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ilderback\Desktop\Simple Budgets\2017\To Tim Roberts\"/>
    </mc:Choice>
  </mc:AlternateContent>
  <bookViews>
    <workbookView xWindow="0" yWindow="0" windowWidth="28800" windowHeight="13785"/>
  </bookViews>
  <sheets>
    <sheet name="Summary" sheetId="1" r:id="rId1"/>
    <sheet name="Salaries" sheetId="2" r:id="rId2"/>
    <sheet name="Travel" sheetId="5" r:id="rId3"/>
    <sheet name="Equipment_Supplies" sheetId="4" r:id="rId4"/>
    <sheet name="Costsharing" sheetId="7" r:id="rId5"/>
    <sheet name="Indirect" sheetId="8" r:id="rId6"/>
  </sheets>
  <calcPr calcId="152511"/>
  <webPublishObjects count="1">
    <webPublishObject id="17014" divId="UTC Budget Template FY06_17014" destinationFile="C:\Documents and Settings\judyb\Desktop\for web\UTC 06 budget template.htm"/>
  </webPublishObjects>
</workbook>
</file>

<file path=xl/calcChain.xml><?xml version="1.0" encoding="utf-8"?>
<calcChain xmlns="http://schemas.openxmlformats.org/spreadsheetml/2006/main">
  <c r="B16" i="1" l="1"/>
  <c r="B15" i="1"/>
  <c r="B14" i="1"/>
  <c r="B17" i="1"/>
  <c r="G38" i="8" l="1"/>
  <c r="B48" i="1" l="1"/>
  <c r="B29" i="1"/>
  <c r="B28" i="1"/>
  <c r="B35" i="2"/>
  <c r="B11" i="1" s="1"/>
  <c r="B17" i="5"/>
  <c r="B25" i="1"/>
  <c r="B6" i="2"/>
  <c r="B7" i="2"/>
  <c r="B8" i="2"/>
  <c r="B9" i="2"/>
  <c r="B10" i="2"/>
  <c r="B11" i="2"/>
  <c r="B5" i="2"/>
  <c r="B12" i="2" s="1"/>
  <c r="B5" i="1" s="1"/>
  <c r="C25" i="7"/>
  <c r="E12" i="2"/>
  <c r="B6" i="1"/>
  <c r="B25" i="2"/>
  <c r="B7" i="1"/>
  <c r="C25" i="2"/>
  <c r="B8" i="1"/>
  <c r="D25" i="2"/>
  <c r="B9" i="1"/>
  <c r="E25" i="2"/>
  <c r="B10" i="1"/>
  <c r="C35" i="2"/>
  <c r="D35" i="2"/>
  <c r="E35" i="2"/>
  <c r="B12" i="1"/>
  <c r="B40" i="2"/>
  <c r="C40" i="2"/>
  <c r="F40" i="2" s="1"/>
  <c r="B13" i="1" s="1"/>
  <c r="D40" i="2"/>
  <c r="E40" i="2"/>
  <c r="B15" i="4"/>
  <c r="B23" i="1"/>
  <c r="B6" i="4"/>
  <c r="B24" i="1"/>
  <c r="B22" i="4"/>
  <c r="B22" i="1"/>
  <c r="B31" i="1" s="1"/>
  <c r="B19" i="1" l="1"/>
  <c r="B32" i="1" s="1"/>
  <c r="F35" i="2"/>
  <c r="B33" i="1" l="1"/>
  <c r="B35" i="1" s="1"/>
</calcChain>
</file>

<file path=xl/sharedStrings.xml><?xml version="1.0" encoding="utf-8"?>
<sst xmlns="http://schemas.openxmlformats.org/spreadsheetml/2006/main" count="130" uniqueCount="113">
  <si>
    <t>Salaries and Benefits</t>
  </si>
  <si>
    <t>Faculty salaries/academic year</t>
  </si>
  <si>
    <t>Faculty salaries/summer appointments</t>
  </si>
  <si>
    <t xml:space="preserve">Other non-faculty fringe </t>
  </si>
  <si>
    <t>Subtotal (salaries &amp; fringe)</t>
  </si>
  <si>
    <t>Other Costs</t>
  </si>
  <si>
    <t>Subcontract to other entity</t>
  </si>
  <si>
    <t>Grad student insurance</t>
  </si>
  <si>
    <t>Grad student summer fees</t>
  </si>
  <si>
    <t>Subtotal</t>
  </si>
  <si>
    <t>Total Direct Costs</t>
  </si>
  <si>
    <t>Total Indirect Costs</t>
  </si>
  <si>
    <t>TOTAL</t>
  </si>
  <si>
    <t>Other expenses**</t>
  </si>
  <si>
    <t>** small research supplies; printing; software, etc.</t>
  </si>
  <si>
    <t>Capital Purchase or Capitalized Project*</t>
  </si>
  <si>
    <t>SUMMER</t>
  </si>
  <si>
    <t>FALL ONLY</t>
  </si>
  <si>
    <t>SPRING ONLY</t>
  </si>
  <si>
    <t>subtotal</t>
  </si>
  <si>
    <t>total</t>
  </si>
  <si>
    <t>FACULTY NAME</t>
  </si>
  <si>
    <t>Grad salaries (summer)</t>
  </si>
  <si>
    <t>Graduate salaries (spring only)</t>
  </si>
  <si>
    <t>Graduate salaries  (academic year)</t>
  </si>
  <si>
    <t>Graduate salaries (fall only)</t>
  </si>
  <si>
    <t>Faculty fringe (summer)</t>
  </si>
  <si>
    <t>Faculty  fringe (academic year or portion thereof)</t>
  </si>
  <si>
    <t>Calculating faculty salary:</t>
  </si>
  <si>
    <t>Contracted academic year salary / 1560 = hourly salary</t>
  </si>
  <si>
    <t>Faculty travel estimate</t>
  </si>
  <si>
    <t>Student travel estimate</t>
  </si>
  <si>
    <t>Travel</t>
  </si>
  <si>
    <t>Other Expenses</t>
  </si>
  <si>
    <t>Capital Equipment--single piece $5000 or more</t>
  </si>
  <si>
    <t>Capitalized Project</t>
  </si>
  <si>
    <t>Full-time grad student fees</t>
  </si>
  <si>
    <t>Other non-faculty (i.e., tech writer)</t>
  </si>
  <si>
    <t>i.e., computers; small pieces of equipment EACH</t>
  </si>
  <si>
    <t>SPECIAL EXPLANATIONS</t>
  </si>
  <si>
    <t>Capital</t>
  </si>
  <si>
    <t>Capitalized!!!</t>
  </si>
  <si>
    <t xml:space="preserve">     A myriad of individual purchases that, when complete, become part of something that can have a SINGLE inventory tag.</t>
  </si>
  <si>
    <t xml:space="preserve">     Requires use of an activity code; no overhead/indirect cost</t>
  </si>
  <si>
    <t>Service Agreement</t>
  </si>
  <si>
    <t>REGISTRATION FEES ARE NOT TRAVEL. INCLUDE REGISTRATION FEES IN OTHER EXPENSES</t>
  </si>
  <si>
    <t>example:   3 students to a conference, use one line</t>
  </si>
  <si>
    <t>Please note. When you provide a portion of your salary as cost share, it includes your</t>
  </si>
  <si>
    <t>fringe rate and overhead as well.</t>
  </si>
  <si>
    <t>Example:   Harry provides $4,000 of his salary for cost share.</t>
  </si>
  <si>
    <t>Possible sources:</t>
  </si>
  <si>
    <t>You must be able to provide documentation (i.e., this equipment is worth $10, but we are</t>
  </si>
  <si>
    <t xml:space="preserve">   --money from your department or college to buy equipment used for project</t>
  </si>
  <si>
    <t xml:space="preserve">  --a portion of your salary</t>
  </si>
  <si>
    <t xml:space="preserve">  --reduction of price of equipment</t>
  </si>
  <si>
    <t xml:space="preserve">  --donations of equipment</t>
  </si>
  <si>
    <t xml:space="preserve">  --expenditures of your overhead return to support</t>
  </si>
  <si>
    <t xml:space="preserve">         students, travel, buy equipment, etc. for project</t>
  </si>
  <si>
    <t>Proposal title:</t>
  </si>
  <si>
    <t>Principal investigator</t>
  </si>
  <si>
    <t>Academic year</t>
  </si>
  <si>
    <t>(automatic total)</t>
  </si>
  <si>
    <t>26 biweeks per year</t>
  </si>
  <si>
    <t>6.5 biweeks</t>
  </si>
  <si>
    <t xml:space="preserve">      purchases are those SINGLE items equal to or greater than $5000 each</t>
  </si>
  <si>
    <t>Identify place of travel and purpose, if possible.</t>
  </si>
  <si>
    <t>That $4000 is really (1.37* 4000) 5,480 with fringe added on</t>
  </si>
  <si>
    <t>You must be able to provide a letter from the donor valuing the gift.</t>
  </si>
  <si>
    <t xml:space="preserve">     giving it to you for only $5.</t>
  </si>
  <si>
    <t>Student summer fringe</t>
  </si>
  <si>
    <t>Student Fringe  (academic year or portion thereof)</t>
  </si>
  <si>
    <t xml:space="preserve"> </t>
  </si>
  <si>
    <t xml:space="preserve"> and then (1.453 X 5480) $7,962.44 with the overhead added on.</t>
  </si>
  <si>
    <t>*Single piece of equipment $5000 or more--or a new capitalized project</t>
  </si>
  <si>
    <t>varies</t>
  </si>
  <si>
    <t>if any one subcontract exceeds $25,000, formula for F&amp;A will change</t>
  </si>
  <si>
    <t>students x semesters x $3793</t>
  </si>
  <si>
    <t>students x semester x $894</t>
  </si>
  <si>
    <t xml:space="preserve">     Do you think what you want to build can be called a capitalized project?  </t>
  </si>
  <si>
    <t>classes begin 8/26; Finals end 5/17</t>
  </si>
  <si>
    <t>note: employment can begin 8/18</t>
  </si>
  <si>
    <t>Aug. 25- Dec. 21</t>
  </si>
  <si>
    <t>Jan. 12- May 17</t>
  </si>
  <si>
    <t>TH Students (academic year)</t>
  </si>
  <si>
    <t>TH Students (summer)</t>
  </si>
  <si>
    <t xml:space="preserve">GRAD NAME </t>
  </si>
  <si>
    <t xml:space="preserve">TH NAME </t>
  </si>
  <si>
    <t>TH--Non-Student Name</t>
  </si>
  <si>
    <t>Equipment--single piece between $300 and $4999</t>
  </si>
  <si>
    <t>Equipment (between $300 and $4999)</t>
  </si>
  <si>
    <t>Please select an indirect rate</t>
  </si>
  <si>
    <t>H. Fed-Ag&amp; Forestry Experiment Station</t>
  </si>
  <si>
    <t>I. State of ID Agencies *</t>
  </si>
  <si>
    <t>Q. Not Allowed</t>
  </si>
  <si>
    <t>R. Other Indirect Rate</t>
  </si>
  <si>
    <t>Please input indirect amount in cell B49</t>
  </si>
  <si>
    <t>Select Fringe Rate Type</t>
  </si>
  <si>
    <t>Rate</t>
  </si>
  <si>
    <t>A. F&amp;A Rate 2015</t>
  </si>
  <si>
    <t>K. Industry-Organized Research-Off Campus</t>
  </si>
  <si>
    <t>L. Industry-Instruction-On Campus</t>
  </si>
  <si>
    <t>M. Industry-Instruction-Off Campus</t>
  </si>
  <si>
    <t>N. Industry-PS/Outreach-On Campus</t>
  </si>
  <si>
    <t>O. Industry-PS/Outreach-Off Campus</t>
  </si>
  <si>
    <t>P. Industry-Ag&amp; Forestry Experiment Station</t>
  </si>
  <si>
    <t>C. Federal-Organized Research-Off Campus</t>
  </si>
  <si>
    <t>D. Federal-Instruction-On Campus</t>
  </si>
  <si>
    <t>E. Federal-Instruction-Off Campus</t>
  </si>
  <si>
    <t>F. Federal-PS/Outreach-On Campus</t>
  </si>
  <si>
    <t>G. Federal-PS/Outreach-Off Campus</t>
  </si>
  <si>
    <t>J. Industry-Organized Research-On Campus</t>
  </si>
  <si>
    <t>* please select an indirect rate from the dropdown box in cell A48</t>
  </si>
  <si>
    <t>B. Federal-Organized Research-On Campus*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</si>
</sst>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&quot;$&quot;#,##0"/>
    <numFmt numFmtId="167" formatCode="&quot;$&quot;#,##0;[Red]&quot;$&quot;#,##0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i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8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2" borderId="0" xfId="0" applyFill="1" applyAlignment="1">
      <alignment horizontal="right"/>
    </xf>
    <xf numFmtId="0" fontId="5" fillId="0" borderId="0" xfId="0" applyFont="1" applyAlignment="1"/>
    <xf numFmtId="44" fontId="5" fillId="2" borderId="0" xfId="0" applyNumberFormat="1" applyFont="1" applyFill="1"/>
    <xf numFmtId="44" fontId="5" fillId="0" borderId="0" xfId="0" applyNumberFormat="1" applyFont="1"/>
    <xf numFmtId="44" fontId="2" fillId="0" borderId="1" xfId="0" applyNumberFormat="1" applyFont="1" applyBorder="1" applyAlignment="1">
      <alignment horizontal="right"/>
    </xf>
    <xf numFmtId="44" fontId="4" fillId="0" borderId="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right"/>
    </xf>
    <xf numFmtId="44" fontId="5" fillId="0" borderId="0" xfId="0" applyNumberFormat="1" applyFont="1" applyFill="1"/>
    <xf numFmtId="0" fontId="4" fillId="3" borderId="0" xfId="0" applyFont="1" applyFill="1" applyAlignment="1">
      <alignment horizontal="right"/>
    </xf>
    <xf numFmtId="0" fontId="2" fillId="3" borderId="0" xfId="0" applyFont="1" applyFill="1"/>
    <xf numFmtId="44" fontId="4" fillId="0" borderId="0" xfId="0" applyNumberFormat="1" applyFont="1"/>
    <xf numFmtId="0" fontId="4" fillId="0" borderId="0" xfId="0" applyFont="1"/>
    <xf numFmtId="0" fontId="2" fillId="0" borderId="0" xfId="0" applyFont="1"/>
    <xf numFmtId="0" fontId="4" fillId="0" borderId="0" xfId="0" applyFont="1" applyFill="1" applyAlignment="1">
      <alignment horizontal="right"/>
    </xf>
    <xf numFmtId="0" fontId="6" fillId="4" borderId="0" xfId="0" applyFont="1" applyFill="1"/>
    <xf numFmtId="0" fontId="0" fillId="3" borderId="0" xfId="0" applyFill="1"/>
    <xf numFmtId="0" fontId="6" fillId="0" borderId="0" xfId="0" applyFont="1" applyAlignment="1">
      <alignment horizontal="right"/>
    </xf>
    <xf numFmtId="0" fontId="9" fillId="0" borderId="0" xfId="0" applyFont="1"/>
    <xf numFmtId="0" fontId="13" fillId="0" borderId="0" xfId="0" applyFont="1" applyFill="1" applyAlignment="1">
      <alignment horizontal="right"/>
    </xf>
    <xf numFmtId="44" fontId="14" fillId="0" borderId="0" xfId="0" applyNumberFormat="1" applyFont="1" applyFill="1"/>
    <xf numFmtId="44" fontId="0" fillId="0" borderId="0" xfId="0" applyNumberFormat="1"/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10" applyFill="1"/>
    <xf numFmtId="0" fontId="15" fillId="0" borderId="0" xfId="10" applyFont="1" applyFill="1" applyAlignment="1">
      <alignment wrapText="1"/>
    </xf>
    <xf numFmtId="0" fontId="0" fillId="0" borderId="0" xfId="0" applyFill="1"/>
    <xf numFmtId="164" fontId="11" fillId="0" borderId="0" xfId="13" applyNumberFormat="1" applyFont="1" applyFill="1"/>
    <xf numFmtId="10" fontId="4" fillId="0" borderId="4" xfId="11" applyNumberFormat="1" applyFont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9" fontId="4" fillId="0" borderId="0" xfId="11" applyFont="1" applyBorder="1"/>
    <xf numFmtId="0" fontId="16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16" fillId="0" borderId="0" xfId="0" applyNumberFormat="1" applyFont="1" applyFill="1" applyBorder="1" applyAlignment="1" applyProtection="1"/>
    <xf numFmtId="167" fontId="16" fillId="0" borderId="0" xfId="0" applyNumberFormat="1" applyFont="1" applyFill="1" applyBorder="1" applyAlignment="1"/>
    <xf numFmtId="0" fontId="18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1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/>
    <xf numFmtId="1" fontId="16" fillId="0" borderId="0" xfId="0" applyNumberFormat="1" applyFont="1" applyFill="1" applyBorder="1"/>
    <xf numFmtId="10" fontId="16" fillId="0" borderId="0" xfId="0" applyNumberFormat="1" applyFont="1" applyFill="1" applyBorder="1"/>
  </cellXfs>
  <cellStyles count="14">
    <cellStyle name="Comma 2" xfId="1"/>
    <cellStyle name="Currency 2" xfId="2"/>
    <cellStyle name="Currency 3" xfId="3"/>
    <cellStyle name="Hyperlink 2" xfId="4"/>
    <cellStyle name="Normal" xfId="0" builtinId="0"/>
    <cellStyle name="Normal 2" xfId="5"/>
    <cellStyle name="Normal 2 2" xfId="6"/>
    <cellStyle name="Normal 2 3" xfId="7"/>
    <cellStyle name="Normal 2 4" xfId="8"/>
    <cellStyle name="Normal 3" xfId="9"/>
    <cellStyle name="Normal 4" xfId="10"/>
    <cellStyle name="Percent" xfId="11" builtinId="5"/>
    <cellStyle name="Percent 2" xfId="12"/>
    <cellStyle name="Percent 3" xfId="13"/>
  </cellStyles>
  <dxfs count="1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2066925</xdr:colOff>
      <xdr:row>29</xdr:row>
      <xdr:rowOff>76200</xdr:rowOff>
    </xdr:from>
    <xdr:to>
      <xdr:col>4</xdr:col>
      <xdr:colOff>0</xdr:colOff>
      <xdr:row>29</xdr:row>
      <xdr:rowOff>85725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2066925" y="4772025"/>
          <a:ext cx="24384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2066925</xdr:colOff>
      <xdr:row>30</xdr:row>
      <xdr:rowOff>114300</xdr:rowOff>
    </xdr:from>
    <xdr:to>
      <xdr:col>4</xdr:col>
      <xdr:colOff>0</xdr:colOff>
      <xdr:row>30</xdr:row>
      <xdr:rowOff>114300</xdr:rowOff>
    </xdr:to>
    <xdr:sp macro="" textlink="">
      <xdr:nvSpPr>
        <xdr:cNvPr id="1218" name="Line 3"/>
        <xdr:cNvSpPr>
          <a:spLocks noChangeShapeType="1"/>
        </xdr:cNvSpPr>
      </xdr:nvSpPr>
      <xdr:spPr bwMode="auto">
        <a:xfrm>
          <a:off x="2066925" y="497205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1438275</xdr:colOff>
      <xdr:row>28</xdr:row>
      <xdr:rowOff>142875</xdr:rowOff>
    </xdr:from>
    <xdr:to>
      <xdr:col>3</xdr:col>
      <xdr:colOff>9525</xdr:colOff>
      <xdr:row>34</xdr:row>
      <xdr:rowOff>95250</xdr:rowOff>
    </xdr:to>
    <xdr:sp macro="" textlink="">
      <xdr:nvSpPr>
        <xdr:cNvPr id="1219" name="Line 4"/>
        <xdr:cNvSpPr>
          <a:spLocks noChangeShapeType="1"/>
        </xdr:cNvSpPr>
      </xdr:nvSpPr>
      <xdr:spPr bwMode="auto">
        <a:xfrm>
          <a:off x="1438275" y="4676775"/>
          <a:ext cx="2952750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88" workbookViewId="0">
      <selection activeCell="A48" sqref="A48"/>
    </sheetView>
  </sheetViews>
  <sheetFormatPr defaultRowHeight="12.75" x14ac:dyDescent="0.2"/>
  <cols>
    <col min="1" max="1" width="49.42578125" style="1" customWidth="1"/>
    <col min="2" max="2" width="29.28515625" style="17" customWidth="1"/>
    <col min="3" max="3" width="19.7109375" style="1" customWidth="1"/>
    <col min="4" max="4" width="18.7109375" style="1" customWidth="1"/>
    <col min="5" max="16384" width="9.140625" style="1"/>
  </cols>
  <sheetData>
    <row r="1" spans="1:14" customFormat="1" ht="29.25" customHeight="1" x14ac:dyDescent="0.2">
      <c r="A1" s="7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customFormat="1" ht="29.25" customHeight="1" x14ac:dyDescent="0.2">
      <c r="A2" s="7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x14ac:dyDescent="0.25">
      <c r="A3" s="12"/>
      <c r="B3" s="16"/>
    </row>
    <row r="4" spans="1:14" ht="15.75" x14ac:dyDescent="0.25">
      <c r="A4" s="10" t="s">
        <v>0</v>
      </c>
    </row>
    <row r="5" spans="1:14" ht="15.75" x14ac:dyDescent="0.25">
      <c r="A5" s="2" t="s">
        <v>1</v>
      </c>
      <c r="B5" s="17">
        <f>Salaries!B12</f>
        <v>0</v>
      </c>
    </row>
    <row r="6" spans="1:14" ht="15.75" x14ac:dyDescent="0.25">
      <c r="A6" s="2" t="s">
        <v>2</v>
      </c>
      <c r="B6" s="17">
        <f>Salaries!E12</f>
        <v>0</v>
      </c>
    </row>
    <row r="7" spans="1:14" ht="15.75" x14ac:dyDescent="0.25">
      <c r="A7" s="2" t="s">
        <v>24</v>
      </c>
      <c r="B7" s="17">
        <f>Salaries!B25</f>
        <v>0</v>
      </c>
    </row>
    <row r="8" spans="1:14" ht="15.75" x14ac:dyDescent="0.25">
      <c r="A8" s="2" t="s">
        <v>25</v>
      </c>
      <c r="B8" s="17">
        <f>Salaries!C25</f>
        <v>0</v>
      </c>
    </row>
    <row r="9" spans="1:14" ht="15.75" x14ac:dyDescent="0.25">
      <c r="A9" s="2" t="s">
        <v>23</v>
      </c>
      <c r="B9" s="17">
        <f>Salaries!D25</f>
        <v>0</v>
      </c>
    </row>
    <row r="10" spans="1:14" ht="15.75" x14ac:dyDescent="0.25">
      <c r="A10" s="2" t="s">
        <v>22</v>
      </c>
      <c r="B10" s="17">
        <f>Salaries!E25</f>
        <v>0</v>
      </c>
    </row>
    <row r="11" spans="1:14" ht="15.75" x14ac:dyDescent="0.25">
      <c r="A11" s="2" t="s">
        <v>83</v>
      </c>
      <c r="B11" s="17">
        <f>Salaries!B35+Salaries!C35+Salaries!D35</f>
        <v>0</v>
      </c>
    </row>
    <row r="12" spans="1:14" ht="15.75" x14ac:dyDescent="0.25">
      <c r="A12" s="2" t="s">
        <v>84</v>
      </c>
      <c r="B12" s="17">
        <f>Salaries!E35</f>
        <v>0</v>
      </c>
    </row>
    <row r="13" spans="1:14" ht="15.75" x14ac:dyDescent="0.25">
      <c r="A13" s="2" t="s">
        <v>37</v>
      </c>
      <c r="B13" s="17">
        <f>Salaries!F40</f>
        <v>0</v>
      </c>
    </row>
    <row r="14" spans="1:14" ht="15.75" x14ac:dyDescent="0.25">
      <c r="A14" s="2" t="s">
        <v>27</v>
      </c>
      <c r="B14" s="17">
        <f>0.259*B5</f>
        <v>0</v>
      </c>
      <c r="C14" s="1" t="s">
        <v>74</v>
      </c>
    </row>
    <row r="15" spans="1:14" ht="15.75" x14ac:dyDescent="0.25">
      <c r="A15" s="2" t="s">
        <v>26</v>
      </c>
      <c r="B15" s="17">
        <f>0.259*B6</f>
        <v>0</v>
      </c>
    </row>
    <row r="16" spans="1:14" ht="15.75" x14ac:dyDescent="0.25">
      <c r="A16" s="2" t="s">
        <v>70</v>
      </c>
      <c r="B16" s="17">
        <f>0.024*(B7+B8+B9+B11)</f>
        <v>0</v>
      </c>
    </row>
    <row r="17" spans="1:12" ht="15.75" x14ac:dyDescent="0.25">
      <c r="A17" s="2" t="s">
        <v>69</v>
      </c>
      <c r="B17" s="17">
        <f>0.024*(B10+B12)</f>
        <v>0</v>
      </c>
    </row>
    <row r="18" spans="1:12" ht="15.75" x14ac:dyDescent="0.25">
      <c r="A18" s="2" t="s">
        <v>3</v>
      </c>
      <c r="C18" s="1" t="s">
        <v>74</v>
      </c>
    </row>
    <row r="19" spans="1:12" ht="15.75" x14ac:dyDescent="0.25">
      <c r="A19" s="3" t="s">
        <v>4</v>
      </c>
      <c r="B19" s="18">
        <f>SUM(B5:B18)</f>
        <v>0</v>
      </c>
      <c r="D19"/>
    </row>
    <row r="20" spans="1:12" ht="15.75" x14ac:dyDescent="0.25">
      <c r="A20" s="11"/>
      <c r="B20" s="16"/>
      <c r="D20"/>
    </row>
    <row r="21" spans="1:12" ht="15.75" x14ac:dyDescent="0.25">
      <c r="A21" s="10" t="s">
        <v>5</v>
      </c>
      <c r="B21" s="16"/>
      <c r="D21"/>
    </row>
    <row r="22" spans="1:12" ht="15.75" x14ac:dyDescent="0.25">
      <c r="A22" s="22" t="s">
        <v>15</v>
      </c>
      <c r="B22" s="17">
        <f>Equipment_Supplies!B22</f>
        <v>0</v>
      </c>
      <c r="C22" s="1" t="s">
        <v>73</v>
      </c>
      <c r="D22"/>
    </row>
    <row r="23" spans="1:12" ht="15.75" x14ac:dyDescent="0.25">
      <c r="A23" s="2" t="s">
        <v>89</v>
      </c>
      <c r="B23" s="17">
        <f>Equipment_Supplies!B15</f>
        <v>0</v>
      </c>
      <c r="C23" s="1" t="s">
        <v>38</v>
      </c>
      <c r="D23"/>
    </row>
    <row r="24" spans="1:12" ht="15.75" x14ac:dyDescent="0.25">
      <c r="A24" s="2" t="s">
        <v>13</v>
      </c>
      <c r="B24" s="17">
        <f>Equipment_Supplies!B6</f>
        <v>0</v>
      </c>
      <c r="C24" s="1" t="s">
        <v>14</v>
      </c>
      <c r="D24"/>
    </row>
    <row r="25" spans="1:12" ht="15.75" x14ac:dyDescent="0.25">
      <c r="A25" s="27" t="s">
        <v>32</v>
      </c>
      <c r="B25" s="17">
        <f>Travel!B17</f>
        <v>0</v>
      </c>
      <c r="D25"/>
    </row>
    <row r="26" spans="1:12" ht="15.75" x14ac:dyDescent="0.25">
      <c r="A26" s="27" t="s">
        <v>44</v>
      </c>
      <c r="D26"/>
    </row>
    <row r="27" spans="1:12" ht="15.75" x14ac:dyDescent="0.25">
      <c r="A27" s="32" t="s">
        <v>6</v>
      </c>
      <c r="C27" s="33" t="s">
        <v>75</v>
      </c>
      <c r="D27"/>
      <c r="L27" s="21"/>
    </row>
    <row r="28" spans="1:12" ht="15.75" x14ac:dyDescent="0.25">
      <c r="A28" s="5" t="s">
        <v>36</v>
      </c>
      <c r="B28" s="17">
        <f>0*0*3793</f>
        <v>0</v>
      </c>
      <c r="C28" s="15" t="s">
        <v>76</v>
      </c>
      <c r="D28"/>
    </row>
    <row r="29" spans="1:12" ht="15.75" x14ac:dyDescent="0.25">
      <c r="A29" s="5" t="s">
        <v>7</v>
      </c>
      <c r="B29" s="17">
        <f>0*0*894</f>
        <v>0</v>
      </c>
      <c r="C29" s="1" t="s">
        <v>77</v>
      </c>
      <c r="D29"/>
    </row>
    <row r="30" spans="1:12" ht="15.75" x14ac:dyDescent="0.25">
      <c r="A30" s="5" t="s">
        <v>8</v>
      </c>
      <c r="B30" s="17">
        <v>0</v>
      </c>
      <c r="C30" s="1" t="s">
        <v>71</v>
      </c>
      <c r="D30"/>
    </row>
    <row r="31" spans="1:12" ht="15.75" x14ac:dyDescent="0.25">
      <c r="A31" s="3" t="s">
        <v>9</v>
      </c>
      <c r="B31" s="18">
        <f>SUM(B22:B30)</f>
        <v>0</v>
      </c>
      <c r="D31"/>
    </row>
    <row r="32" spans="1:12" ht="15.75" x14ac:dyDescent="0.25">
      <c r="A32" s="6" t="s">
        <v>10</v>
      </c>
      <c r="B32" s="17">
        <f>B19+B31</f>
        <v>0</v>
      </c>
      <c r="C32"/>
      <c r="D32"/>
    </row>
    <row r="33" spans="1:4" ht="16.5" thickBot="1" x14ac:dyDescent="0.3">
      <c r="A33" s="13" t="s">
        <v>11</v>
      </c>
      <c r="B33" s="19">
        <f>IF(B48=Indirect!C22,B49*(B32-B22-B28-B29-B30),B48*(B32-B22-B28-B29-B30))</f>
        <v>0</v>
      </c>
      <c r="C33" s="1" t="s">
        <v>111</v>
      </c>
      <c r="D33"/>
    </row>
    <row r="34" spans="1:4" ht="16.5" thickTop="1" x14ac:dyDescent="0.25">
      <c r="A34" s="2"/>
      <c r="C34"/>
      <c r="D34"/>
    </row>
    <row r="35" spans="1:4" ht="15.75" x14ac:dyDescent="0.25">
      <c r="A35" s="4" t="s">
        <v>12</v>
      </c>
      <c r="B35" s="20">
        <f>SUM(B32:B33)</f>
        <v>0</v>
      </c>
    </row>
    <row r="36" spans="1:4" ht="15.75" x14ac:dyDescent="0.25">
      <c r="A36" s="4"/>
    </row>
    <row r="38" spans="1:4" s="25" customFormat="1" ht="15.75" x14ac:dyDescent="0.25">
      <c r="A38" s="23" t="s">
        <v>39</v>
      </c>
      <c r="B38" s="24"/>
    </row>
    <row r="39" spans="1:4" s="25" customFormat="1" ht="15.75" x14ac:dyDescent="0.25">
      <c r="A39" s="26" t="s">
        <v>40</v>
      </c>
      <c r="B39" s="24"/>
    </row>
    <row r="40" spans="1:4" s="25" customFormat="1" ht="15.75" x14ac:dyDescent="0.25">
      <c r="A40" s="25" t="s">
        <v>64</v>
      </c>
      <c r="B40" s="24"/>
    </row>
    <row r="41" spans="1:4" s="25" customFormat="1" ht="15.75" x14ac:dyDescent="0.25">
      <c r="A41" s="26" t="s">
        <v>41</v>
      </c>
      <c r="B41" s="24"/>
    </row>
    <row r="42" spans="1:4" s="25" customFormat="1" ht="15.75" x14ac:dyDescent="0.25">
      <c r="A42" s="25" t="s">
        <v>42</v>
      </c>
      <c r="B42" s="24"/>
    </row>
    <row r="43" spans="1:4" s="25" customFormat="1" ht="15.75" x14ac:dyDescent="0.25">
      <c r="A43" s="25" t="s">
        <v>43</v>
      </c>
      <c r="B43" s="24"/>
    </row>
    <row r="44" spans="1:4" s="25" customFormat="1" ht="15.75" x14ac:dyDescent="0.25">
      <c r="A44" s="25" t="s">
        <v>78</v>
      </c>
      <c r="B44" s="24"/>
    </row>
    <row r="45" spans="1:4" s="25" customFormat="1" ht="15.75" x14ac:dyDescent="0.25">
      <c r="B45" s="24"/>
    </row>
    <row r="46" spans="1:4" s="25" customFormat="1" ht="15.75" x14ac:dyDescent="0.25">
      <c r="B46" s="24"/>
    </row>
    <row r="47" spans="1:4" s="25" customFormat="1" ht="15.75" x14ac:dyDescent="0.25">
      <c r="A47" s="26" t="s">
        <v>96</v>
      </c>
      <c r="B47" s="24" t="s">
        <v>97</v>
      </c>
    </row>
    <row r="48" spans="1:4" s="25" customFormat="1" ht="32.25" customHeight="1" x14ac:dyDescent="0.25">
      <c r="A48" s="43" t="s">
        <v>112</v>
      </c>
      <c r="B48" s="42">
        <f>LOOKUP(A48,Indirect!B5:B22, Indirect!C5:C22)</f>
        <v>0.47499999999999998</v>
      </c>
    </row>
    <row r="49" spans="2:2" s="25" customFormat="1" ht="15.75" x14ac:dyDescent="0.25">
      <c r="B49" s="44"/>
    </row>
    <row r="50" spans="2:2" s="25" customFormat="1" ht="15.75" x14ac:dyDescent="0.25">
      <c r="B50" s="24"/>
    </row>
  </sheetData>
  <dataConsolidate/>
  <phoneticPr fontId="7" type="noConversion"/>
  <pageMargins left="0.75" right="0.75" top="1" bottom="1" header="0.5" footer="0.5"/>
  <pageSetup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391F533-00A2-4007-BDE4-9D74E0246398}">
            <xm:f>A48=Indirect!$B$22</xm:f>
            <x14:dxf>
              <fill>
                <patternFill>
                  <bgColor rgb="FFFFFF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Indirect!$B$5:$B$22</xm:f>
          </x14:formula1>
          <xm:sqref>A48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workbookViewId="0">
      <selection activeCell="B27" sqref="B27"/>
    </sheetView>
  </sheetViews>
  <sheetFormatPr defaultRowHeight="12.75" x14ac:dyDescent="0.2"/>
  <cols>
    <col min="1" max="1" width="24.7109375" customWidth="1"/>
    <col min="2" max="2" width="31.5703125" customWidth="1"/>
    <col min="3" max="3" width="19.42578125" customWidth="1"/>
    <col min="4" max="4" width="19" customWidth="1"/>
    <col min="5" max="5" width="31.42578125" customWidth="1"/>
    <col min="6" max="6" width="14.85546875" customWidth="1"/>
  </cols>
  <sheetData>
    <row r="2" spans="1:7" x14ac:dyDescent="0.2">
      <c r="B2" s="31" t="s">
        <v>62</v>
      </c>
      <c r="E2" s="31" t="s">
        <v>63</v>
      </c>
    </row>
    <row r="3" spans="1:7" x14ac:dyDescent="0.2">
      <c r="B3" t="s">
        <v>61</v>
      </c>
      <c r="C3" t="s">
        <v>17</v>
      </c>
      <c r="D3" t="s">
        <v>18</v>
      </c>
      <c r="E3" t="s">
        <v>16</v>
      </c>
    </row>
    <row r="4" spans="1:7" x14ac:dyDescent="0.2">
      <c r="A4" s="7" t="s">
        <v>21</v>
      </c>
      <c r="B4" s="9"/>
      <c r="C4" s="9"/>
      <c r="D4" s="9"/>
      <c r="E4" s="9"/>
    </row>
    <row r="5" spans="1:7" x14ac:dyDescent="0.2">
      <c r="B5" s="16">
        <f>SUM(C5:D5)</f>
        <v>0</v>
      </c>
      <c r="C5" s="21"/>
      <c r="D5" s="21"/>
      <c r="E5" s="21"/>
      <c r="F5" s="21"/>
      <c r="G5" s="21"/>
    </row>
    <row r="6" spans="1:7" x14ac:dyDescent="0.2">
      <c r="B6" s="16">
        <f t="shared" ref="B6:B11" si="0">SUM(C6:D6)</f>
        <v>0</v>
      </c>
      <c r="C6" s="17"/>
      <c r="D6" s="17"/>
      <c r="E6" s="17"/>
      <c r="F6" s="17"/>
      <c r="G6" s="17"/>
    </row>
    <row r="7" spans="1:7" x14ac:dyDescent="0.2">
      <c r="B7" s="16">
        <f t="shared" si="0"/>
        <v>0</v>
      </c>
      <c r="C7" s="17"/>
      <c r="D7" s="17"/>
      <c r="E7" s="17"/>
      <c r="F7" s="17"/>
      <c r="G7" s="17"/>
    </row>
    <row r="8" spans="1:7" x14ac:dyDescent="0.2">
      <c r="B8" s="16">
        <f t="shared" si="0"/>
        <v>0</v>
      </c>
      <c r="C8" s="17"/>
      <c r="D8" s="17"/>
      <c r="E8" s="17"/>
      <c r="F8" s="17"/>
      <c r="G8" s="17"/>
    </row>
    <row r="9" spans="1:7" x14ac:dyDescent="0.2">
      <c r="B9" s="16">
        <f t="shared" si="0"/>
        <v>0</v>
      </c>
      <c r="C9" s="17"/>
      <c r="D9" s="17"/>
      <c r="E9" s="17"/>
      <c r="F9" s="17"/>
      <c r="G9" s="17"/>
    </row>
    <row r="10" spans="1:7" x14ac:dyDescent="0.2">
      <c r="B10" s="16">
        <f t="shared" si="0"/>
        <v>0</v>
      </c>
      <c r="C10" s="17"/>
      <c r="D10" s="17"/>
      <c r="E10" s="17"/>
      <c r="F10" s="17"/>
      <c r="G10" s="17"/>
    </row>
    <row r="11" spans="1:7" x14ac:dyDescent="0.2">
      <c r="B11" s="16">
        <f t="shared" si="0"/>
        <v>0</v>
      </c>
      <c r="C11" s="17"/>
      <c r="D11" s="17"/>
      <c r="E11" s="17"/>
      <c r="F11" s="17"/>
      <c r="G11" s="17"/>
    </row>
    <row r="12" spans="1:7" x14ac:dyDescent="0.2">
      <c r="A12" s="8" t="s">
        <v>20</v>
      </c>
      <c r="B12" s="16">
        <f>SUM(B5:B11)</f>
        <v>0</v>
      </c>
      <c r="C12" s="17"/>
      <c r="D12" s="17"/>
      <c r="E12" s="17">
        <f>SUM(E5:E11)</f>
        <v>0</v>
      </c>
      <c r="F12" s="17"/>
      <c r="G12" s="17"/>
    </row>
    <row r="13" spans="1:7" x14ac:dyDescent="0.2">
      <c r="A13" s="14"/>
      <c r="B13" s="16"/>
      <c r="C13" s="16"/>
      <c r="D13" s="16"/>
      <c r="E13" s="16"/>
      <c r="F13" s="17"/>
      <c r="G13" s="17"/>
    </row>
    <row r="14" spans="1:7" x14ac:dyDescent="0.2">
      <c r="A14" s="8"/>
      <c r="B14" t="s">
        <v>60</v>
      </c>
      <c r="C14" t="s">
        <v>17</v>
      </c>
      <c r="D14" t="s">
        <v>18</v>
      </c>
      <c r="E14" t="s">
        <v>16</v>
      </c>
      <c r="F14" s="17"/>
      <c r="G14" s="17"/>
    </row>
    <row r="15" spans="1:7" x14ac:dyDescent="0.2">
      <c r="A15" s="8"/>
      <c r="B15" s="16" t="s">
        <v>79</v>
      </c>
      <c r="C15" s="16" t="s">
        <v>81</v>
      </c>
      <c r="D15" s="16" t="s">
        <v>82</v>
      </c>
      <c r="E15" s="16"/>
      <c r="F15" s="17"/>
      <c r="G15" s="17"/>
    </row>
    <row r="16" spans="1:7" x14ac:dyDescent="0.2">
      <c r="A16" s="8"/>
      <c r="B16" s="36" t="s">
        <v>80</v>
      </c>
      <c r="C16" s="17"/>
      <c r="D16" s="17"/>
      <c r="E16" s="17"/>
      <c r="F16" s="17"/>
      <c r="G16" s="17"/>
    </row>
    <row r="17" spans="1:7" x14ac:dyDescent="0.2">
      <c r="A17" s="7" t="s">
        <v>85</v>
      </c>
      <c r="B17" s="17"/>
      <c r="C17" s="17"/>
      <c r="D17" s="17"/>
      <c r="E17" s="17"/>
      <c r="F17" s="17"/>
      <c r="G17" s="17"/>
    </row>
    <row r="18" spans="1:7" x14ac:dyDescent="0.2">
      <c r="B18" s="17"/>
      <c r="C18" s="17"/>
      <c r="D18" s="17"/>
      <c r="E18" s="17"/>
      <c r="F18" s="17"/>
      <c r="G18" s="17"/>
    </row>
    <row r="19" spans="1:7" x14ac:dyDescent="0.2">
      <c r="B19" s="17"/>
      <c r="C19" s="17"/>
      <c r="D19" s="17"/>
      <c r="E19" s="17"/>
      <c r="F19" s="17"/>
      <c r="G19" s="17"/>
    </row>
    <row r="20" spans="1:7" x14ac:dyDescent="0.2">
      <c r="B20" s="17"/>
      <c r="C20" s="17"/>
      <c r="D20" s="17"/>
      <c r="E20" s="17"/>
      <c r="F20" s="17"/>
      <c r="G20" s="17"/>
    </row>
    <row r="21" spans="1:7" x14ac:dyDescent="0.2">
      <c r="B21" s="17"/>
      <c r="C21" s="17"/>
      <c r="D21" s="17"/>
      <c r="E21" s="17"/>
      <c r="F21" s="17"/>
      <c r="G21" s="17"/>
    </row>
    <row r="22" spans="1:7" x14ac:dyDescent="0.2">
      <c r="B22" s="17"/>
      <c r="C22" s="17"/>
      <c r="D22" s="17"/>
      <c r="E22" s="17"/>
      <c r="F22" s="17"/>
      <c r="G22" s="17"/>
    </row>
    <row r="23" spans="1:7" x14ac:dyDescent="0.2">
      <c r="B23" s="17"/>
      <c r="C23" s="17"/>
      <c r="D23" s="17"/>
      <c r="E23" s="17"/>
      <c r="F23" s="17"/>
      <c r="G23" s="17"/>
    </row>
    <row r="24" spans="1:7" x14ac:dyDescent="0.2">
      <c r="B24" s="17"/>
      <c r="C24" s="17"/>
      <c r="D24" s="17"/>
      <c r="E24" s="17"/>
      <c r="F24" s="17"/>
      <c r="G24" s="17"/>
    </row>
    <row r="25" spans="1:7" x14ac:dyDescent="0.2">
      <c r="A25" s="8" t="s">
        <v>20</v>
      </c>
      <c r="B25" s="17">
        <f>SUM(B18:B24)</f>
        <v>0</v>
      </c>
      <c r="C25" s="17">
        <f>SUM(C18:C24)</f>
        <v>0</v>
      </c>
      <c r="D25" s="17">
        <f>SUM(D18:D24)</f>
        <v>0</v>
      </c>
      <c r="E25" s="17">
        <f>SUM(E18:E24)</f>
        <v>0</v>
      </c>
      <c r="F25" s="17"/>
      <c r="G25" s="17"/>
    </row>
    <row r="26" spans="1:7" x14ac:dyDescent="0.2">
      <c r="A26" s="7" t="s">
        <v>86</v>
      </c>
      <c r="B26" s="17"/>
      <c r="C26" s="17"/>
      <c r="D26" s="17"/>
      <c r="E26" s="17"/>
      <c r="F26" s="17"/>
      <c r="G26" s="17"/>
    </row>
    <row r="27" spans="1:7" x14ac:dyDescent="0.2">
      <c r="B27" s="17">
        <v>0</v>
      </c>
      <c r="C27" s="17"/>
      <c r="D27" s="17"/>
      <c r="E27" s="17"/>
      <c r="F27" s="17"/>
      <c r="G27" s="17"/>
    </row>
    <row r="28" spans="1:7" x14ac:dyDescent="0.2">
      <c r="B28" s="17"/>
      <c r="C28" s="17"/>
      <c r="D28" s="17"/>
      <c r="E28" s="17"/>
      <c r="F28" s="17"/>
      <c r="G28" s="17"/>
    </row>
    <row r="29" spans="1:7" x14ac:dyDescent="0.2">
      <c r="B29" s="17"/>
      <c r="C29" s="17">
        <v>0</v>
      </c>
      <c r="D29" s="17"/>
      <c r="E29" s="17"/>
      <c r="F29" s="17"/>
      <c r="G29" s="17"/>
    </row>
    <row r="30" spans="1:7" x14ac:dyDescent="0.2">
      <c r="B30" s="17"/>
      <c r="C30" s="17"/>
      <c r="D30" s="17">
        <v>0</v>
      </c>
      <c r="E30" s="17"/>
      <c r="F30" s="17"/>
      <c r="G30" s="17"/>
    </row>
    <row r="31" spans="1:7" x14ac:dyDescent="0.2">
      <c r="B31" s="17"/>
      <c r="C31" s="17"/>
      <c r="D31" s="17"/>
      <c r="E31" s="17">
        <v>0</v>
      </c>
      <c r="F31" s="17"/>
      <c r="G31" s="17"/>
    </row>
    <row r="32" spans="1:7" x14ac:dyDescent="0.2">
      <c r="B32" s="17"/>
      <c r="C32" s="17"/>
      <c r="D32" s="17"/>
      <c r="E32" s="17"/>
      <c r="F32" s="17"/>
      <c r="G32" s="17"/>
    </row>
    <row r="33" spans="1:7" x14ac:dyDescent="0.2">
      <c r="B33" s="17"/>
      <c r="C33" s="17"/>
      <c r="D33" s="17"/>
      <c r="E33" s="17"/>
      <c r="F33" s="17"/>
      <c r="G33" s="17"/>
    </row>
    <row r="34" spans="1:7" ht="15.75" x14ac:dyDescent="0.25">
      <c r="B34" s="18"/>
      <c r="C34" s="18"/>
      <c r="D34" s="18"/>
      <c r="E34" s="18"/>
      <c r="F34" s="18"/>
      <c r="G34" s="18"/>
    </row>
    <row r="35" spans="1:7" x14ac:dyDescent="0.2">
      <c r="A35" s="8" t="s">
        <v>19</v>
      </c>
      <c r="B35" s="16">
        <f>SUM(B27:B34)</f>
        <v>0</v>
      </c>
      <c r="C35" s="16">
        <f>SUM(C27:C34)</f>
        <v>0</v>
      </c>
      <c r="D35" s="16">
        <f>SUM(D27:D34)</f>
        <v>0</v>
      </c>
      <c r="E35" s="16">
        <f>SUM(E27:E34)</f>
        <v>0</v>
      </c>
      <c r="F35" s="16">
        <f>SUM(B35:E35)</f>
        <v>0</v>
      </c>
      <c r="G35" s="16" t="s">
        <v>20</v>
      </c>
    </row>
    <row r="36" spans="1:7" x14ac:dyDescent="0.2">
      <c r="A36" s="7" t="s">
        <v>87</v>
      </c>
      <c r="B36" s="16"/>
      <c r="C36" s="16"/>
      <c r="D36" s="16"/>
      <c r="E36" s="16"/>
      <c r="F36" s="16"/>
      <c r="G36" s="16"/>
    </row>
    <row r="37" spans="1:7" x14ac:dyDescent="0.2">
      <c r="B37" s="17"/>
      <c r="C37" s="17"/>
      <c r="D37" s="17"/>
      <c r="E37" s="17"/>
      <c r="F37" s="17"/>
      <c r="G37" s="17"/>
    </row>
    <row r="38" spans="1:7" x14ac:dyDescent="0.2">
      <c r="B38" s="17"/>
      <c r="C38" s="17"/>
      <c r="D38" s="17"/>
      <c r="E38" s="17"/>
      <c r="F38" s="17"/>
      <c r="G38" s="17"/>
    </row>
    <row r="39" spans="1:7" x14ac:dyDescent="0.2">
      <c r="B39" s="17"/>
      <c r="C39" s="17"/>
      <c r="D39" s="17"/>
      <c r="E39" s="17"/>
      <c r="F39" s="17"/>
      <c r="G39" s="17"/>
    </row>
    <row r="40" spans="1:7" x14ac:dyDescent="0.2">
      <c r="A40" s="8" t="s">
        <v>19</v>
      </c>
      <c r="B40" s="17">
        <f>SUM(B37:B39)</f>
        <v>0</v>
      </c>
      <c r="C40" s="17">
        <f>SUM(C37:C39)</f>
        <v>0</v>
      </c>
      <c r="D40" s="17">
        <f>SUM(D37:D39)</f>
        <v>0</v>
      </c>
      <c r="E40" s="17">
        <f>SUM(E37:E39)</f>
        <v>0</v>
      </c>
      <c r="F40" s="17">
        <f>SUM(B40:E40)</f>
        <v>0</v>
      </c>
      <c r="G40" s="17" t="s">
        <v>20</v>
      </c>
    </row>
    <row r="41" spans="1:7" x14ac:dyDescent="0.2">
      <c r="B41" s="17"/>
      <c r="C41" s="17"/>
      <c r="D41" s="17"/>
      <c r="E41" s="17"/>
      <c r="F41" s="17"/>
      <c r="G41" s="17"/>
    </row>
    <row r="47" spans="1:7" x14ac:dyDescent="0.2">
      <c r="B47" t="s">
        <v>28</v>
      </c>
    </row>
    <row r="48" spans="1:7" x14ac:dyDescent="0.2">
      <c r="B48" t="s">
        <v>29</v>
      </c>
    </row>
    <row r="49" spans="2:2" x14ac:dyDescent="0.2">
      <c r="B49" s="36"/>
    </row>
  </sheetData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9" sqref="D19"/>
    </sheetView>
  </sheetViews>
  <sheetFormatPr defaultRowHeight="12.75" x14ac:dyDescent="0.2"/>
  <cols>
    <col min="1" max="1" width="30" customWidth="1"/>
    <col min="2" max="2" width="13.85546875" customWidth="1"/>
    <col min="3" max="3" width="3.42578125" customWidth="1"/>
    <col min="4" max="4" width="86" customWidth="1"/>
  </cols>
  <sheetData>
    <row r="1" spans="1:4" x14ac:dyDescent="0.2">
      <c r="A1" t="s">
        <v>30</v>
      </c>
      <c r="B1" s="9"/>
      <c r="D1" t="s">
        <v>65</v>
      </c>
    </row>
    <row r="2" spans="1:4" x14ac:dyDescent="0.2">
      <c r="B2" s="17"/>
    </row>
    <row r="3" spans="1:4" x14ac:dyDescent="0.2">
      <c r="B3" s="17"/>
    </row>
    <row r="4" spans="1:4" x14ac:dyDescent="0.2">
      <c r="B4" s="17"/>
    </row>
    <row r="5" spans="1:4" x14ac:dyDescent="0.2">
      <c r="B5" s="17"/>
    </row>
    <row r="6" spans="1:4" x14ac:dyDescent="0.2">
      <c r="B6" s="17"/>
    </row>
    <row r="7" spans="1:4" x14ac:dyDescent="0.2">
      <c r="B7" s="17"/>
    </row>
    <row r="8" spans="1:4" x14ac:dyDescent="0.2">
      <c r="B8" s="17"/>
    </row>
    <row r="9" spans="1:4" x14ac:dyDescent="0.2">
      <c r="A9" t="s">
        <v>31</v>
      </c>
      <c r="B9" s="16"/>
      <c r="D9" t="s">
        <v>46</v>
      </c>
    </row>
    <row r="10" spans="1:4" x14ac:dyDescent="0.2">
      <c r="B10" s="17"/>
    </row>
    <row r="11" spans="1:4" x14ac:dyDescent="0.2">
      <c r="B11" s="17"/>
    </row>
    <row r="12" spans="1:4" x14ac:dyDescent="0.2">
      <c r="B12" s="17"/>
    </row>
    <row r="13" spans="1:4" x14ac:dyDescent="0.2">
      <c r="B13" s="17"/>
    </row>
    <row r="14" spans="1:4" x14ac:dyDescent="0.2">
      <c r="B14" s="17"/>
    </row>
    <row r="15" spans="1:4" x14ac:dyDescent="0.2">
      <c r="B15" s="17"/>
    </row>
    <row r="16" spans="1:4" x14ac:dyDescent="0.2">
      <c r="B16" s="17"/>
    </row>
    <row r="17" spans="1:4" x14ac:dyDescent="0.2">
      <c r="A17" t="s">
        <v>20</v>
      </c>
      <c r="B17" s="17">
        <f>SUM(B2+B3+B7+B8+B10+B14+B15+B16)</f>
        <v>0</v>
      </c>
    </row>
    <row r="18" spans="1:4" x14ac:dyDescent="0.2">
      <c r="B18" s="17"/>
    </row>
    <row r="24" spans="1:4" x14ac:dyDescent="0.2">
      <c r="D24" s="28" t="s">
        <v>45</v>
      </c>
    </row>
  </sheetData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2" sqref="A32"/>
    </sheetView>
  </sheetViews>
  <sheetFormatPr defaultRowHeight="12.75" x14ac:dyDescent="0.2"/>
  <cols>
    <col min="1" max="1" width="45.42578125" customWidth="1"/>
    <col min="2" max="2" width="17.28515625" customWidth="1"/>
  </cols>
  <sheetData>
    <row r="1" spans="1:5" x14ac:dyDescent="0.2">
      <c r="A1" s="8" t="s">
        <v>33</v>
      </c>
      <c r="B1" s="9"/>
    </row>
    <row r="2" spans="1:5" x14ac:dyDescent="0.2">
      <c r="A2" s="8"/>
      <c r="B2" s="21"/>
    </row>
    <row r="3" spans="1:5" x14ac:dyDescent="0.2">
      <c r="A3" s="8"/>
      <c r="B3" s="17"/>
    </row>
    <row r="4" spans="1:5" x14ac:dyDescent="0.2">
      <c r="A4" s="8"/>
      <c r="B4" s="17"/>
    </row>
    <row r="5" spans="1:5" x14ac:dyDescent="0.2">
      <c r="A5" s="8"/>
      <c r="B5" s="17"/>
    </row>
    <row r="6" spans="1:5" x14ac:dyDescent="0.2">
      <c r="A6" s="8"/>
      <c r="B6" s="17">
        <f>SUM(B2:B5)</f>
        <v>0</v>
      </c>
      <c r="C6" t="s">
        <v>20</v>
      </c>
    </row>
    <row r="7" spans="1:5" x14ac:dyDescent="0.2">
      <c r="A7" s="37" t="s">
        <v>88</v>
      </c>
      <c r="B7" s="16"/>
    </row>
    <row r="8" spans="1:5" x14ac:dyDescent="0.2">
      <c r="A8" s="8"/>
      <c r="B8" s="17"/>
    </row>
    <row r="9" spans="1:5" x14ac:dyDescent="0.2">
      <c r="A9" s="8"/>
      <c r="B9" s="17"/>
    </row>
    <row r="10" spans="1:5" x14ac:dyDescent="0.2">
      <c r="A10" s="8"/>
      <c r="B10" s="17"/>
    </row>
    <row r="11" spans="1:5" x14ac:dyDescent="0.2">
      <c r="A11" s="8"/>
      <c r="B11" s="17"/>
    </row>
    <row r="12" spans="1:5" x14ac:dyDescent="0.2">
      <c r="A12" s="8"/>
      <c r="B12" s="17"/>
    </row>
    <row r="13" spans="1:5" x14ac:dyDescent="0.2">
      <c r="A13" s="8"/>
      <c r="B13" s="17"/>
    </row>
    <row r="14" spans="1:5" x14ac:dyDescent="0.2">
      <c r="A14" s="8"/>
      <c r="B14" s="17"/>
    </row>
    <row r="15" spans="1:5" x14ac:dyDescent="0.2">
      <c r="A15" s="8"/>
      <c r="B15" s="17">
        <f>SUM(B8:B14)</f>
        <v>0</v>
      </c>
      <c r="C15" t="s">
        <v>20</v>
      </c>
    </row>
    <row r="16" spans="1:5" x14ac:dyDescent="0.2">
      <c r="A16" s="9"/>
      <c r="B16" s="16"/>
      <c r="C16" s="9"/>
      <c r="D16" s="9"/>
      <c r="E16" s="9"/>
    </row>
    <row r="17" spans="1:5" x14ac:dyDescent="0.2">
      <c r="A17" s="8" t="s">
        <v>34</v>
      </c>
      <c r="B17" s="17"/>
    </row>
    <row r="18" spans="1:5" x14ac:dyDescent="0.2">
      <c r="A18" s="8"/>
      <c r="B18" s="17"/>
    </row>
    <row r="19" spans="1:5" x14ac:dyDescent="0.2">
      <c r="A19" s="8"/>
      <c r="B19" s="17"/>
    </row>
    <row r="20" spans="1:5" x14ac:dyDescent="0.2">
      <c r="A20" s="8"/>
      <c r="B20" s="17"/>
    </row>
    <row r="21" spans="1:5" x14ac:dyDescent="0.2">
      <c r="A21" s="8"/>
      <c r="B21" s="17"/>
    </row>
    <row r="22" spans="1:5" x14ac:dyDescent="0.2">
      <c r="A22" s="8"/>
      <c r="B22" s="17">
        <f>SUM(B18:B21)</f>
        <v>0</v>
      </c>
      <c r="C22" t="s">
        <v>20</v>
      </c>
    </row>
    <row r="23" spans="1:5" x14ac:dyDescent="0.2">
      <c r="A23" s="14"/>
      <c r="B23" s="17"/>
      <c r="C23" s="9"/>
      <c r="D23" s="9"/>
      <c r="E23" s="9"/>
    </row>
    <row r="24" spans="1:5" x14ac:dyDescent="0.2">
      <c r="A24" s="8" t="s">
        <v>35</v>
      </c>
      <c r="B24" s="17"/>
    </row>
    <row r="25" spans="1:5" x14ac:dyDescent="0.2">
      <c r="A25" s="36"/>
      <c r="B25" s="16"/>
    </row>
  </sheetData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4" workbookViewId="0">
      <selection activeCell="E41" sqref="E41"/>
    </sheetView>
  </sheetViews>
  <sheetFormatPr defaultRowHeight="12.75" x14ac:dyDescent="0.2"/>
  <cols>
    <col min="1" max="1" width="39.5703125" customWidth="1"/>
    <col min="2" max="2" width="2.42578125" customWidth="1"/>
    <col min="3" max="3" width="23.7109375" customWidth="1"/>
    <col min="4" max="4" width="1.85546875" customWidth="1"/>
    <col min="5" max="5" width="77.5703125" customWidth="1"/>
  </cols>
  <sheetData>
    <row r="1" spans="1:3" x14ac:dyDescent="0.2">
      <c r="A1" s="7" t="s">
        <v>58</v>
      </c>
    </row>
    <row r="2" spans="1:3" x14ac:dyDescent="0.2">
      <c r="A2" s="7" t="s">
        <v>59</v>
      </c>
    </row>
    <row r="7" spans="1:3" x14ac:dyDescent="0.2">
      <c r="A7" s="30"/>
      <c r="C7" s="34"/>
    </row>
    <row r="10" spans="1:3" x14ac:dyDescent="0.2">
      <c r="A10" s="7"/>
      <c r="C10" s="34"/>
    </row>
    <row r="12" spans="1:3" x14ac:dyDescent="0.2">
      <c r="A12" s="8"/>
    </row>
    <row r="25" spans="1:5" x14ac:dyDescent="0.2">
      <c r="A25" s="30" t="s">
        <v>12</v>
      </c>
      <c r="C25">
        <f>SUM(C13:C24)</f>
        <v>0</v>
      </c>
    </row>
    <row r="27" spans="1:5" x14ac:dyDescent="0.2">
      <c r="A27" t="s">
        <v>50</v>
      </c>
    </row>
    <row r="28" spans="1:5" x14ac:dyDescent="0.2">
      <c r="A28" t="s">
        <v>52</v>
      </c>
    </row>
    <row r="29" spans="1:5" x14ac:dyDescent="0.2">
      <c r="A29" t="s">
        <v>53</v>
      </c>
    </row>
    <row r="30" spans="1:5" x14ac:dyDescent="0.2">
      <c r="A30" t="s">
        <v>55</v>
      </c>
      <c r="E30" s="36" t="s">
        <v>67</v>
      </c>
    </row>
    <row r="31" spans="1:5" x14ac:dyDescent="0.2">
      <c r="A31" t="s">
        <v>54</v>
      </c>
      <c r="E31" t="s">
        <v>51</v>
      </c>
    </row>
    <row r="32" spans="1:5" x14ac:dyDescent="0.2">
      <c r="A32" t="s">
        <v>56</v>
      </c>
      <c r="E32" s="36" t="s">
        <v>68</v>
      </c>
    </row>
    <row r="33" spans="1:5" x14ac:dyDescent="0.2">
      <c r="A33" t="s">
        <v>57</v>
      </c>
    </row>
    <row r="35" spans="1:5" x14ac:dyDescent="0.2">
      <c r="E35" s="29" t="s">
        <v>47</v>
      </c>
    </row>
    <row r="36" spans="1:5" x14ac:dyDescent="0.2">
      <c r="E36" t="s">
        <v>48</v>
      </c>
    </row>
    <row r="37" spans="1:5" x14ac:dyDescent="0.2">
      <c r="E37" t="s">
        <v>49</v>
      </c>
    </row>
    <row r="38" spans="1:5" x14ac:dyDescent="0.2">
      <c r="E38" t="s">
        <v>66</v>
      </c>
    </row>
    <row r="39" spans="1:5" x14ac:dyDescent="0.2">
      <c r="E39" s="36" t="s">
        <v>72</v>
      </c>
    </row>
  </sheetData>
  <phoneticPr fontId="7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2"/>
  <sheetViews>
    <sheetView workbookViewId="0">
      <selection activeCell="C20" sqref="C20"/>
    </sheetView>
  </sheetViews>
  <sheetFormatPr defaultRowHeight="12.75" x14ac:dyDescent="0.2"/>
  <cols>
    <col min="1" max="1" width="9.140625" style="40"/>
    <col min="2" max="2" width="36.85546875" style="40" customWidth="1"/>
    <col min="3" max="3" width="36.5703125" style="40" bestFit="1" customWidth="1"/>
    <col min="4" max="4" width="9.140625" style="40"/>
    <col min="5" max="5" width="16" style="40" customWidth="1"/>
    <col min="6" max="6" width="9.140625" style="40"/>
    <col min="7" max="7" width="31.85546875" style="40" customWidth="1"/>
    <col min="8" max="8" width="12.28515625" style="40" customWidth="1"/>
    <col min="9" max="16384" width="9.140625" style="40"/>
  </cols>
  <sheetData>
    <row r="3" spans="2:11" ht="15" x14ac:dyDescent="0.25">
      <c r="B3" s="38"/>
      <c r="C3" s="38" t="s">
        <v>90</v>
      </c>
    </row>
    <row r="5" spans="2:11" ht="15" customHeight="1" x14ac:dyDescent="0.25">
      <c r="B5" s="39" t="s">
        <v>98</v>
      </c>
      <c r="C5" s="38" t="s">
        <v>90</v>
      </c>
      <c r="F5" s="57"/>
      <c r="G5" s="57"/>
      <c r="H5" s="57"/>
      <c r="I5" s="57"/>
      <c r="J5" s="57"/>
      <c r="K5" s="45"/>
    </row>
    <row r="6" spans="2:11" ht="15" x14ac:dyDescent="0.25">
      <c r="B6" s="39" t="s">
        <v>112</v>
      </c>
      <c r="C6" s="41">
        <v>0.47499999999999998</v>
      </c>
      <c r="D6" s="56"/>
      <c r="F6" s="57"/>
      <c r="G6" s="57"/>
      <c r="H6" s="57"/>
      <c r="I6" s="57"/>
      <c r="J6" s="57"/>
      <c r="K6" s="45"/>
    </row>
    <row r="7" spans="2:11" ht="15" x14ac:dyDescent="0.25">
      <c r="B7" s="39" t="s">
        <v>105</v>
      </c>
      <c r="C7" s="41">
        <v>0.26</v>
      </c>
      <c r="F7" s="47"/>
      <c r="G7" s="47"/>
      <c r="H7" s="47"/>
      <c r="I7" s="47"/>
      <c r="J7" s="47"/>
      <c r="K7"/>
    </row>
    <row r="8" spans="2:11" ht="15.75" customHeight="1" x14ac:dyDescent="0.25">
      <c r="B8" s="39" t="s">
        <v>106</v>
      </c>
      <c r="C8" s="41">
        <v>0.57999999999999996</v>
      </c>
      <c r="F8" s="58"/>
      <c r="G8" s="59"/>
      <c r="H8" s="59"/>
      <c r="I8" s="59"/>
      <c r="J8" s="59"/>
      <c r="K8" s="46"/>
    </row>
    <row r="9" spans="2:11" ht="15" x14ac:dyDescent="0.25">
      <c r="B9" s="39" t="s">
        <v>107</v>
      </c>
      <c r="C9" s="41">
        <v>0.26</v>
      </c>
      <c r="F9" s="59"/>
      <c r="G9" s="59"/>
      <c r="H9" s="59"/>
      <c r="I9" s="59"/>
      <c r="J9" s="59"/>
      <c r="K9" s="46"/>
    </row>
    <row r="10" spans="2:11" ht="15" x14ac:dyDescent="0.25">
      <c r="B10" s="39" t="s">
        <v>108</v>
      </c>
      <c r="C10" s="41">
        <v>0.35</v>
      </c>
      <c r="F10" s="47"/>
      <c r="G10" s="47"/>
      <c r="H10" s="47"/>
      <c r="I10" s="47"/>
      <c r="J10" s="47"/>
      <c r="K10" s="47"/>
    </row>
    <row r="11" spans="2:11" ht="15" x14ac:dyDescent="0.25">
      <c r="B11" s="39" t="s">
        <v>109</v>
      </c>
      <c r="C11" s="41">
        <v>0.26</v>
      </c>
      <c r="F11" s="47"/>
      <c r="G11" s="47"/>
      <c r="H11" s="50"/>
      <c r="I11" s="47"/>
      <c r="J11" s="48"/>
      <c r="K11" s="48"/>
    </row>
    <row r="12" spans="2:11" ht="15" x14ac:dyDescent="0.25">
      <c r="B12" s="39" t="s">
        <v>91</v>
      </c>
      <c r="C12" s="41">
        <v>0.36</v>
      </c>
      <c r="F12" s="47"/>
      <c r="G12" s="47"/>
      <c r="H12" s="50"/>
      <c r="I12" s="47"/>
      <c r="J12" s="48"/>
      <c r="K12" s="48"/>
    </row>
    <row r="13" spans="2:11" ht="15" customHeight="1" x14ac:dyDescent="0.25">
      <c r="B13" s="39" t="s">
        <v>92</v>
      </c>
      <c r="C13" s="41">
        <v>0.2</v>
      </c>
      <c r="F13" s="47"/>
      <c r="G13" s="57"/>
      <c r="H13" s="50"/>
      <c r="I13" s="47"/>
      <c r="J13" s="48"/>
      <c r="K13" s="48"/>
    </row>
    <row r="14" spans="2:11" ht="15" x14ac:dyDescent="0.25">
      <c r="B14" s="39" t="s">
        <v>110</v>
      </c>
      <c r="C14" s="41">
        <v>0.50329999999999997</v>
      </c>
      <c r="F14" s="47"/>
      <c r="G14" s="57"/>
      <c r="H14" s="50"/>
      <c r="I14" s="47"/>
      <c r="J14" s="48"/>
      <c r="K14" s="48"/>
    </row>
    <row r="15" spans="2:11" ht="15" x14ac:dyDescent="0.25">
      <c r="B15" s="39" t="s">
        <v>99</v>
      </c>
      <c r="C15" s="41">
        <v>0.29330000000000001</v>
      </c>
      <c r="F15" s="47"/>
      <c r="G15" s="57"/>
      <c r="H15" s="60"/>
      <c r="I15" s="47"/>
      <c r="J15" s="48"/>
      <c r="K15" s="48"/>
    </row>
    <row r="16" spans="2:11" ht="15" x14ac:dyDescent="0.25">
      <c r="B16" s="39" t="s">
        <v>100</v>
      </c>
      <c r="C16" s="41">
        <v>0.84340000000000004</v>
      </c>
      <c r="F16" s="47"/>
      <c r="G16" s="57"/>
      <c r="H16" s="50"/>
      <c r="I16" s="47"/>
      <c r="J16" s="48"/>
      <c r="K16" s="48"/>
    </row>
    <row r="17" spans="2:11" ht="15.75" customHeight="1" x14ac:dyDescent="0.25">
      <c r="B17" s="39" t="s">
        <v>101</v>
      </c>
      <c r="C17" s="41">
        <v>0.49370000000000003</v>
      </c>
      <c r="F17" s="47"/>
      <c r="G17" s="57"/>
      <c r="H17" s="47"/>
      <c r="I17" s="47"/>
      <c r="J17" s="47"/>
      <c r="K17" s="47"/>
    </row>
    <row r="18" spans="2:11" ht="15" x14ac:dyDescent="0.25">
      <c r="B18" s="39" t="s">
        <v>102</v>
      </c>
      <c r="C18" s="41">
        <v>0.42520000000000002</v>
      </c>
      <c r="F18" s="47"/>
      <c r="G18" s="57"/>
      <c r="H18" s="61"/>
      <c r="I18" s="47"/>
      <c r="J18" s="47"/>
      <c r="K18" s="47"/>
    </row>
    <row r="19" spans="2:11" ht="15" x14ac:dyDescent="0.25">
      <c r="B19" s="39" t="s">
        <v>103</v>
      </c>
      <c r="C19" s="41">
        <v>0.3291</v>
      </c>
      <c r="F19" s="47"/>
      <c r="G19" s="57"/>
      <c r="H19" s="47"/>
      <c r="I19" s="47"/>
      <c r="J19" s="47"/>
      <c r="K19" s="47"/>
    </row>
    <row r="20" spans="2:11" ht="15.75" customHeight="1" x14ac:dyDescent="0.25">
      <c r="B20" s="39" t="s">
        <v>104</v>
      </c>
      <c r="C20" s="41">
        <v>0.51419999999999999</v>
      </c>
      <c r="F20" s="47"/>
      <c r="G20" s="57"/>
      <c r="H20" s="47"/>
      <c r="I20" s="47"/>
      <c r="J20" s="47"/>
      <c r="K20" s="47"/>
    </row>
    <row r="21" spans="2:11" ht="15" x14ac:dyDescent="0.25">
      <c r="B21" s="39" t="s">
        <v>93</v>
      </c>
      <c r="C21" s="38">
        <v>0</v>
      </c>
      <c r="F21" s="47"/>
      <c r="G21" s="57"/>
      <c r="H21" s="62"/>
      <c r="I21" s="47"/>
      <c r="J21" s="47"/>
      <c r="K21" s="47"/>
    </row>
    <row r="22" spans="2:11" ht="15" x14ac:dyDescent="0.25">
      <c r="B22" s="39" t="s">
        <v>94</v>
      </c>
      <c r="C22" s="38" t="s">
        <v>95</v>
      </c>
      <c r="F22" s="47"/>
      <c r="G22" s="57"/>
      <c r="H22" s="47"/>
      <c r="I22" s="47"/>
      <c r="J22" s="47"/>
      <c r="K22" s="47"/>
    </row>
    <row r="23" spans="2:11" x14ac:dyDescent="0.2">
      <c r="F23" s="47"/>
      <c r="G23" s="57"/>
      <c r="H23" s="47"/>
      <c r="I23" s="47"/>
      <c r="J23" s="47"/>
      <c r="K23" s="47"/>
    </row>
    <row r="24" spans="2:11" x14ac:dyDescent="0.2">
      <c r="F24" s="47"/>
      <c r="G24" s="57"/>
      <c r="H24" s="47"/>
      <c r="I24" s="47"/>
      <c r="J24" s="47"/>
      <c r="K24" s="47"/>
    </row>
    <row r="25" spans="2:11" ht="15" x14ac:dyDescent="0.25">
      <c r="F25" s="47"/>
      <c r="G25" s="57"/>
      <c r="H25" s="63"/>
      <c r="I25" s="47"/>
      <c r="J25" s="47"/>
      <c r="K25" s="47"/>
    </row>
    <row r="26" spans="2:11" x14ac:dyDescent="0.2">
      <c r="F26" s="47"/>
      <c r="G26" s="57"/>
      <c r="H26" s="47"/>
      <c r="I26" s="47"/>
      <c r="J26" s="47"/>
      <c r="K26" s="47"/>
    </row>
    <row r="27" spans="2:11" x14ac:dyDescent="0.2">
      <c r="F27" s="47"/>
      <c r="G27" s="57"/>
      <c r="H27" s="47"/>
      <c r="I27" s="47"/>
      <c r="J27" s="47"/>
      <c r="K27" s="47"/>
    </row>
    <row r="28" spans="2:11" ht="15" x14ac:dyDescent="0.2">
      <c r="F28" s="47"/>
      <c r="G28" s="50"/>
      <c r="H28" s="47"/>
      <c r="I28" s="47"/>
      <c r="J28" s="47"/>
      <c r="K28" s="47"/>
    </row>
    <row r="29" spans="2:11" ht="15" x14ac:dyDescent="0.25">
      <c r="F29" s="48"/>
      <c r="G29" s="49"/>
      <c r="H29" s="50"/>
      <c r="I29" s="48"/>
      <c r="J29" s="48"/>
      <c r="K29" s="48"/>
    </row>
    <row r="30" spans="2:11" ht="15" x14ac:dyDescent="0.2">
      <c r="F30" s="48"/>
      <c r="G30" s="50"/>
      <c r="H30" s="48"/>
      <c r="I30" s="48"/>
      <c r="J30" s="48"/>
      <c r="K30" s="48"/>
    </row>
    <row r="31" spans="2:11" ht="15" x14ac:dyDescent="0.25">
      <c r="F31" s="48"/>
      <c r="G31" s="51"/>
      <c r="H31" s="52"/>
      <c r="I31" s="48"/>
      <c r="J31" s="48"/>
      <c r="K31" s="48"/>
    </row>
    <row r="32" spans="2:11" ht="15" x14ac:dyDescent="0.2">
      <c r="F32" s="48"/>
      <c r="G32" s="50"/>
      <c r="H32" s="50"/>
      <c r="I32" s="48"/>
      <c r="J32" s="48"/>
      <c r="K32" s="48"/>
    </row>
    <row r="33" spans="6:11" ht="15" x14ac:dyDescent="0.2">
      <c r="F33" s="48"/>
      <c r="G33" s="50"/>
      <c r="H33" s="50"/>
      <c r="I33" s="48"/>
      <c r="J33" s="48"/>
      <c r="K33" s="48"/>
    </row>
    <row r="34" spans="6:11" x14ac:dyDescent="0.2">
      <c r="F34" s="48"/>
      <c r="G34" s="51"/>
      <c r="H34" s="48"/>
      <c r="I34" s="48"/>
      <c r="J34" s="48"/>
      <c r="K34" s="48"/>
    </row>
    <row r="35" spans="6:11" ht="15" x14ac:dyDescent="0.25">
      <c r="F35" s="48"/>
      <c r="G35" s="51"/>
      <c r="H35" s="53"/>
      <c r="I35" s="48"/>
      <c r="J35" s="48"/>
      <c r="K35" s="48"/>
    </row>
    <row r="36" spans="6:11" ht="15" x14ac:dyDescent="0.2">
      <c r="F36" s="48"/>
      <c r="G36" s="50"/>
      <c r="H36" s="48"/>
      <c r="I36" s="48"/>
      <c r="J36" s="48"/>
      <c r="K36" s="48"/>
    </row>
    <row r="37" spans="6:11" ht="15" hidden="1" x14ac:dyDescent="0.25">
      <c r="F37" s="48"/>
      <c r="G37" s="51"/>
      <c r="H37" s="53"/>
      <c r="I37" s="48"/>
      <c r="J37" s="48"/>
      <c r="K37" s="48"/>
    </row>
    <row r="38" spans="6:11" hidden="1" x14ac:dyDescent="0.2">
      <c r="F38" s="48"/>
      <c r="G38" s="54" t="e">
        <f>AVERAGE(0.453*H15+0.46*H18+0.475*H21)/SUM(H15+H18+H21)</f>
        <v>#DIV/0!</v>
      </c>
      <c r="H38" s="48"/>
      <c r="I38" s="48"/>
      <c r="J38" s="48"/>
      <c r="K38" s="48"/>
    </row>
    <row r="39" spans="6:11" hidden="1" x14ac:dyDescent="0.2">
      <c r="F39" s="48"/>
      <c r="G39" s="48"/>
      <c r="H39" s="48"/>
      <c r="I39" s="48"/>
      <c r="J39" s="48"/>
      <c r="K39" s="48"/>
    </row>
    <row r="40" spans="6:11" x14ac:dyDescent="0.2">
      <c r="F40" s="47"/>
      <c r="G40" s="55"/>
      <c r="H40" s="55"/>
      <c r="I40" s="55"/>
      <c r="J40" s="47"/>
      <c r="K40" s="47"/>
    </row>
    <row r="41" spans="6:11" x14ac:dyDescent="0.2">
      <c r="F41" s="48"/>
      <c r="G41" s="48"/>
      <c r="H41" s="48"/>
      <c r="I41" s="48"/>
      <c r="J41" s="48"/>
      <c r="K41" s="48"/>
    </row>
    <row r="42" spans="6:11" ht="15" x14ac:dyDescent="0.2">
      <c r="F42" s="48"/>
      <c r="G42" s="50"/>
      <c r="H42" s="48"/>
      <c r="I42" s="48"/>
      <c r="J42" s="48"/>
      <c r="K42" s="48"/>
    </row>
  </sheetData>
  <mergeCells count="6">
    <mergeCell ref="G24:G27"/>
    <mergeCell ref="F5:J6"/>
    <mergeCell ref="F8:J9"/>
    <mergeCell ref="G13:G16"/>
    <mergeCell ref="G17:G19"/>
    <mergeCell ref="G20:G23"/>
  </mergeCells>
  <conditionalFormatting sqref="B49">
    <cfRule type="expression" priority="1" stopIfTrue="1">
      <formula>"if(a48=Indirect!$B$22)"</formula>
    </cfRule>
    <cfRule type="expression" priority="2" stopIfTrue="1">
      <formula>"if(a48=Indirect!$B$22, 0, 1)"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Salaries</vt:lpstr>
      <vt:lpstr>Travel</vt:lpstr>
      <vt:lpstr>Equipment_Supplies</vt:lpstr>
      <vt:lpstr>Costsharing</vt:lpstr>
      <vt:lpstr>Indirect</vt:lpstr>
    </vt:vector>
  </TitlesOfParts>
  <Company>University of Idaho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B LaLonde</dc:creator>
  <cp:lastModifiedBy>Bilderback, Ann-Marie (abilderback@uidaho.edu)</cp:lastModifiedBy>
  <dcterms:created xsi:type="dcterms:W3CDTF">2006-05-25T17:58:12Z</dcterms:created>
  <dcterms:modified xsi:type="dcterms:W3CDTF">2017-05-03T15:14:08Z</dcterms:modified>
</cp:coreProperties>
</file>