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bruner/Desktop/"/>
    </mc:Choice>
  </mc:AlternateContent>
  <xr:revisionPtr revIDLastSave="0" documentId="8_{C09529AD-2343-1344-9A88-3D5B35D63B9F}" xr6:coauthVersionLast="47" xr6:coauthVersionMax="47" xr10:uidLastSave="{00000000-0000-0000-0000-000000000000}"/>
  <bookViews>
    <workbookView xWindow="0" yWindow="500" windowWidth="38640" windowHeight="21240" tabRatio="655" xr2:uid="{00000000-000D-0000-FFFF-FFFF00000000}"/>
  </bookViews>
  <sheets>
    <sheet name="FUND INDEX request Form Chart V" sheetId="2" r:id="rId1"/>
    <sheet name="Fund List - Updated FEB2024" sheetId="3" r:id="rId2"/>
    <sheet name="Org List - Updated FEB2024" sheetId="7" r:id="rId3"/>
  </sheets>
  <definedNames>
    <definedName name="_xlnm._FilterDatabase" localSheetId="2" hidden="1">'Org List - Updated FEB2024'!$A$1:$E$342</definedName>
    <definedName name="Fund">'FUND INDEX request Form Chart V'!#REF!:INDEX('FUND INDEX request Form Chart V'!#REF!,COUNTIF('FUND INDEX request Form Chart V'!#REF!,"?*"))</definedName>
    <definedName name="Org">'FUND INDEX request Form Chart V'!#REF!:INDEX('FUND INDEX request Form Chart V'!#REF!,COUNTIF('FUND INDEX request Form Chart V'!#REF!,"?*"))</definedName>
    <definedName name="_xlnm.Print_Area" localSheetId="0">'FUND INDEX request Form Chart V'!$A$1:$Z$67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8" i="7" l="1"/>
  <c r="F339" i="7"/>
  <c r="F340" i="7"/>
  <c r="F341" i="7"/>
  <c r="F342" i="7"/>
  <c r="F2" i="7"/>
  <c r="Y18" i="2"/>
  <c r="E36" i="3"/>
  <c r="F328" i="7"/>
  <c r="F252" i="7"/>
  <c r="F187" i="7"/>
  <c r="F226" i="7"/>
  <c r="F182" i="7"/>
  <c r="F207" i="7"/>
  <c r="F61" i="7"/>
  <c r="F198" i="7"/>
  <c r="F32" i="7"/>
  <c r="E24" i="3"/>
  <c r="E35" i="3"/>
  <c r="F82" i="7"/>
  <c r="E2" i="3"/>
  <c r="F199" i="7" l="1"/>
  <c r="F100" i="7"/>
  <c r="F244" i="7"/>
  <c r="F14" i="7"/>
  <c r="F118" i="7"/>
  <c r="F273" i="7"/>
  <c r="F330" i="7"/>
  <c r="F183" i="7"/>
  <c r="F19" i="7"/>
  <c r="F321" i="7"/>
  <c r="F264" i="7"/>
  <c r="F299" i="7"/>
  <c r="F325" i="7"/>
  <c r="F196" i="7"/>
  <c r="F324" i="7"/>
  <c r="F176" i="7"/>
  <c r="F28" i="7"/>
  <c r="F31" i="7"/>
  <c r="F191" i="7"/>
  <c r="F12" i="7"/>
  <c r="F279" i="7"/>
  <c r="F165" i="7"/>
  <c r="F149" i="7"/>
  <c r="F134" i="7"/>
  <c r="F326" i="7"/>
  <c r="F336" i="7"/>
  <c r="F329" i="7"/>
  <c r="F80" i="7"/>
  <c r="F334" i="7"/>
  <c r="F40" i="7"/>
  <c r="F64" i="7"/>
  <c r="F29" i="7"/>
  <c r="F227" i="7"/>
  <c r="F274" i="7"/>
  <c r="F122" i="7"/>
  <c r="F222" i="7"/>
  <c r="F323" i="7"/>
  <c r="F50" i="7"/>
  <c r="F312" i="7"/>
  <c r="F59" i="7"/>
  <c r="F337" i="7"/>
  <c r="F13" i="7"/>
  <c r="F241" i="7"/>
  <c r="F130" i="7"/>
  <c r="F15" i="7"/>
  <c r="F67" i="7"/>
  <c r="F331" i="7"/>
  <c r="F208" i="7"/>
  <c r="F295" i="7"/>
  <c r="F278" i="7"/>
  <c r="F238" i="7"/>
  <c r="F168" i="7"/>
  <c r="F106" i="7"/>
  <c r="F138" i="7"/>
  <c r="F192" i="7"/>
  <c r="F76" i="7"/>
  <c r="F332" i="7"/>
  <c r="F4" i="7"/>
  <c r="F46" i="7"/>
  <c r="F43" i="7"/>
  <c r="F272" i="7"/>
  <c r="F144" i="7"/>
  <c r="F84" i="7"/>
  <c r="F112" i="7"/>
  <c r="F98" i="7"/>
  <c r="F210" i="7"/>
  <c r="F66" i="7"/>
  <c r="F35" i="7"/>
  <c r="F152" i="7"/>
  <c r="F99" i="7"/>
  <c r="F234" i="7"/>
  <c r="F184" i="7"/>
  <c r="F266" i="7"/>
  <c r="F243" i="7"/>
  <c r="F256" i="7"/>
  <c r="F290" i="7"/>
  <c r="F141" i="7"/>
  <c r="F167" i="7"/>
  <c r="F3" i="7"/>
  <c r="F327" i="7"/>
  <c r="F335" i="7"/>
  <c r="F333" i="7"/>
  <c r="F322" i="7"/>
  <c r="F218" i="7"/>
  <c r="F6" i="7"/>
  <c r="F21" i="7"/>
  <c r="F37" i="7"/>
  <c r="F45" i="7"/>
  <c r="F69" i="7"/>
  <c r="F77" i="7"/>
  <c r="F85" i="7"/>
  <c r="F101" i="7"/>
  <c r="F136" i="7"/>
  <c r="F115" i="7"/>
  <c r="F146" i="7"/>
  <c r="F154" i="7"/>
  <c r="F188" i="7"/>
  <c r="F254" i="7"/>
  <c r="F177" i="7"/>
  <c r="F92" i="7"/>
  <c r="F151" i="7"/>
  <c r="F219" i="7"/>
  <c r="F157" i="7"/>
  <c r="F246" i="7"/>
  <c r="F262" i="7"/>
  <c r="F91" i="7"/>
  <c r="F123" i="7"/>
  <c r="F114" i="7"/>
  <c r="F121" i="7"/>
  <c r="F145" i="7"/>
  <c r="F288" i="7"/>
  <c r="F139" i="7"/>
  <c r="F228" i="7"/>
  <c r="F5" i="7"/>
  <c r="F20" i="7"/>
  <c r="F44" i="7"/>
  <c r="F7" i="7"/>
  <c r="F233" i="7"/>
  <c r="F297" i="7"/>
  <c r="F159" i="7"/>
  <c r="F38" i="7"/>
  <c r="F68" i="7"/>
  <c r="F281" i="7"/>
  <c r="F63" i="7"/>
  <c r="F75" i="7"/>
  <c r="F304" i="7"/>
  <c r="F310" i="7"/>
  <c r="F180" i="7"/>
  <c r="F120" i="7"/>
  <c r="F320" i="7"/>
  <c r="F126" i="7"/>
  <c r="F221" i="7"/>
  <c r="F202" i="7"/>
  <c r="F153" i="7"/>
  <c r="F88" i="7"/>
  <c r="F105" i="7"/>
  <c r="F172" i="7"/>
  <c r="F72" i="7"/>
  <c r="F291" i="7"/>
  <c r="F175" i="7"/>
  <c r="F230" i="7"/>
  <c r="F104" i="7"/>
  <c r="F56" i="7"/>
  <c r="F200" i="7"/>
  <c r="F283" i="7"/>
  <c r="F128" i="7"/>
  <c r="F174" i="7"/>
  <c r="F190" i="7"/>
  <c r="F289" i="7"/>
  <c r="F60" i="7"/>
  <c r="F143" i="7"/>
  <c r="F161" i="7"/>
  <c r="F224" i="7"/>
  <c r="F236" i="7"/>
  <c r="F160" i="7"/>
  <c r="F248" i="7"/>
  <c r="F206" i="7"/>
  <c r="F298" i="7"/>
  <c r="F129" i="7"/>
  <c r="F96" i="7"/>
  <c r="F296" i="7"/>
  <c r="F52" i="7"/>
  <c r="F47" i="7"/>
  <c r="F79" i="7"/>
  <c r="F95" i="7"/>
  <c r="F103" i="7"/>
  <c r="F109" i="7"/>
  <c r="F164" i="7"/>
  <c r="F53" i="7"/>
  <c r="F16" i="7"/>
  <c r="F214" i="7"/>
  <c r="F203" i="7"/>
  <c r="F270" i="7"/>
  <c r="F285" i="7"/>
  <c r="F110" i="7"/>
  <c r="F36" i="7"/>
  <c r="F319" i="7"/>
  <c r="F49" i="7"/>
  <c r="F90" i="7"/>
  <c r="F48" i="7"/>
  <c r="F318" i="7"/>
  <c r="F271" i="7"/>
  <c r="F8" i="7"/>
  <c r="F9" i="7"/>
  <c r="F17" i="7"/>
  <c r="F24" i="7"/>
  <c r="F10" i="7"/>
  <c r="F25" i="7"/>
  <c r="F33" i="7"/>
  <c r="F41" i="7"/>
  <c r="F58" i="7"/>
  <c r="F74" i="7"/>
  <c r="F269" i="7"/>
  <c r="F277" i="7"/>
  <c r="F305" i="7"/>
  <c r="F313" i="7"/>
  <c r="F306" i="7"/>
  <c r="F314" i="7"/>
  <c r="F27" i="7"/>
  <c r="F51" i="7"/>
  <c r="F83" i="7"/>
  <c r="F113" i="7"/>
  <c r="F307" i="7"/>
  <c r="F315" i="7"/>
  <c r="F93" i="7"/>
  <c r="F107" i="7"/>
  <c r="F131" i="7"/>
  <c r="F137" i="7"/>
  <c r="F162" i="7"/>
  <c r="F169" i="7"/>
  <c r="F185" i="7"/>
  <c r="F193" i="7"/>
  <c r="F201" i="7"/>
  <c r="F135" i="7"/>
  <c r="F142" i="7"/>
  <c r="F150" i="7"/>
  <c r="F158" i="7"/>
  <c r="F166" i="7"/>
  <c r="F173" i="7"/>
  <c r="F181" i="7"/>
  <c r="F189" i="7"/>
  <c r="F197" i="7"/>
  <c r="F205" i="7"/>
  <c r="F213" i="7"/>
  <c r="F229" i="7"/>
  <c r="F237" i="7"/>
  <c r="F215" i="7"/>
  <c r="F223" i="7"/>
  <c r="F231" i="7"/>
  <c r="F239" i="7"/>
  <c r="F245" i="7"/>
  <c r="F253" i="7"/>
  <c r="F261" i="7"/>
  <c r="F280" i="7"/>
  <c r="F292" i="7"/>
  <c r="F300" i="7"/>
  <c r="F308" i="7"/>
  <c r="F316" i="7"/>
  <c r="F309" i="7"/>
  <c r="F317" i="7"/>
  <c r="F22" i="7"/>
  <c r="F30" i="7"/>
  <c r="F23" i="7"/>
  <c r="F39" i="7"/>
  <c r="F55" i="7"/>
  <c r="F71" i="7"/>
  <c r="F87" i="7"/>
  <c r="F117" i="7"/>
  <c r="F125" i="7"/>
  <c r="F133" i="7"/>
  <c r="F140" i="7"/>
  <c r="F148" i="7"/>
  <c r="F156" i="7"/>
  <c r="F171" i="7"/>
  <c r="F179" i="7"/>
  <c r="F195" i="7"/>
  <c r="F267" i="7"/>
  <c r="F275" i="7"/>
  <c r="F287" i="7"/>
  <c r="F303" i="7"/>
  <c r="F311" i="7"/>
  <c r="F216" i="7"/>
  <c r="F282" i="7"/>
  <c r="F293" i="7"/>
  <c r="F301" i="7"/>
  <c r="F247" i="7"/>
  <c r="F255" i="7"/>
  <c r="F263" i="7"/>
  <c r="F260" i="7"/>
  <c r="F57" i="7"/>
  <c r="F65" i="7"/>
  <c r="F73" i="7"/>
  <c r="F81" i="7"/>
  <c r="F89" i="7"/>
  <c r="F97" i="7"/>
  <c r="F111" i="7"/>
  <c r="F119" i="7"/>
  <c r="F127" i="7"/>
  <c r="F211" i="7"/>
  <c r="F11" i="7"/>
  <c r="F18" i="7"/>
  <c r="F26" i="7"/>
  <c r="F34" i="7"/>
  <c r="F42" i="7"/>
  <c r="F302" i="7"/>
  <c r="F294" i="7"/>
  <c r="F284" i="7"/>
  <c r="F286" i="7"/>
  <c r="F268" i="7"/>
  <c r="F276" i="7"/>
  <c r="F249" i="7"/>
  <c r="F257" i="7"/>
  <c r="F265" i="7"/>
  <c r="F250" i="7"/>
  <c r="F258" i="7"/>
  <c r="F251" i="7"/>
  <c r="F259" i="7"/>
  <c r="F209" i="7"/>
  <c r="F217" i="7"/>
  <c r="F225" i="7"/>
  <c r="F232" i="7"/>
  <c r="F240" i="7"/>
  <c r="F204" i="7"/>
  <c r="F212" i="7"/>
  <c r="F220" i="7"/>
  <c r="F235" i="7"/>
  <c r="F242" i="7"/>
  <c r="F54" i="7"/>
  <c r="F62" i="7"/>
  <c r="F70" i="7"/>
  <c r="F78" i="7"/>
  <c r="F86" i="7"/>
  <c r="F94" i="7"/>
  <c r="F102" i="7"/>
  <c r="F108" i="7"/>
  <c r="F116" i="7"/>
  <c r="F124" i="7"/>
  <c r="F132" i="7"/>
  <c r="F147" i="7"/>
  <c r="F155" i="7"/>
  <c r="F163" i="7"/>
  <c r="F170" i="7"/>
  <c r="F178" i="7"/>
  <c r="F186" i="7"/>
  <c r="F194" i="7"/>
  <c r="Y13" i="2"/>
  <c r="Y22" i="2"/>
  <c r="Y20" i="2"/>
  <c r="Y16" i="2"/>
  <c r="E37" i="3" l="1"/>
  <c r="E68" i="3" l="1"/>
  <c r="E69" i="3"/>
  <c r="E70" i="3"/>
  <c r="E71" i="3"/>
  <c r="E72" i="3"/>
  <c r="E73" i="3"/>
  <c r="E74" i="3"/>
  <c r="E75" i="3"/>
  <c r="E76" i="3"/>
  <c r="E77" i="3"/>
  <c r="E78" i="3"/>
  <c r="E79" i="3"/>
  <c r="E67" i="3"/>
  <c r="E32" i="3"/>
  <c r="E33" i="3"/>
  <c r="E34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31" i="3"/>
  <c r="E29" i="3"/>
  <c r="E28" i="3"/>
  <c r="E25" i="3"/>
</calcChain>
</file>

<file path=xl/sharedStrings.xml><?xml version="1.0" encoding="utf-8"?>
<sst xmlns="http://schemas.openxmlformats.org/spreadsheetml/2006/main" count="1602" uniqueCount="933">
  <si>
    <t>General Education</t>
  </si>
  <si>
    <t>General Education Operations</t>
  </si>
  <si>
    <t>General Education Reserves</t>
  </si>
  <si>
    <t>Local Service</t>
  </si>
  <si>
    <t>Internal Vandal Strategic Loan Fund</t>
  </si>
  <si>
    <t>Service Center</t>
  </si>
  <si>
    <t>Operating</t>
  </si>
  <si>
    <t>Reserve</t>
  </si>
  <si>
    <t>Student Fees</t>
  </si>
  <si>
    <t>Other Student Fees</t>
  </si>
  <si>
    <t>Restricted Gifts</t>
  </si>
  <si>
    <t>Student Aid Funds</t>
  </si>
  <si>
    <t>Federal Grants</t>
  </si>
  <si>
    <t>Federal Loans</t>
  </si>
  <si>
    <t>Federal Work study</t>
  </si>
  <si>
    <t>State Grants</t>
  </si>
  <si>
    <t>State Work Study</t>
  </si>
  <si>
    <t>Other Restricted - Appropriations</t>
  </si>
  <si>
    <t>Current Restricted Accruals</t>
  </si>
  <si>
    <t>Auxiliary Enterprises</t>
  </si>
  <si>
    <t>Operations-Intercollegiate Athletic</t>
  </si>
  <si>
    <t>Auxiliary Accruals</t>
  </si>
  <si>
    <t>Loan Funds</t>
  </si>
  <si>
    <t>NDSL (Perkins)</t>
  </si>
  <si>
    <t>Other Student Loan Funds</t>
  </si>
  <si>
    <t>Loan Funds Accruals</t>
  </si>
  <si>
    <t>Agency Funds</t>
  </si>
  <si>
    <t>Agency Accruals</t>
  </si>
  <si>
    <t>Unexpended Plant Funds</t>
  </si>
  <si>
    <t>Renewal &amp; Replacement Funds</t>
  </si>
  <si>
    <t>Retirement of Indebtedness</t>
  </si>
  <si>
    <t>Investment in Plant</t>
  </si>
  <si>
    <t>Plant Fund Accruals</t>
  </si>
  <si>
    <t>New Fund/Index Request Form</t>
  </si>
  <si>
    <t>https://www.uidaho.edu/finance/controller/general-accounting</t>
  </si>
  <si>
    <t>To Be Completed By Requesting Department</t>
  </si>
  <si>
    <t>Chart: V</t>
  </si>
  <si>
    <t>Purpose:</t>
  </si>
  <si>
    <t xml:space="preserve">How will the money be expended: </t>
  </si>
  <si>
    <t>Activity</t>
  </si>
  <si>
    <t>On Campus:</t>
  </si>
  <si>
    <t>Off Campus:</t>
  </si>
  <si>
    <t>Estimated Income</t>
  </si>
  <si>
    <t>Identify Sources and Amounts:</t>
  </si>
  <si>
    <t>Descriptions</t>
  </si>
  <si>
    <t xml:space="preserve">Sales &amp; Services: </t>
  </si>
  <si>
    <t>$</t>
  </si>
  <si>
    <t>Spec Course/Wrkshp Fees:</t>
  </si>
  <si>
    <t xml:space="preserve">Attach Approved Request for Special Lab &amp; Course Fee </t>
  </si>
  <si>
    <t>Misc Fees/Charges:</t>
  </si>
  <si>
    <t>Other Sources:</t>
  </si>
  <si>
    <t>Estimated Expenditures</t>
  </si>
  <si>
    <t>Comments</t>
  </si>
  <si>
    <t xml:space="preserve">Salaries 10:  </t>
  </si>
  <si>
    <t xml:space="preserve">Fringe Benefits 11:  </t>
  </si>
  <si>
    <t xml:space="preserve">Temporary Help 12:  </t>
  </si>
  <si>
    <t xml:space="preserve">Travel 20:  </t>
  </si>
  <si>
    <t xml:space="preserve">Operating Expenses 30:  </t>
  </si>
  <si>
    <t xml:space="preserve">Capital Outlay &gt; $5,000. 40:  </t>
  </si>
  <si>
    <t xml:space="preserve">Capital Outlay 45:  </t>
  </si>
  <si>
    <t xml:space="preserve">Reserves 50:  </t>
  </si>
  <si>
    <t xml:space="preserve">Trustee/ Benefit 70:  </t>
  </si>
  <si>
    <t xml:space="preserve">Transfers 80:  </t>
  </si>
  <si>
    <t xml:space="preserve">Total:  </t>
  </si>
  <si>
    <t>Requested by:</t>
  </si>
  <si>
    <t>Signature</t>
  </si>
  <si>
    <t>Phone #</t>
  </si>
  <si>
    <t>**FOR OFFICE USE ONLY**</t>
  </si>
  <si>
    <t>Default Bank Code:</t>
  </si>
  <si>
    <t>(Explain in detail, required for Program Code)</t>
  </si>
  <si>
    <t>Dean / Appointed Personnel:</t>
  </si>
  <si>
    <t>Department Head:</t>
  </si>
  <si>
    <t>(Check One):</t>
  </si>
  <si>
    <t>Date</t>
  </si>
  <si>
    <t>Facilities and Admin Dept Return</t>
  </si>
  <si>
    <t>Index</t>
  </si>
  <si>
    <t>Fund</t>
  </si>
  <si>
    <t>Prog Code</t>
  </si>
  <si>
    <t>Location</t>
  </si>
  <si>
    <t>Fund Title</t>
  </si>
  <si>
    <t>Index Title</t>
  </si>
  <si>
    <t>Activity Title</t>
  </si>
  <si>
    <t>Fund Type / Fund Level</t>
  </si>
  <si>
    <t>Organization</t>
  </si>
  <si>
    <t>Organization Title</t>
  </si>
  <si>
    <t>Predecessor Organization</t>
  </si>
  <si>
    <t>Pred Title</t>
  </si>
  <si>
    <t>Central Reserve</t>
  </si>
  <si>
    <t>Central University</t>
  </si>
  <si>
    <t>Central Web Support</t>
  </si>
  <si>
    <t>Risk Management</t>
  </si>
  <si>
    <t>President's Office</t>
  </si>
  <si>
    <t>President's Area</t>
  </si>
  <si>
    <t>Native American Student Center</t>
  </si>
  <si>
    <t>Equity and Diversity</t>
  </si>
  <si>
    <t>Central Enrollment Mgmt</t>
  </si>
  <si>
    <t>Auxiliary Services</t>
  </si>
  <si>
    <t>Central General Rev &amp; Exp</t>
  </si>
  <si>
    <t>Women's Center</t>
  </si>
  <si>
    <t>Military Programs</t>
  </si>
  <si>
    <t>Enrollment Management</t>
  </si>
  <si>
    <t>UI Health Plan</t>
  </si>
  <si>
    <t>College of Graduate Studies</t>
  </si>
  <si>
    <t>Central Computing</t>
  </si>
  <si>
    <t>Admin Ops</t>
  </si>
  <si>
    <t>Tribal Relations</t>
  </si>
  <si>
    <t>Development</t>
  </si>
  <si>
    <t>Col of Agricultural &amp; Life Sciences</t>
  </si>
  <si>
    <t>Registrars Office</t>
  </si>
  <si>
    <t>McClure Center</t>
  </si>
  <si>
    <t>UG Admissions-Recruitment</t>
  </si>
  <si>
    <t>Debt Service</t>
  </si>
  <si>
    <t>Academic Advising</t>
  </si>
  <si>
    <t>Central Memberships Dues</t>
  </si>
  <si>
    <t>Central Security and Risk</t>
  </si>
  <si>
    <t>University Fixed Costs</t>
  </si>
  <si>
    <t>Central R &amp; R</t>
  </si>
  <si>
    <t>Office of Multicultural Affairs</t>
  </si>
  <si>
    <t>Central Accounting</t>
  </si>
  <si>
    <t>International Programs</t>
  </si>
  <si>
    <t>Central Fringe Benefits</t>
  </si>
  <si>
    <t>Auditing Services</t>
  </si>
  <si>
    <t>Student Financial Aid</t>
  </si>
  <si>
    <t>Central Special Allocations</t>
  </si>
  <si>
    <t>Col of Letters, Arts &amp; Social Sci.</t>
  </si>
  <si>
    <t>Accounting Fixed Costs</t>
  </si>
  <si>
    <t>Building Maintenance</t>
  </si>
  <si>
    <t>Central Leases</t>
  </si>
  <si>
    <t>University Development</t>
  </si>
  <si>
    <t>University Advancement</t>
  </si>
  <si>
    <t>UG Admissions-Processing</t>
  </si>
  <si>
    <t>Central VSLF</t>
  </si>
  <si>
    <t>Central Audit, Dis Svcs, Legal Rsrv</t>
  </si>
  <si>
    <t>Office of Research Assurances</t>
  </si>
  <si>
    <t>University Research</t>
  </si>
  <si>
    <t>LGBTQA Office</t>
  </si>
  <si>
    <t>University Outreach-Northern Idaho</t>
  </si>
  <si>
    <t>EPA Destination Costs</t>
  </si>
  <si>
    <t>CETL</t>
  </si>
  <si>
    <t>Vice Provost for Acad Initiatives</t>
  </si>
  <si>
    <t>Career Services</t>
  </si>
  <si>
    <t>Accruals and Adjustments</t>
  </si>
  <si>
    <t>Controller</t>
  </si>
  <si>
    <t>Central Commencement</t>
  </si>
  <si>
    <t>Central SLDS SBOE Funding</t>
  </si>
  <si>
    <t>Student Affairs</t>
  </si>
  <si>
    <t>Capital Assets and Debt</t>
  </si>
  <si>
    <t>Central F&amp;A - COS Group Hire</t>
  </si>
  <si>
    <t>Academic Support Programs</t>
  </si>
  <si>
    <t>Central Athletic OST Waivers</t>
  </si>
  <si>
    <t>Civil Rights and Investigations</t>
  </si>
  <si>
    <t>Advancement Services</t>
  </si>
  <si>
    <t>University Debt Service</t>
  </si>
  <si>
    <t>General Counsel</t>
  </si>
  <si>
    <t>Central Int'l Recruiting Contracts</t>
  </si>
  <si>
    <t>CAMP</t>
  </si>
  <si>
    <t>College of Natural Resources</t>
  </si>
  <si>
    <t>Central Summer / Intersession</t>
  </si>
  <si>
    <t>Student Accounts</t>
  </si>
  <si>
    <t>Utilities</t>
  </si>
  <si>
    <t>Purchasing</t>
  </si>
  <si>
    <t>Payroll</t>
  </si>
  <si>
    <t>ITS Reserves</t>
  </si>
  <si>
    <t>ITS ADMINISTRATION</t>
  </si>
  <si>
    <t>Financial Aid</t>
  </si>
  <si>
    <t>Business Systems</t>
  </si>
  <si>
    <t>Employment and Benefit Services</t>
  </si>
  <si>
    <t>Human Resources</t>
  </si>
  <si>
    <t>Accounts Payable</t>
  </si>
  <si>
    <t>Human Resource Services</t>
  </si>
  <si>
    <t>Taylor Wilderness Research Station</t>
  </si>
  <si>
    <t>ITS-Information Security</t>
  </si>
  <si>
    <t>INFORMATION SECURITY</t>
  </si>
  <si>
    <t>Student Loan Funds</t>
  </si>
  <si>
    <t>Staff Council</t>
  </si>
  <si>
    <t>Dean of Students</t>
  </si>
  <si>
    <t>Integration and Development</t>
  </si>
  <si>
    <t>ENTERPRISE APPLICATIONS</t>
  </si>
  <si>
    <t>Enterprise Techonology Support</t>
  </si>
  <si>
    <t>ITS-Portfolio and Project Managemnt</t>
  </si>
  <si>
    <t>PROJECT &amp; PORTFOLIO MGMNT</t>
  </si>
  <si>
    <t>UI Experimental Forest</t>
  </si>
  <si>
    <t>ITS Projects</t>
  </si>
  <si>
    <t>Administrative OPS Reserve</t>
  </si>
  <si>
    <t>General Accounting</t>
  </si>
  <si>
    <t>TECH INFRASTRUCTURE &amp; INNOVTN</t>
  </si>
  <si>
    <t>PDL EEO</t>
  </si>
  <si>
    <t>Enterprise Applications Admin</t>
  </si>
  <si>
    <t>Building Ops</t>
  </si>
  <si>
    <t>TII Admin</t>
  </si>
  <si>
    <t>Architectural and Engineering Svcs</t>
  </si>
  <si>
    <t>Facilities Management</t>
  </si>
  <si>
    <t>Application Administration</t>
  </si>
  <si>
    <t>Networks</t>
  </si>
  <si>
    <t>Administrative OPS Admin</t>
  </si>
  <si>
    <t>Solutions Architecture/R&amp;D</t>
  </si>
  <si>
    <t>Parking and Transportation Svcs</t>
  </si>
  <si>
    <t>ITS IPREPP</t>
  </si>
  <si>
    <t>CUSTOMER ENGAGEMENT</t>
  </si>
  <si>
    <t>ASUI Programs</t>
  </si>
  <si>
    <t>Research &amp; Faculty Development</t>
  </si>
  <si>
    <t>Cust Experience &amp; Engagement Admin</t>
  </si>
  <si>
    <t>Enterprise Telecommunications</t>
  </si>
  <si>
    <t>Sustainability Center</t>
  </si>
  <si>
    <t>Provost/Exec VP Area</t>
  </si>
  <si>
    <t>Women's Track &amp; CC</t>
  </si>
  <si>
    <t>Intercollegiate Athletics</t>
  </si>
  <si>
    <t>Classroom &amp; Conferencing Technology</t>
  </si>
  <si>
    <t>Security</t>
  </si>
  <si>
    <t>Facilities Admin</t>
  </si>
  <si>
    <t>Technology Partnerships</t>
  </si>
  <si>
    <t>Real Estate</t>
  </si>
  <si>
    <t>Finance</t>
  </si>
  <si>
    <t>Forest Utilization Research</t>
  </si>
  <si>
    <t>Servers and Storage</t>
  </si>
  <si>
    <t>Theatre Arts</t>
  </si>
  <si>
    <t>Landscape and Exterior Services</t>
  </si>
  <si>
    <t>Law Library</t>
  </si>
  <si>
    <t>College of Law</t>
  </si>
  <si>
    <t>Safety Office</t>
  </si>
  <si>
    <t>Information Technology Svcs Admin</t>
  </si>
  <si>
    <t>Public Safety Projects</t>
  </si>
  <si>
    <t>Journalism and Mass Media</t>
  </si>
  <si>
    <t>Vice Provost for Faculty</t>
  </si>
  <si>
    <t>Utilities and Engineering</t>
  </si>
  <si>
    <t>Ctr Secure and Dependable Systems</t>
  </si>
  <si>
    <t>College of Engineering</t>
  </si>
  <si>
    <t>Facilities Stores</t>
  </si>
  <si>
    <t>CALS International Programs</t>
  </si>
  <si>
    <t>Women's Volleyball</t>
  </si>
  <si>
    <t>Government Affairs</t>
  </si>
  <si>
    <t>ASUI General</t>
  </si>
  <si>
    <t>UI Foundation</t>
  </si>
  <si>
    <t>Eastern District</t>
  </si>
  <si>
    <t>Engineering Outreach</t>
  </si>
  <si>
    <t>Video Services</t>
  </si>
  <si>
    <t>University Communications &amp; Mrktg</t>
  </si>
  <si>
    <t>History</t>
  </si>
  <si>
    <t>Southern District</t>
  </si>
  <si>
    <t>Student Benefits, Health, &amp;Wellness</t>
  </si>
  <si>
    <t>VP Finance</t>
  </si>
  <si>
    <t>Custodial Operations</t>
  </si>
  <si>
    <t>Extension Forestry</t>
  </si>
  <si>
    <t>UCM Administration</t>
  </si>
  <si>
    <t>Communication &amp; Marketing</t>
  </si>
  <si>
    <t>Provost Office</t>
  </si>
  <si>
    <t>McCall Field Campus</t>
  </si>
  <si>
    <t>Technology Transfer</t>
  </si>
  <si>
    <t>Electrical &amp; Computer Engineering</t>
  </si>
  <si>
    <t>Academic Programs</t>
  </si>
  <si>
    <t>Women's Swimming</t>
  </si>
  <si>
    <t>Ctr for Ecohydraulics Research</t>
  </si>
  <si>
    <t>Finance and Business</t>
  </si>
  <si>
    <t>Parma Research Center</t>
  </si>
  <si>
    <t>Trademark and Licensing</t>
  </si>
  <si>
    <t>Northern District</t>
  </si>
  <si>
    <t>Extension Administration</t>
  </si>
  <si>
    <t>Men's Track &amp; CC</t>
  </si>
  <si>
    <t>Engineering in Boise</t>
  </si>
  <si>
    <t>Central District</t>
  </si>
  <si>
    <t>Kimberly Research Center</t>
  </si>
  <si>
    <t>Publications Design</t>
  </si>
  <si>
    <t>Research Administration</t>
  </si>
  <si>
    <t>College of Science</t>
  </si>
  <si>
    <t>Office of Sponsored Programs</t>
  </si>
  <si>
    <t>ASUI Communications</t>
  </si>
  <si>
    <t>Women's Golf</t>
  </si>
  <si>
    <t>VandalStore</t>
  </si>
  <si>
    <t>UWP - Bldg Sustainable Communities</t>
  </si>
  <si>
    <t>College of Art &amp; Architecture</t>
  </si>
  <si>
    <t>Urban Design Center</t>
  </si>
  <si>
    <t>Electron Microscopy Operations</t>
  </si>
  <si>
    <t>Research Centers and Institutes</t>
  </si>
  <si>
    <t>Idaho Space Grant</t>
  </si>
  <si>
    <t>Video Support</t>
  </si>
  <si>
    <t>College of Business &amp; Economics</t>
  </si>
  <si>
    <t>Leadership and Counseling</t>
  </si>
  <si>
    <t>Letters, Arts &amp; Soc Sci Dean</t>
  </si>
  <si>
    <t>General Library</t>
  </si>
  <si>
    <t>Men's Tennis</t>
  </si>
  <si>
    <t>Virtual Technology and Design</t>
  </si>
  <si>
    <t>Men's Basketball</t>
  </si>
  <si>
    <t>Stillinger</t>
  </si>
  <si>
    <t>Aquaculture</t>
  </si>
  <si>
    <t>Housing &amp; Residence Life</t>
  </si>
  <si>
    <t>Creative Services Director</t>
  </si>
  <si>
    <t>Building Maintenance Operations</t>
  </si>
  <si>
    <t>Dept of Curriculum &amp; Instruction</t>
  </si>
  <si>
    <t>Computer Science</t>
  </si>
  <si>
    <t>Idaho Falls Center</t>
  </si>
  <si>
    <t>University Outreach - Idaho Falls</t>
  </si>
  <si>
    <t>Marketing &amp; Promotions</t>
  </si>
  <si>
    <t>Jazz Festival</t>
  </si>
  <si>
    <t>Biological Engineering</t>
  </si>
  <si>
    <t>Center of Resilient Communities</t>
  </si>
  <si>
    <t>Marketing</t>
  </si>
  <si>
    <t>Medical Education Program</t>
  </si>
  <si>
    <t>WWAMI Medical Education Program</t>
  </si>
  <si>
    <t>Men's Golf</t>
  </si>
  <si>
    <t>Women's Soccer</t>
  </si>
  <si>
    <t>CAA Gallery</t>
  </si>
  <si>
    <t>Athletics General</t>
  </si>
  <si>
    <t>Engineering Experiment Station</t>
  </si>
  <si>
    <t>Idaho Geological Survey</t>
  </si>
  <si>
    <t>Department of Movement Sciences</t>
  </si>
  <si>
    <t>Art &amp; Architecture Admin</t>
  </si>
  <si>
    <t>CLASS Development</t>
  </si>
  <si>
    <t>Printing Services</t>
  </si>
  <si>
    <t>Executive Education</t>
  </si>
  <si>
    <t>Women's Basketball</t>
  </si>
  <si>
    <t>INBRE</t>
  </si>
  <si>
    <t>Soils and Water Systems</t>
  </si>
  <si>
    <t>PSES Admin</t>
  </si>
  <si>
    <t>State 4-H</t>
  </si>
  <si>
    <t>Dubois Research Center</t>
  </si>
  <si>
    <t>Tetonia Research Center</t>
  </si>
  <si>
    <t>Biological Sciences</t>
  </si>
  <si>
    <t>School Food Science</t>
  </si>
  <si>
    <t>Professional Golf Mgmt (PGM)</t>
  </si>
  <si>
    <t>Training Room</t>
  </si>
  <si>
    <t>Nancy M. Cummings Research Center</t>
  </si>
  <si>
    <t>Dean Administration</t>
  </si>
  <si>
    <t>Aberdeen Research Center</t>
  </si>
  <si>
    <t>Fiscal Administration</t>
  </si>
  <si>
    <t>Mechanical Engineering</t>
  </si>
  <si>
    <t>Communications</t>
  </si>
  <si>
    <t>Entomology,Plt Pathology,Nematology</t>
  </si>
  <si>
    <t>Equipment Room</t>
  </si>
  <si>
    <t>AA Integrated Design Lab</t>
  </si>
  <si>
    <t>NIATT</t>
  </si>
  <si>
    <t>Northwest Knowledge Network</t>
  </si>
  <si>
    <t>Ctr on Disabilities &amp; Human Dev</t>
  </si>
  <si>
    <t>Center for Advanced Energy Studies</t>
  </si>
  <si>
    <t>UI Golf Course</t>
  </si>
  <si>
    <t>Media Relations</t>
  </si>
  <si>
    <t>UWP - Bioinfo &amp; Computational Biol</t>
  </si>
  <si>
    <t>College of Law Administration</t>
  </si>
  <si>
    <t>Art &amp; Design</t>
  </si>
  <si>
    <t>Strength &amp; Conditioning</t>
  </si>
  <si>
    <t>English</t>
  </si>
  <si>
    <t>Web Communications</t>
  </si>
  <si>
    <t>Department of Statistics</t>
  </si>
  <si>
    <t>Alumni Office</t>
  </si>
  <si>
    <t>Plant Science</t>
  </si>
  <si>
    <t>VSF Regional Development</t>
  </si>
  <si>
    <t>Palouse Research Center</t>
  </si>
  <si>
    <t>EPSCoR</t>
  </si>
  <si>
    <t>Caldwell Research Center</t>
  </si>
  <si>
    <t>Family Consumer Science</t>
  </si>
  <si>
    <t>Men's Football</t>
  </si>
  <si>
    <t>Geography</t>
  </si>
  <si>
    <t>Children's Center</t>
  </si>
  <si>
    <t>CoEd, Health and Human Sciences</t>
  </si>
  <si>
    <t>Physics</t>
  </si>
  <si>
    <t>Water/Energy Resources Res Inst</t>
  </si>
  <si>
    <t>Ticket Office</t>
  </si>
  <si>
    <t>CLASS Student Services</t>
  </si>
  <si>
    <t>Ag Econ Rural Sociology</t>
  </si>
  <si>
    <t>Confucius Institute</t>
  </si>
  <si>
    <t>WA/ID Veterinary Medicine</t>
  </si>
  <si>
    <t>Chemistry</t>
  </si>
  <si>
    <t>Boise Center</t>
  </si>
  <si>
    <t>University Outreach - Boise</t>
  </si>
  <si>
    <t>Business</t>
  </si>
  <si>
    <t>VSF Major Gifts</t>
  </si>
  <si>
    <t>Digital Media</t>
  </si>
  <si>
    <t>Politics and Philosophy</t>
  </si>
  <si>
    <t>Architecture</t>
  </si>
  <si>
    <t>VP Res and Econ Dev</t>
  </si>
  <si>
    <t>Athletics Administration</t>
  </si>
  <si>
    <t>Women's Tennis</t>
  </si>
  <si>
    <t>Landscape Architecture</t>
  </si>
  <si>
    <t>Location Title</t>
  </si>
  <si>
    <t>Organization / Orgn Predecessor</t>
  </si>
  <si>
    <t xml:space="preserve">Fund Type </t>
  </si>
  <si>
    <t xml:space="preserve">Fund Level </t>
  </si>
  <si>
    <t>Hatch (2000-Federal)</t>
  </si>
  <si>
    <t>Fund Type Title</t>
  </si>
  <si>
    <t>Fund Level Title</t>
  </si>
  <si>
    <t>Fund type / Fund Level</t>
  </si>
  <si>
    <t>Start-up / Special Intiative Funds (see Note#1)</t>
  </si>
  <si>
    <t>Revenue Generation (see Note#1)</t>
  </si>
  <si>
    <t>100000-General Education</t>
  </si>
  <si>
    <t>100002-General Education Athletics</t>
  </si>
  <si>
    <t>110000-Central Revenues and Allocations</t>
  </si>
  <si>
    <t>240000-Forest Utilization Research-State</t>
  </si>
  <si>
    <t>240002-WWAMI-State</t>
  </si>
  <si>
    <t>240003-WOI-State</t>
  </si>
  <si>
    <t>240004-Idaho Geological Survey-State</t>
  </si>
  <si>
    <t>240005-EPSCoR State Funding</t>
  </si>
  <si>
    <t>always NO revenue generate</t>
  </si>
  <si>
    <t>Central Revenues &amp; Allocations</t>
  </si>
  <si>
    <t>Ag Research &amp; Extension</t>
  </si>
  <si>
    <t>Student Lab &amp; Course Fees (see Note#2)</t>
  </si>
  <si>
    <t>Clearing Funds</t>
  </si>
  <si>
    <t>X</t>
  </si>
  <si>
    <t>R</t>
  </si>
  <si>
    <t>Default Activity</t>
  </si>
  <si>
    <t>Default Location</t>
  </si>
  <si>
    <t>Effective Date</t>
  </si>
  <si>
    <t>ORED AVP-Research Ops</t>
  </si>
  <si>
    <t>Sandpoint Organic Agricultural Ctr</t>
  </si>
  <si>
    <t>Entered by</t>
  </si>
  <si>
    <t>BSAS</t>
  </si>
  <si>
    <r>
      <rPr>
        <b/>
        <sz val="9"/>
        <color rgb="FF0070C0"/>
        <rFont val="Arial"/>
        <family val="2"/>
      </rPr>
      <t>Note # 1</t>
    </r>
    <r>
      <rPr>
        <sz val="9"/>
        <color rgb="FF0070C0"/>
        <rFont val="Arial"/>
        <family val="2"/>
      </rPr>
      <t>:</t>
    </r>
    <r>
      <rPr>
        <sz val="9"/>
        <rFont val="Arial"/>
        <family val="2"/>
      </rPr>
      <t xml:space="preserve">  All Revenue Generation Local Service </t>
    </r>
    <r>
      <rPr>
        <sz val="9"/>
        <color rgb="FFFF0000"/>
        <rFont val="Arial"/>
        <family val="2"/>
      </rPr>
      <t>'120'</t>
    </r>
    <r>
      <rPr>
        <sz val="9"/>
        <rFont val="Arial"/>
        <family val="2"/>
      </rPr>
      <t xml:space="preserve"> Fund &amp; Start-up/Special Intiative</t>
    </r>
    <r>
      <rPr>
        <sz val="9"/>
        <color rgb="FFFF0000"/>
        <rFont val="Arial"/>
        <family val="2"/>
      </rPr>
      <t xml:space="preserve"> '123'</t>
    </r>
    <r>
      <rPr>
        <sz val="9"/>
        <rFont val="Arial"/>
        <family val="2"/>
      </rPr>
      <t xml:space="preserve"> fund, MUST fill out the UBIT Questionnaire found on General Accountings web page. Link at the bottom:  </t>
    </r>
  </si>
  <si>
    <t>Agr Research State Genrl Acct (2001-State)</t>
  </si>
  <si>
    <t>Equine Reproduction (2001-State)</t>
  </si>
  <si>
    <t>Smith-Lever (2010-Federal)</t>
  </si>
  <si>
    <t>State General Acct-Extension Serv. (2011-State)</t>
  </si>
  <si>
    <t>County Extension (2012-County)</t>
  </si>
  <si>
    <t>Central Funded Cash (232-Scholarships)</t>
  </si>
  <si>
    <t>Annual Funded (232-Scholarships)</t>
  </si>
  <si>
    <t>CIT Funded (232-Scholarships)</t>
  </si>
  <si>
    <t>Other (232-Scholarships)</t>
  </si>
  <si>
    <t>Agency (232-Scholarships)</t>
  </si>
  <si>
    <t>Central Funded Out of State Waivers (232-Scholarships)</t>
  </si>
  <si>
    <t>Organization / Org Predecessor</t>
  </si>
  <si>
    <t>Multi-state Research (2000-Federal)</t>
  </si>
  <si>
    <t>Total:</t>
  </si>
  <si>
    <r>
      <rPr>
        <b/>
        <sz val="9"/>
        <color rgb="FF0070C0"/>
        <rFont val="Arial"/>
        <family val="2"/>
      </rPr>
      <t>Note # 3:</t>
    </r>
    <r>
      <rPr>
        <sz val="9"/>
        <rFont val="Arial"/>
        <family val="2"/>
      </rPr>
      <t xml:space="preserve">  All Agency</t>
    </r>
    <r>
      <rPr>
        <sz val="9"/>
        <color rgb="FFFF0000"/>
        <rFont val="Arial"/>
        <family val="2"/>
      </rPr>
      <t xml:space="preserve"> '80'</t>
    </r>
    <r>
      <rPr>
        <sz val="9"/>
        <rFont val="Arial"/>
        <family val="2"/>
      </rPr>
      <t xml:space="preserve"> Fund, MUST fill out the Request for Agency Account form. Link at the bottom:</t>
    </r>
  </si>
  <si>
    <t>Agency Funds (see Note#3)</t>
  </si>
  <si>
    <t>1R</t>
  </si>
  <si>
    <t>1R0001-Gen Ed Reserve - President's Areas</t>
  </si>
  <si>
    <t>1R0002-Gen Ed Reserve - Provost/EVP</t>
  </si>
  <si>
    <t>1R0003-Gen Ed Reserve - CLASS</t>
  </si>
  <si>
    <t>1R0004-Gen Ed Reserve - CALS</t>
  </si>
  <si>
    <t>1R0005-Gen Ed Reserve - CBE</t>
  </si>
  <si>
    <t>1R0006-Gen Ed Reserve - EHHS</t>
  </si>
  <si>
    <t>1R0007-Gen Ed Reserve - Engineering</t>
  </si>
  <si>
    <t>1R0008-Gen Ed Reserve - CNR</t>
  </si>
  <si>
    <t>1R0009-Gen Ed Reserve - Law</t>
  </si>
  <si>
    <t>1R0010-Gen Ed Reserve - COS</t>
  </si>
  <si>
    <t>1R0011-Gen Ed Reserve - CAA</t>
  </si>
  <si>
    <t>1R0012-Gen Ed Reserve - COGS</t>
  </si>
  <si>
    <t>1R0013-Gen Ed Reserve - Library</t>
  </si>
  <si>
    <t>1R0014-Gen Ed Reserve - UI Boise</t>
  </si>
  <si>
    <t>1R0015-Gen Ed Reserve - UI Idaho Falls</t>
  </si>
  <si>
    <t>1R0016-Gen Ed Reserve - UI Coeur d'Alene</t>
  </si>
  <si>
    <t>1R0017-Gen Ed Reserve - VP Finance</t>
  </si>
  <si>
    <t>1R0018-Gen Ed Reserve - VP Technology</t>
  </si>
  <si>
    <t>1R0019-Gen Ed Reserve - VP Advancement</t>
  </si>
  <si>
    <t>1R0020-Gen Ed Reserve - VP Research</t>
  </si>
  <si>
    <t>1R0021-Gen Ed Reserve - Central University</t>
  </si>
  <si>
    <t>NOTE:</t>
  </si>
  <si>
    <t>Org and Fund type/level set up after Oct 2018 will not be included in Org and Fund drop down list. If you need to enter Org/Fund code that is not shown in the drop down list, please type your Org/Fund code. Delete the selected Org/Fund before you type.</t>
  </si>
  <si>
    <t>To General Accounting</t>
  </si>
  <si>
    <t>P3 Initiatives</t>
  </si>
  <si>
    <t>1S</t>
  </si>
  <si>
    <t>General Education Summer Session</t>
  </si>
  <si>
    <t>CBE Distance Education</t>
  </si>
  <si>
    <t>Utility Plant Concession</t>
  </si>
  <si>
    <t>Faculty Strategic Hiring Process</t>
  </si>
  <si>
    <t>Rinker Rock Creek Ranch</t>
  </si>
  <si>
    <t>Vandal Gateway Program</t>
  </si>
  <si>
    <t>Inst for Health in Human Ecosystem</t>
  </si>
  <si>
    <t>Central Research Funding</t>
  </si>
  <si>
    <t>CLASS Marketing &amp; Comm</t>
  </si>
  <si>
    <t>Academic Budget and Planning Office</t>
  </si>
  <si>
    <t>Recreation and Wellbeing</t>
  </si>
  <si>
    <t>Central - Boise Locations</t>
  </si>
  <si>
    <t>Intermountain Forestry Cooperative</t>
  </si>
  <si>
    <t>Natural Resources Exp Station</t>
  </si>
  <si>
    <t>ADMIN OPS</t>
  </si>
  <si>
    <t>Natural Resources &amp; Society</t>
  </si>
  <si>
    <t>Forest Nursery &amp; Seedling Research</t>
  </si>
  <si>
    <t>Organizational Sciences</t>
  </si>
  <si>
    <t>Co-Op Fish &amp; Wildlife Research Unit</t>
  </si>
  <si>
    <t>University Budget Office</t>
  </si>
  <si>
    <t>Institutional Research</t>
  </si>
  <si>
    <t>Forest, Rangeland &amp; Fire Sciences</t>
  </si>
  <si>
    <t>DFA Operating</t>
  </si>
  <si>
    <t>Lionel Hampton School of Music</t>
  </si>
  <si>
    <t>Fish &amp; Wildlife Sciences</t>
  </si>
  <si>
    <t>AVP Finance</t>
  </si>
  <si>
    <t>CALS Extension Publishing</t>
  </si>
  <si>
    <t>Chemical &amp; Biological Engineering</t>
  </si>
  <si>
    <t>Biological Engineering ARES</t>
  </si>
  <si>
    <t>IMCI</t>
  </si>
  <si>
    <t>CDA Computer Science</t>
  </si>
  <si>
    <t>University Advising</t>
  </si>
  <si>
    <t>Anthropology Lab</t>
  </si>
  <si>
    <t>Mathematics &amp; Statistical Sci</t>
  </si>
  <si>
    <t>Civil &amp; Environmental Engineering</t>
  </si>
  <si>
    <t>Psychology and Communication</t>
  </si>
  <si>
    <t>TRIO-INSPIRE</t>
  </si>
  <si>
    <t>Animal, Veterinary &amp; Food Sciences</t>
  </si>
  <si>
    <t>Dept of Ag Edu, Leadership &amp; Comm.</t>
  </si>
  <si>
    <t>Culture, Society and Justice</t>
  </si>
  <si>
    <t>University Honors Program</t>
  </si>
  <si>
    <t>Accounting&amp;Management Info Systems</t>
  </si>
  <si>
    <t>Interior Architecture and Design</t>
  </si>
  <si>
    <t>Inst for Interdisciplinary Data Sci</t>
  </si>
  <si>
    <t>TA Funding</t>
  </si>
  <si>
    <t>Vice Provost for Digital Learning</t>
  </si>
  <si>
    <t>DFA Operations Officer</t>
  </si>
  <si>
    <t>Dual Credit</t>
  </si>
  <si>
    <t>Idaho Asia Institute</t>
  </si>
  <si>
    <t>AVP Budget and Planning</t>
  </si>
  <si>
    <t>Strategic Enrollment Management</t>
  </si>
  <si>
    <t>WIMU - Regional Program in Vet Med</t>
  </si>
  <si>
    <t xml:space="preserve">Martin Institute </t>
  </si>
  <si>
    <t xml:space="preserve">CLASS General Studies </t>
  </si>
  <si>
    <t>DFA Operations</t>
  </si>
  <si>
    <t xml:space="preserve">Capital Projects </t>
  </si>
  <si>
    <t>Grant-Funded Positions</t>
  </si>
  <si>
    <t>Auditorium Chamber Music Series</t>
  </si>
  <si>
    <t>Digital Economy</t>
  </si>
  <si>
    <t>Inst for Innovative Climate Solutns</t>
  </si>
  <si>
    <t>Events</t>
  </si>
  <si>
    <t>Black African American Cultural Cen</t>
  </si>
  <si>
    <t>Waste Services</t>
  </si>
  <si>
    <t>Center for Ag, Food and Environment</t>
  </si>
  <si>
    <t>Central University House</t>
  </si>
  <si>
    <t>Endpoint Management</t>
  </si>
  <si>
    <t>School of Global Studies</t>
  </si>
  <si>
    <t>Earth and Spatial Sciences</t>
  </si>
  <si>
    <t>Program Code (REQUIRED)</t>
  </si>
  <si>
    <t>Western Rural Development Center</t>
  </si>
  <si>
    <t>Asset Accounting</t>
  </si>
  <si>
    <t>Vandal Marching Band</t>
  </si>
  <si>
    <t>Department of Design &amp; Environments</t>
  </si>
  <si>
    <t>Campus Services</t>
  </si>
  <si>
    <t>Nuclear Eng. &amp; Indust. Management</t>
  </si>
  <si>
    <t>ORED Managed Sponsored Activities</t>
  </si>
  <si>
    <t>Student Athlete Support Services</t>
  </si>
  <si>
    <t>Harbor Center</t>
  </si>
  <si>
    <t>Research Park</t>
  </si>
  <si>
    <t>CDA Partnerships</t>
  </si>
  <si>
    <t>Student Technology Operations Suppo</t>
  </si>
  <si>
    <t>Independent Study in Idaho</t>
  </si>
  <si>
    <t>CDA Center Operations</t>
  </si>
  <si>
    <t>823</t>
  </si>
  <si>
    <t>561</t>
  </si>
  <si>
    <t>679</t>
  </si>
  <si>
    <t>693</t>
  </si>
  <si>
    <t>716</t>
  </si>
  <si>
    <t>902</t>
  </si>
  <si>
    <t>664</t>
  </si>
  <si>
    <t>669</t>
  </si>
  <si>
    <t>673</t>
  </si>
  <si>
    <t>678</t>
  </si>
  <si>
    <t>692</t>
  </si>
  <si>
    <t>705</t>
  </si>
  <si>
    <t>680</t>
  </si>
  <si>
    <t>683</t>
  </si>
  <si>
    <t>700</t>
  </si>
  <si>
    <t>707</t>
  </si>
  <si>
    <t>657</t>
  </si>
  <si>
    <t>649</t>
  </si>
  <si>
    <t>655</t>
  </si>
  <si>
    <t>667</t>
  </si>
  <si>
    <t>672</t>
  </si>
  <si>
    <t>641</t>
  </si>
  <si>
    <t>656</t>
  </si>
  <si>
    <t>660</t>
  </si>
  <si>
    <t>684</t>
  </si>
  <si>
    <t>717</t>
  </si>
  <si>
    <t>593</t>
  </si>
  <si>
    <t>689</t>
  </si>
  <si>
    <t>731</t>
  </si>
  <si>
    <t>754</t>
  </si>
  <si>
    <t>766</t>
  </si>
  <si>
    <t>776</t>
  </si>
  <si>
    <t>784</t>
  </si>
  <si>
    <t>789</t>
  </si>
  <si>
    <t>791</t>
  </si>
  <si>
    <t>802</t>
  </si>
  <si>
    <t>810</t>
  </si>
  <si>
    <t>812</t>
  </si>
  <si>
    <t>815</t>
  </si>
  <si>
    <t>824</t>
  </si>
  <si>
    <t>837</t>
  </si>
  <si>
    <t>847</t>
  </si>
  <si>
    <t>857</t>
  </si>
  <si>
    <t>864</t>
  </si>
  <si>
    <t>871</t>
  </si>
  <si>
    <t>876</t>
  </si>
  <si>
    <t>882</t>
  </si>
  <si>
    <t>890</t>
  </si>
  <si>
    <t>896</t>
  </si>
  <si>
    <t>898</t>
  </si>
  <si>
    <t>719</t>
  </si>
  <si>
    <t>604</t>
  </si>
  <si>
    <t>628</t>
  </si>
  <si>
    <t>845</t>
  </si>
  <si>
    <t>869</t>
  </si>
  <si>
    <t>585</t>
  </si>
  <si>
    <t>625</t>
  </si>
  <si>
    <t>630</t>
  </si>
  <si>
    <t>665</t>
  </si>
  <si>
    <t>737</t>
  </si>
  <si>
    <t>740</t>
  </si>
  <si>
    <t>747</t>
  </si>
  <si>
    <t>759</t>
  </si>
  <si>
    <t>770</t>
  </si>
  <si>
    <t>795</t>
  </si>
  <si>
    <t>808</t>
  </si>
  <si>
    <t>822</t>
  </si>
  <si>
    <t>844</t>
  </si>
  <si>
    <t>866</t>
  </si>
  <si>
    <t>891</t>
  </si>
  <si>
    <t>543</t>
  </si>
  <si>
    <t>564</t>
  </si>
  <si>
    <t>572</t>
  </si>
  <si>
    <t>580</t>
  </si>
  <si>
    <t>592</t>
  </si>
  <si>
    <t>610</t>
  </si>
  <si>
    <t>627</t>
  </si>
  <si>
    <t>632</t>
  </si>
  <si>
    <t>597</t>
  </si>
  <si>
    <t>562</t>
  </si>
  <si>
    <t>616</t>
  </si>
  <si>
    <t>620</t>
  </si>
  <si>
    <t>636</t>
  </si>
  <si>
    <t>638</t>
  </si>
  <si>
    <t>640</t>
  </si>
  <si>
    <t>643</t>
  </si>
  <si>
    <t>646</t>
  </si>
  <si>
    <t>650</t>
  </si>
  <si>
    <t>663</t>
  </si>
  <si>
    <t>699</t>
  </si>
  <si>
    <t>729</t>
  </si>
  <si>
    <t>730</t>
  </si>
  <si>
    <t>915</t>
  </si>
  <si>
    <t>Surplus Inventory</t>
  </si>
  <si>
    <t>644</t>
  </si>
  <si>
    <t>647</t>
  </si>
  <si>
    <t>670</t>
  </si>
  <si>
    <t>674</t>
  </si>
  <si>
    <t>686</t>
  </si>
  <si>
    <t>698</t>
  </si>
  <si>
    <t>703</t>
  </si>
  <si>
    <t>712</t>
  </si>
  <si>
    <t>725</t>
  </si>
  <si>
    <t>727</t>
  </si>
  <si>
    <t>745</t>
  </si>
  <si>
    <t>756</t>
  </si>
  <si>
    <t>796</t>
  </si>
  <si>
    <t>702</t>
  </si>
  <si>
    <t>744</t>
  </si>
  <si>
    <t>545</t>
  </si>
  <si>
    <t>590</t>
  </si>
  <si>
    <t>601</t>
  </si>
  <si>
    <t>613</t>
  </si>
  <si>
    <t>629</t>
  </si>
  <si>
    <t>637</t>
  </si>
  <si>
    <t>619</t>
  </si>
  <si>
    <t>654</t>
  </si>
  <si>
    <t>681</t>
  </si>
  <si>
    <t>709</t>
  </si>
  <si>
    <t>Counseling &amp; Mental Health Center</t>
  </si>
  <si>
    <t>736</t>
  </si>
  <si>
    <t>743</t>
  </si>
  <si>
    <t>774</t>
  </si>
  <si>
    <t>878</t>
  </si>
  <si>
    <t>614</t>
  </si>
  <si>
    <t>723</t>
  </si>
  <si>
    <t>809</t>
  </si>
  <si>
    <t>573</t>
  </si>
  <si>
    <t>583</t>
  </si>
  <si>
    <t>586</t>
  </si>
  <si>
    <t>588</t>
  </si>
  <si>
    <t>594</t>
  </si>
  <si>
    <t>598</t>
  </si>
  <si>
    <t>605</t>
  </si>
  <si>
    <t>615</t>
  </si>
  <si>
    <t>621</t>
  </si>
  <si>
    <t>623</t>
  </si>
  <si>
    <t>634</t>
  </si>
  <si>
    <t>687</t>
  </si>
  <si>
    <t>688</t>
  </si>
  <si>
    <t>858</t>
  </si>
  <si>
    <t>903</t>
  </si>
  <si>
    <t>612</t>
  </si>
  <si>
    <t>881</t>
  </si>
  <si>
    <t>911</t>
  </si>
  <si>
    <t>912</t>
  </si>
  <si>
    <t>913</t>
  </si>
  <si>
    <t>801</t>
  </si>
  <si>
    <t>855</t>
  </si>
  <si>
    <t>888</t>
  </si>
  <si>
    <t>540</t>
  </si>
  <si>
    <t>579</t>
  </si>
  <si>
    <t>602</t>
  </si>
  <si>
    <t>645</t>
  </si>
  <si>
    <t>662</t>
  </si>
  <si>
    <t>668</t>
  </si>
  <si>
    <t>675</t>
  </si>
  <si>
    <t>777</t>
  </si>
  <si>
    <t>794</t>
  </si>
  <si>
    <t>856</t>
  </si>
  <si>
    <t>892</t>
  </si>
  <si>
    <t>907</t>
  </si>
  <si>
    <t>642</t>
  </si>
  <si>
    <t>587</t>
  </si>
  <si>
    <t>546</t>
  </si>
  <si>
    <t>560</t>
  </si>
  <si>
    <t>567</t>
  </si>
  <si>
    <t>570</t>
  </si>
  <si>
    <t>574</t>
  </si>
  <si>
    <t>578</t>
  </si>
  <si>
    <t>584</t>
  </si>
  <si>
    <t>589</t>
  </si>
  <si>
    <t>591</t>
  </si>
  <si>
    <t>596</t>
  </si>
  <si>
    <t>599</t>
  </si>
  <si>
    <t>603</t>
  </si>
  <si>
    <t>606</t>
  </si>
  <si>
    <t>607</t>
  </si>
  <si>
    <t>611</t>
  </si>
  <si>
    <t>617</t>
  </si>
  <si>
    <t>618</t>
  </si>
  <si>
    <t>622</t>
  </si>
  <si>
    <t>624</t>
  </si>
  <si>
    <t>626</t>
  </si>
  <si>
    <t>631</t>
  </si>
  <si>
    <t>635</t>
  </si>
  <si>
    <t>653</t>
  </si>
  <si>
    <t>547</t>
  </si>
  <si>
    <t>900</t>
  </si>
  <si>
    <t>608</t>
  </si>
  <si>
    <t>666</t>
  </si>
  <si>
    <t>701</t>
  </si>
  <si>
    <t>905</t>
  </si>
  <si>
    <t>749</t>
  </si>
  <si>
    <t>779</t>
  </si>
  <si>
    <t>910</t>
  </si>
  <si>
    <t>901</t>
  </si>
  <si>
    <t>788</t>
  </si>
  <si>
    <t>539</t>
  </si>
  <si>
    <t>582</t>
  </si>
  <si>
    <t>772</t>
  </si>
  <si>
    <t>782</t>
  </si>
  <si>
    <t>793</t>
  </si>
  <si>
    <t>817</t>
  </si>
  <si>
    <t>853</t>
  </si>
  <si>
    <t>873</t>
  </si>
  <si>
    <t>897</t>
  </si>
  <si>
    <t>609</t>
  </si>
  <si>
    <t>682</t>
  </si>
  <si>
    <t>690</t>
  </si>
  <si>
    <t>751</t>
  </si>
  <si>
    <t>773</t>
  </si>
  <si>
    <t>895</t>
  </si>
  <si>
    <t>909</t>
  </si>
  <si>
    <t>576</t>
  </si>
  <si>
    <t>778</t>
  </si>
  <si>
    <t>781</t>
  </si>
  <si>
    <t>790</t>
  </si>
  <si>
    <t>807</t>
  </si>
  <si>
    <t>813</t>
  </si>
  <si>
    <t>819</t>
  </si>
  <si>
    <t>849</t>
  </si>
  <si>
    <t>863</t>
  </si>
  <si>
    <t>867</t>
  </si>
  <si>
    <t>894</t>
  </si>
  <si>
    <t>899</t>
  </si>
  <si>
    <t>906</t>
  </si>
  <si>
    <t>804</t>
  </si>
  <si>
    <t>811</t>
  </si>
  <si>
    <t>825</t>
  </si>
  <si>
    <t>834</t>
  </si>
  <si>
    <t>841</t>
  </si>
  <si>
    <t>859</t>
  </si>
  <si>
    <t>868</t>
  </si>
  <si>
    <t>877</t>
  </si>
  <si>
    <t>880</t>
  </si>
  <si>
    <t>887</t>
  </si>
  <si>
    <t>713</t>
  </si>
  <si>
    <t>780</t>
  </si>
  <si>
    <t>861</t>
  </si>
  <si>
    <t>704</t>
  </si>
  <si>
    <t>633</t>
  </si>
  <si>
    <t>639</t>
  </si>
  <si>
    <t>648</t>
  </si>
  <si>
    <t>651</t>
  </si>
  <si>
    <t>652</t>
  </si>
  <si>
    <t>659</t>
  </si>
  <si>
    <t>661</t>
  </si>
  <si>
    <t>677</t>
  </si>
  <si>
    <t>691</t>
  </si>
  <si>
    <t>724</t>
  </si>
  <si>
    <t>750</t>
  </si>
  <si>
    <t>726</t>
  </si>
  <si>
    <t>739</t>
  </si>
  <si>
    <t>752</t>
  </si>
  <si>
    <t>755</t>
  </si>
  <si>
    <t>762</t>
  </si>
  <si>
    <t>767</t>
  </si>
  <si>
    <t>775</t>
  </si>
  <si>
    <t>783</t>
  </si>
  <si>
    <t>800</t>
  </si>
  <si>
    <t>806</t>
  </si>
  <si>
    <t>816</t>
  </si>
  <si>
    <t>820</t>
  </si>
  <si>
    <t>831</t>
  </si>
  <si>
    <t>843</t>
  </si>
  <si>
    <t>851</t>
  </si>
  <si>
    <t>908</t>
  </si>
  <si>
    <t>786</t>
  </si>
  <si>
    <t>798</t>
  </si>
  <si>
    <t>818</t>
  </si>
  <si>
    <t>828</t>
  </si>
  <si>
    <t>854</t>
  </si>
  <si>
    <t>879</t>
  </si>
  <si>
    <t>544</t>
  </si>
  <si>
    <t>785</t>
  </si>
  <si>
    <t>836</t>
  </si>
  <si>
    <t>860</t>
  </si>
  <si>
    <t>889</t>
  </si>
  <si>
    <t>886</t>
  </si>
  <si>
    <t>541</t>
  </si>
  <si>
    <t>542</t>
  </si>
  <si>
    <t>548</t>
  </si>
  <si>
    <t>550</t>
  </si>
  <si>
    <t>581</t>
  </si>
  <si>
    <t>695</t>
  </si>
  <si>
    <t>728</t>
  </si>
  <si>
    <t>734</t>
  </si>
  <si>
    <t>738</t>
  </si>
  <si>
    <t>742</t>
  </si>
  <si>
    <t>746</t>
  </si>
  <si>
    <t>748</t>
  </si>
  <si>
    <t>753</t>
  </si>
  <si>
    <t>757</t>
  </si>
  <si>
    <t>758</t>
  </si>
  <si>
    <t>761</t>
  </si>
  <si>
    <t>764</t>
  </si>
  <si>
    <t>765</t>
  </si>
  <si>
    <t>768</t>
  </si>
  <si>
    <t>769</t>
  </si>
  <si>
    <t>771</t>
  </si>
  <si>
    <t>792</t>
  </si>
  <si>
    <t>826</t>
  </si>
  <si>
    <t>829</t>
  </si>
  <si>
    <t>830</t>
  </si>
  <si>
    <t>832</t>
  </si>
  <si>
    <t>833</t>
  </si>
  <si>
    <t>835</t>
  </si>
  <si>
    <t>838</t>
  </si>
  <si>
    <t>839</t>
  </si>
  <si>
    <t>840</t>
  </si>
  <si>
    <t>842</t>
  </si>
  <si>
    <t>846</t>
  </si>
  <si>
    <t>848</t>
  </si>
  <si>
    <t>850</t>
  </si>
  <si>
    <t>870</t>
  </si>
  <si>
    <t>872</t>
  </si>
  <si>
    <t>874</t>
  </si>
  <si>
    <t>875</t>
  </si>
  <si>
    <t>884</t>
  </si>
  <si>
    <t>575</t>
  </si>
  <si>
    <t>600</t>
  </si>
  <si>
    <t>658</t>
  </si>
  <si>
    <t>671</t>
  </si>
  <si>
    <t>697</t>
  </si>
  <si>
    <t>706</t>
  </si>
  <si>
    <t>708</t>
  </si>
  <si>
    <t>710</t>
  </si>
  <si>
    <t>711</t>
  </si>
  <si>
    <t>722</t>
  </si>
  <si>
    <t>741</t>
  </si>
  <si>
    <t>787</t>
  </si>
  <si>
    <t>797</t>
  </si>
  <si>
    <t>799</t>
  </si>
  <si>
    <t>805</t>
  </si>
  <si>
    <t>821</t>
  </si>
  <si>
    <t>827</t>
  </si>
  <si>
    <t>852</t>
  </si>
  <si>
    <t>865</t>
  </si>
  <si>
    <t>883</t>
  </si>
  <si>
    <t>885</t>
  </si>
  <si>
    <t>893</t>
  </si>
  <si>
    <t>904</t>
  </si>
  <si>
    <t>3921</t>
  </si>
  <si>
    <t>Executive Eduation</t>
  </si>
  <si>
    <t>3922</t>
  </si>
  <si>
    <t>3923</t>
  </si>
  <si>
    <t>3924</t>
  </si>
  <si>
    <t>3925</t>
  </si>
  <si>
    <t>3926</t>
  </si>
  <si>
    <t>3927</t>
  </si>
  <si>
    <t>3929</t>
  </si>
  <si>
    <t>3932</t>
  </si>
  <si>
    <t>3933</t>
  </si>
  <si>
    <t>3934</t>
  </si>
  <si>
    <t>3935</t>
  </si>
  <si>
    <t>3936</t>
  </si>
  <si>
    <t>3937</t>
  </si>
  <si>
    <t>3938</t>
  </si>
  <si>
    <t>3939</t>
  </si>
  <si>
    <t>3941</t>
  </si>
  <si>
    <t>3942</t>
  </si>
  <si>
    <t>3943</t>
  </si>
  <si>
    <t>3944</t>
  </si>
  <si>
    <t>3948</t>
  </si>
  <si>
    <t>3949</t>
  </si>
  <si>
    <t>3952</t>
  </si>
  <si>
    <t>3955</t>
  </si>
  <si>
    <t>3957</t>
  </si>
  <si>
    <t>3960</t>
  </si>
  <si>
    <t>3961</t>
  </si>
  <si>
    <t>3962</t>
  </si>
  <si>
    <t>3964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</si>
  <si>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</si>
  <si>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</si>
  <si>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</si>
  <si>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</si>
  <si>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</si>
  <si>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</si>
  <si>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</si>
  <si>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</si>
  <si>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</si>
  <si>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Central ? Academic Affairs</t>
  </si>
  <si>
    <t>3975</t>
  </si>
  <si>
    <t>3976</t>
  </si>
  <si>
    <t>3977</t>
  </si>
  <si>
    <t>3978</t>
  </si>
  <si>
    <t>3979</t>
  </si>
  <si>
    <t>3980</t>
  </si>
  <si>
    <t>3981</t>
  </si>
  <si>
    <t>3982</t>
  </si>
  <si>
    <t>3984</t>
  </si>
  <si>
    <t>3985</t>
  </si>
  <si>
    <t>3987</t>
  </si>
  <si>
    <t>3988</t>
  </si>
  <si>
    <t>3994</t>
  </si>
  <si>
    <t>3995</t>
  </si>
  <si>
    <t>3996</t>
  </si>
  <si>
    <t>3997</t>
  </si>
  <si>
    <t>3998</t>
  </si>
  <si>
    <t>3999</t>
  </si>
  <si>
    <r>
      <rPr>
        <b/>
        <sz val="9"/>
        <color rgb="FF0070C0"/>
        <rFont val="Arial"/>
        <family val="2"/>
      </rPr>
      <t>Note # 2</t>
    </r>
    <r>
      <rPr>
        <sz val="9"/>
        <color rgb="FF0070C0"/>
        <rFont val="Arial"/>
        <family val="2"/>
      </rPr>
      <t>:</t>
    </r>
    <r>
      <rPr>
        <sz val="9"/>
        <rFont val="Arial"/>
        <family val="2"/>
      </rPr>
      <t xml:space="preserve">  All Student Lab and Course Fees</t>
    </r>
    <r>
      <rPr>
        <sz val="9"/>
        <color rgb="FFFF0000"/>
        <rFont val="Arial"/>
        <family val="2"/>
      </rPr>
      <t xml:space="preserve"> '161'</t>
    </r>
    <r>
      <rPr>
        <sz val="9"/>
        <rFont val="Arial"/>
        <family val="2"/>
      </rPr>
      <t xml:space="preserve"> must be accompanied by the form approved by the Special Course/Lab Fee committee.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</si>
</sst>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&lt;=9999999]###\-####;\(###\)\ ###\-####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u/>
      <sz val="20"/>
      <name val="Arial"/>
      <family val="2"/>
    </font>
    <font>
      <b/>
      <sz val="9"/>
      <name val="Arial"/>
      <family val="2"/>
    </font>
    <font>
      <sz val="9"/>
      <color rgb="FF0070C0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sz val="12"/>
      <name val="Times New Roman"/>
      <family val="1"/>
    </font>
    <font>
      <b/>
      <sz val="9"/>
      <color rgb="FF0070C0"/>
      <name val="Arial"/>
      <family val="2"/>
    </font>
    <font>
      <b/>
      <u/>
      <sz val="16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143">
    <xf numFmtId="0" fontId="0" fillId="0" borderId="0" xfId="0"/>
    <xf numFmtId="0" fontId="27" fillId="5" borderId="5" xfId="2" applyFont="1" applyFill="1" applyBorder="1" applyAlignment="1" applyProtection="1">
      <alignment horizontal="center" vertical="center"/>
      <protection locked="0"/>
    </xf>
    <xf numFmtId="0" fontId="2" fillId="0" borderId="0" xfId="2"/>
    <xf numFmtId="0" fontId="21" fillId="0" borderId="0" xfId="2" applyFont="1"/>
    <xf numFmtId="0" fontId="8" fillId="0" borderId="0" xfId="2" applyFont="1"/>
    <xf numFmtId="0" fontId="11" fillId="0" borderId="0" xfId="2" applyFont="1"/>
    <xf numFmtId="0" fontId="14" fillId="0" borderId="0" xfId="2" applyFont="1"/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vertical="center"/>
    </xf>
    <xf numFmtId="0" fontId="3" fillId="0" borderId="0" xfId="2" applyFont="1"/>
    <xf numFmtId="0" fontId="7" fillId="0" borderId="0" xfId="2" applyFont="1" applyAlignment="1">
      <alignment horizontal="right"/>
    </xf>
    <xf numFmtId="0" fontId="6" fillId="0" borderId="10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0" fontId="2" fillId="0" borderId="11" xfId="2" applyBorder="1"/>
    <xf numFmtId="0" fontId="8" fillId="0" borderId="10" xfId="2" applyFont="1" applyBorder="1"/>
    <xf numFmtId="0" fontId="12" fillId="0" borderId="0" xfId="2" applyFont="1"/>
    <xf numFmtId="0" fontId="8" fillId="0" borderId="0" xfId="2" applyFont="1" applyAlignment="1">
      <alignment horizontal="right"/>
    </xf>
    <xf numFmtId="0" fontId="8" fillId="0" borderId="11" xfId="2" applyFont="1" applyBorder="1"/>
    <xf numFmtId="0" fontId="26" fillId="0" borderId="0" xfId="2" applyFont="1" applyAlignment="1">
      <alignment horizontal="left"/>
    </xf>
    <xf numFmtId="0" fontId="20" fillId="0" borderId="10" xfId="2" applyFont="1" applyBorder="1"/>
    <xf numFmtId="0" fontId="20" fillId="0" borderId="0" xfId="2" applyFont="1"/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right"/>
    </xf>
    <xf numFmtId="0" fontId="21" fillId="0" borderId="11" xfId="2" applyFont="1" applyBorder="1"/>
    <xf numFmtId="0" fontId="12" fillId="0" borderId="0" xfId="2" applyFont="1" applyAlignment="1">
      <alignment horizontal="right"/>
    </xf>
    <xf numFmtId="0" fontId="14" fillId="0" borderId="0" xfId="2" applyFont="1" applyAlignment="1">
      <alignment horizontal="left" vertical="center"/>
    </xf>
    <xf numFmtId="49" fontId="26" fillId="0" borderId="0" xfId="2" applyNumberFormat="1" applyFont="1" applyAlignment="1">
      <alignment horizontal="left" vertical="center"/>
    </xf>
    <xf numFmtId="0" fontId="14" fillId="0" borderId="11" xfId="2" applyFont="1" applyBorder="1"/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right" vertical="center"/>
    </xf>
    <xf numFmtId="0" fontId="16" fillId="0" borderId="10" xfId="2" applyFont="1" applyBorder="1"/>
    <xf numFmtId="0" fontId="16" fillId="0" borderId="0" xfId="2" applyFont="1"/>
    <xf numFmtId="0" fontId="11" fillId="0" borderId="0" xfId="2" applyFont="1" applyAlignment="1">
      <alignment horizontal="left" vertical="center"/>
    </xf>
    <xf numFmtId="0" fontId="16" fillId="0" borderId="0" xfId="2" applyFont="1" applyAlignment="1">
      <alignment horizontal="right"/>
    </xf>
    <xf numFmtId="0" fontId="11" fillId="0" borderId="11" xfId="2" applyFont="1" applyBorder="1"/>
    <xf numFmtId="0" fontId="2" fillId="0" borderId="10" xfId="2" applyBorder="1"/>
    <xf numFmtId="0" fontId="7" fillId="0" borderId="0" xfId="2" applyFont="1" applyAlignment="1">
      <alignment horizontal="left"/>
    </xf>
    <xf numFmtId="0" fontId="25" fillId="0" borderId="0" xfId="2" quotePrefix="1" applyFont="1" applyAlignment="1">
      <alignment horizontal="left" vertical="center"/>
    </xf>
    <xf numFmtId="0" fontId="14" fillId="0" borderId="10" xfId="2" applyFont="1" applyBorder="1"/>
    <xf numFmtId="0" fontId="14" fillId="0" borderId="10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7" fillId="0" borderId="0" xfId="2" applyFont="1"/>
    <xf numFmtId="0" fontId="25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left" vertical="center"/>
    </xf>
    <xf numFmtId="0" fontId="2" fillId="0" borderId="10" xfId="2" applyBorder="1" applyAlignment="1">
      <alignment vertical="center"/>
    </xf>
    <xf numFmtId="0" fontId="11" fillId="0" borderId="10" xfId="2" applyFont="1" applyBorder="1"/>
    <xf numFmtId="0" fontId="10" fillId="0" borderId="0" xfId="2" applyFont="1" applyAlignment="1">
      <alignment horizontal="right"/>
    </xf>
    <xf numFmtId="0" fontId="2" fillId="0" borderId="0" xfId="2" applyAlignment="1">
      <alignment horizontal="right"/>
    </xf>
    <xf numFmtId="0" fontId="13" fillId="0" borderId="0" xfId="2" applyFont="1"/>
    <xf numFmtId="0" fontId="2" fillId="0" borderId="0" xfId="2" applyAlignment="1">
      <alignment horizontal="left"/>
    </xf>
    <xf numFmtId="0" fontId="2" fillId="5" borderId="0" xfId="2" applyFill="1" applyAlignment="1">
      <alignment horizontal="left"/>
    </xf>
    <xf numFmtId="0" fontId="2" fillId="5" borderId="0" xfId="2" applyFill="1"/>
    <xf numFmtId="0" fontId="2" fillId="0" borderId="10" xfId="2" applyBorder="1" applyAlignment="1">
      <alignment horizontal="left" vertical="top"/>
    </xf>
    <xf numFmtId="0" fontId="2" fillId="0" borderId="0" xfId="2" applyAlignment="1">
      <alignment horizontal="left" vertical="top"/>
    </xf>
    <xf numFmtId="0" fontId="2" fillId="5" borderId="5" xfId="2" applyFill="1" applyBorder="1" applyAlignment="1">
      <alignment horizontal="left" vertical="center"/>
    </xf>
    <xf numFmtId="0" fontId="2" fillId="0" borderId="0" xfId="2" quotePrefix="1" applyAlignment="1">
      <alignment horizontal="right"/>
    </xf>
    <xf numFmtId="0" fontId="4" fillId="0" borderId="0" xfId="2" applyFont="1" applyAlignment="1">
      <alignment vertical="top"/>
    </xf>
    <xf numFmtId="0" fontId="6" fillId="0" borderId="5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6" fillId="0" borderId="12" xfId="2" applyFont="1" applyBorder="1"/>
    <xf numFmtId="0" fontId="6" fillId="0" borderId="2" xfId="2" applyFont="1" applyBorder="1"/>
    <xf numFmtId="0" fontId="2" fillId="0" borderId="2" xfId="2" applyBorder="1"/>
    <xf numFmtId="0" fontId="2" fillId="0" borderId="2" xfId="2" applyBorder="1" applyAlignment="1">
      <alignment horizontal="right"/>
    </xf>
    <xf numFmtId="0" fontId="9" fillId="0" borderId="2" xfId="2" applyFont="1" applyBorder="1"/>
    <xf numFmtId="0" fontId="2" fillId="0" borderId="13" xfId="2" applyBorder="1"/>
    <xf numFmtId="0" fontId="9" fillId="0" borderId="0" xfId="2" applyFont="1"/>
    <xf numFmtId="49" fontId="31" fillId="6" borderId="0" xfId="1" applyNumberFormat="1" applyFont="1" applyFill="1" applyAlignment="1">
      <alignment horizontal="center" wrapText="1"/>
    </xf>
    <xf numFmtId="0" fontId="31" fillId="6" borderId="0" xfId="1" applyFont="1" applyFill="1" applyAlignment="1">
      <alignment wrapText="1"/>
    </xf>
    <xf numFmtId="0" fontId="31" fillId="6" borderId="0" xfId="1" applyFont="1" applyFill="1" applyAlignment="1">
      <alignment horizontal="center" wrapText="1"/>
    </xf>
    <xf numFmtId="0" fontId="32" fillId="0" borderId="0" xfId="0" applyFont="1"/>
    <xf numFmtId="0" fontId="32" fillId="0" borderId="0" xfId="1" applyFont="1" applyAlignment="1">
      <alignment horizontal="left"/>
    </xf>
    <xf numFmtId="0" fontId="29" fillId="0" borderId="0" xfId="0" applyFont="1"/>
    <xf numFmtId="0" fontId="30" fillId="0" borderId="0" xfId="1" applyFont="1" applyAlignment="1">
      <alignment horizontal="left"/>
    </xf>
    <xf numFmtId="0" fontId="30" fillId="0" borderId="0" xfId="0" applyFont="1"/>
    <xf numFmtId="0" fontId="2" fillId="0" borderId="0" xfId="2" applyAlignment="1">
      <alignment vertical="top" wrapText="1"/>
    </xf>
    <xf numFmtId="0" fontId="33" fillId="0" borderId="0" xfId="2" applyFont="1" applyAlignment="1">
      <alignment horizontal="left" wrapText="1"/>
    </xf>
    <xf numFmtId="0" fontId="22" fillId="5" borderId="5" xfId="2" applyFont="1" applyFill="1" applyBorder="1" applyAlignment="1" applyProtection="1">
      <alignment horizontal="left" vertical="center"/>
      <protection locked="0"/>
    </xf>
    <xf numFmtId="0" fontId="31" fillId="8" borderId="0" xfId="0" applyFont="1" applyFill="1"/>
    <xf numFmtId="0" fontId="31" fillId="0" borderId="0" xfId="0" applyFont="1"/>
    <xf numFmtId="15" fontId="32" fillId="0" borderId="0" xfId="0" applyNumberFormat="1" applyFont="1"/>
    <xf numFmtId="0" fontId="28" fillId="0" borderId="0" xfId="2" applyFont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left"/>
      <protection locked="0"/>
    </xf>
    <xf numFmtId="0" fontId="35" fillId="0" borderId="23" xfId="4" applyFont="1" applyBorder="1"/>
    <xf numFmtId="49" fontId="22" fillId="2" borderId="5" xfId="2" applyNumberFormat="1" applyFont="1" applyFill="1" applyBorder="1" applyAlignment="1" applyProtection="1">
      <alignment horizontal="left"/>
      <protection locked="0"/>
    </xf>
    <xf numFmtId="0" fontId="2" fillId="0" borderId="0" xfId="2" applyAlignment="1">
      <alignment horizontal="left" vertical="top" wrapText="1"/>
    </xf>
    <xf numFmtId="0" fontId="22" fillId="5" borderId="5" xfId="2" applyFont="1" applyFill="1" applyBorder="1" applyAlignment="1" applyProtection="1">
      <alignment horizontal="left" vertical="center"/>
      <protection locked="0"/>
    </xf>
    <xf numFmtId="0" fontId="22" fillId="5" borderId="17" xfId="2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left" vertical="top" wrapText="1"/>
      <protection locked="0"/>
    </xf>
    <xf numFmtId="0" fontId="22" fillId="5" borderId="18" xfId="2" applyFont="1" applyFill="1" applyBorder="1" applyAlignment="1" applyProtection="1">
      <alignment horizontal="left" vertical="top" wrapText="1"/>
      <protection locked="0"/>
    </xf>
    <xf numFmtId="0" fontId="22" fillId="5" borderId="19" xfId="2" applyFont="1" applyFill="1" applyBorder="1" applyAlignment="1" applyProtection="1">
      <alignment horizontal="left" vertical="top" wrapText="1"/>
      <protection locked="0"/>
    </xf>
    <xf numFmtId="0" fontId="22" fillId="5" borderId="0" xfId="2" applyFont="1" applyFill="1" applyAlignment="1" applyProtection="1">
      <alignment horizontal="left" vertical="top" wrapText="1"/>
      <protection locked="0"/>
    </xf>
    <xf numFmtId="0" fontId="22" fillId="5" borderId="20" xfId="2" applyFont="1" applyFill="1" applyBorder="1" applyAlignment="1" applyProtection="1">
      <alignment horizontal="left" vertical="top" wrapText="1"/>
      <protection locked="0"/>
    </xf>
    <xf numFmtId="0" fontId="22" fillId="5" borderId="21" xfId="2" applyFont="1" applyFill="1" applyBorder="1" applyAlignment="1" applyProtection="1">
      <alignment horizontal="left" vertical="top" wrapText="1"/>
      <protection locked="0"/>
    </xf>
    <xf numFmtId="0" fontId="22" fillId="5" borderId="5" xfId="2" applyFont="1" applyFill="1" applyBorder="1" applyAlignment="1" applyProtection="1">
      <alignment horizontal="left" vertical="top" wrapText="1"/>
      <protection locked="0"/>
    </xf>
    <xf numFmtId="0" fontId="22" fillId="5" borderId="22" xfId="2" applyFont="1" applyFill="1" applyBorder="1" applyAlignment="1" applyProtection="1">
      <alignment horizontal="left" vertical="top" wrapText="1"/>
      <protection locked="0"/>
    </xf>
    <xf numFmtId="0" fontId="6" fillId="7" borderId="14" xfId="2" applyFont="1" applyFill="1" applyBorder="1" applyAlignment="1">
      <alignment horizontal="left"/>
    </xf>
    <xf numFmtId="0" fontId="6" fillId="7" borderId="3" xfId="2" applyFont="1" applyFill="1" applyBorder="1" applyAlignment="1">
      <alignment horizontal="left"/>
    </xf>
    <xf numFmtId="0" fontId="6" fillId="7" borderId="4" xfId="2" applyFont="1" applyFill="1" applyBorder="1" applyAlignment="1">
      <alignment horizontal="left"/>
    </xf>
    <xf numFmtId="0" fontId="11" fillId="0" borderId="10" xfId="2" applyFont="1" applyBorder="1" applyAlignment="1">
      <alignment horizontal="left" vertical="top"/>
    </xf>
    <xf numFmtId="0" fontId="11" fillId="0" borderId="0" xfId="2" applyFont="1" applyAlignment="1">
      <alignment horizontal="left" vertical="top"/>
    </xf>
    <xf numFmtId="0" fontId="11" fillId="0" borderId="11" xfId="2" applyFont="1" applyBorder="1" applyAlignment="1">
      <alignment horizontal="left" vertical="top"/>
    </xf>
    <xf numFmtId="0" fontId="5" fillId="0" borderId="10" xfId="3" applyBorder="1" applyAlignment="1" applyProtection="1">
      <alignment horizontal="center" vertical="top"/>
    </xf>
    <xf numFmtId="0" fontId="5" fillId="0" borderId="0" xfId="3" applyBorder="1" applyAlignment="1" applyProtection="1">
      <alignment horizontal="center" vertical="top"/>
    </xf>
    <xf numFmtId="0" fontId="2" fillId="0" borderId="0" xfId="2" applyAlignment="1">
      <alignment horizontal="center" vertical="top"/>
    </xf>
    <xf numFmtId="0" fontId="2" fillId="0" borderId="11" xfId="2" applyBorder="1" applyAlignment="1">
      <alignment horizontal="center" vertical="top"/>
    </xf>
    <xf numFmtId="0" fontId="5" fillId="0" borderId="12" xfId="3" applyBorder="1" applyAlignment="1" applyProtection="1">
      <alignment horizontal="center" vertical="center"/>
    </xf>
    <xf numFmtId="0" fontId="5" fillId="0" borderId="2" xfId="3" applyBorder="1" applyAlignment="1" applyProtection="1">
      <alignment horizontal="center" vertical="center"/>
    </xf>
    <xf numFmtId="0" fontId="5" fillId="0" borderId="13" xfId="3" applyBorder="1" applyAlignment="1" applyProtection="1">
      <alignment horizontal="center" vertical="center"/>
    </xf>
    <xf numFmtId="164" fontId="22" fillId="5" borderId="5" xfId="2" applyNumberFormat="1" applyFont="1" applyFill="1" applyBorder="1" applyAlignment="1" applyProtection="1">
      <alignment horizontal="center"/>
      <protection locked="0"/>
    </xf>
    <xf numFmtId="164" fontId="22" fillId="5" borderId="16" xfId="2" applyNumberFormat="1" applyFont="1" applyFill="1" applyBorder="1" applyAlignment="1" applyProtection="1">
      <alignment horizontal="center"/>
      <protection locked="0"/>
    </xf>
    <xf numFmtId="0" fontId="22" fillId="2" borderId="5" xfId="2" applyFont="1" applyFill="1" applyBorder="1" applyAlignment="1" applyProtection="1">
      <alignment horizontal="left"/>
      <protection locked="0"/>
    </xf>
    <xf numFmtId="0" fontId="24" fillId="0" borderId="0" xfId="2" applyFont="1" applyAlignment="1">
      <alignment horizontal="center"/>
    </xf>
    <xf numFmtId="0" fontId="28" fillId="5" borderId="5" xfId="2" applyFont="1" applyFill="1" applyBorder="1" applyAlignment="1" applyProtection="1">
      <alignment horizontal="center"/>
      <protection locked="0"/>
    </xf>
    <xf numFmtId="0" fontId="22" fillId="5" borderId="5" xfId="2" applyFont="1" applyFill="1" applyBorder="1" applyAlignment="1" applyProtection="1">
      <alignment horizontal="center"/>
      <protection locked="0"/>
    </xf>
    <xf numFmtId="0" fontId="22" fillId="5" borderId="7" xfId="2" applyFont="1" applyFill="1" applyBorder="1" applyAlignment="1" applyProtection="1">
      <alignment horizontal="center"/>
      <protection locked="0"/>
    </xf>
    <xf numFmtId="0" fontId="28" fillId="5" borderId="5" xfId="2" applyFont="1" applyFill="1" applyBorder="1" applyAlignment="1" applyProtection="1">
      <alignment horizontal="center" vertical="center"/>
      <protection locked="0"/>
    </xf>
    <xf numFmtId="164" fontId="22" fillId="5" borderId="5" xfId="2" applyNumberFormat="1" applyFont="1" applyFill="1" applyBorder="1" applyAlignment="1" applyProtection="1">
      <alignment horizontal="center" vertical="center"/>
      <protection locked="0"/>
    </xf>
    <xf numFmtId="0" fontId="22" fillId="5" borderId="7" xfId="2" applyFont="1" applyFill="1" applyBorder="1" applyAlignment="1" applyProtection="1">
      <alignment horizontal="left" vertical="center"/>
      <protection locked="0"/>
    </xf>
    <xf numFmtId="0" fontId="4" fillId="0" borderId="6" xfId="2" applyFont="1" applyBorder="1" applyAlignment="1">
      <alignment horizontal="center" vertical="top"/>
    </xf>
    <xf numFmtId="165" fontId="22" fillId="5" borderId="5" xfId="2" applyNumberFormat="1" applyFont="1" applyFill="1" applyBorder="1" applyAlignment="1" applyProtection="1">
      <alignment horizontal="center" vertical="center"/>
      <protection locked="0"/>
    </xf>
    <xf numFmtId="0" fontId="15" fillId="0" borderId="8" xfId="2" quotePrefix="1" applyFont="1" applyBorder="1" applyAlignment="1">
      <alignment horizontal="center"/>
    </xf>
    <xf numFmtId="0" fontId="15" fillId="0" borderId="1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/>
    </xf>
    <xf numFmtId="0" fontId="15" fillId="0" borderId="10" xfId="2" quotePrefix="1" applyFont="1" applyBorder="1" applyAlignment="1">
      <alignment horizontal="center" vertical="top"/>
    </xf>
    <xf numFmtId="0" fontId="15" fillId="0" borderId="0" xfId="2" quotePrefix="1" applyFont="1" applyAlignment="1">
      <alignment horizontal="center" vertical="top"/>
    </xf>
    <xf numFmtId="0" fontId="15" fillId="0" borderId="11" xfId="2" quotePrefix="1" applyFont="1" applyBorder="1" applyAlignment="1">
      <alignment horizontal="center" vertical="top"/>
    </xf>
    <xf numFmtId="0" fontId="19" fillId="4" borderId="5" xfId="2" applyFont="1" applyFill="1" applyBorder="1" applyAlignment="1" applyProtection="1">
      <alignment horizontal="center" vertical="center"/>
      <protection locked="0"/>
    </xf>
    <xf numFmtId="0" fontId="12" fillId="3" borderId="14" xfId="2" applyFont="1" applyFill="1" applyBorder="1" applyAlignment="1">
      <alignment horizontal="center"/>
    </xf>
    <xf numFmtId="0" fontId="12" fillId="3" borderId="3" xfId="2" applyFont="1" applyFill="1" applyBorder="1" applyAlignment="1">
      <alignment horizontal="center"/>
    </xf>
    <xf numFmtId="0" fontId="12" fillId="3" borderId="4" xfId="2" applyFont="1" applyFill="1" applyBorder="1" applyAlignment="1">
      <alignment horizontal="center"/>
    </xf>
    <xf numFmtId="0" fontId="4" fillId="0" borderId="15" xfId="2" applyFont="1" applyBorder="1" applyAlignment="1">
      <alignment horizontal="center" vertical="top"/>
    </xf>
    <xf numFmtId="0" fontId="18" fillId="4" borderId="5" xfId="2" applyFont="1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/>
    </xf>
    <xf numFmtId="0" fontId="6" fillId="3" borderId="14" xfId="2" applyFont="1" applyFill="1" applyBorder="1" applyAlignment="1">
      <alignment horizontal="left"/>
    </xf>
    <xf numFmtId="0" fontId="6" fillId="3" borderId="3" xfId="2" applyFont="1" applyFill="1" applyBorder="1" applyAlignment="1">
      <alignment horizontal="left"/>
    </xf>
    <xf numFmtId="0" fontId="6" fillId="3" borderId="4" xfId="2" applyFont="1" applyFill="1" applyBorder="1" applyAlignment="1">
      <alignment horizontal="left"/>
    </xf>
  </cellXfs>
  <cellStyles count="5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_Sheet1" xfId="4" xr:uid="{0B36C463-FB90-4A94-AEE2-ED25F781534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idaho.edu/finance/controller/general-accounting" TargetMode="External"/><Relationship Id="rId1" Type="http://schemas.openxmlformats.org/officeDocument/2006/relationships/hyperlink" Target="https://www.uidaho.edu/finance/controller/general-account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3"/>
  <sheetViews>
    <sheetView showGridLines="0" tabSelected="1" zoomScale="95" zoomScaleNormal="95" workbookViewId="0">
      <selection activeCell="AP19" sqref="AP19"/>
    </sheetView>
  </sheetViews>
  <sheetFormatPr baseColWidth="10" defaultColWidth="9.1640625" defaultRowHeight="13" x14ac:dyDescent="0.15"/>
  <cols>
    <col min="1" max="1" width="0.83203125" style="2" customWidth="1"/>
    <col min="2" max="2" width="3.33203125" style="2" customWidth="1"/>
    <col min="3" max="3" width="4.1640625" style="2" customWidth="1"/>
    <col min="4" max="5" width="7.1640625" style="2" customWidth="1"/>
    <col min="6" max="6" width="10" style="2" customWidth="1"/>
    <col min="7" max="7" width="2.6640625" style="2" customWidth="1"/>
    <col min="8" max="9" width="7.1640625" style="2" customWidth="1"/>
    <col min="10" max="10" width="2.5" style="2" customWidth="1"/>
    <col min="11" max="13" width="7.1640625" style="2" customWidth="1"/>
    <col min="14" max="14" width="4.33203125" style="2" customWidth="1"/>
    <col min="15" max="24" width="7.1640625" style="2" customWidth="1"/>
    <col min="25" max="25" width="3.33203125" style="2" bestFit="1" customWidth="1"/>
    <col min="26" max="26" width="1.5" style="2" customWidth="1"/>
    <col min="27" max="27" width="0.83203125" style="2" customWidth="1"/>
    <col min="28" max="28" width="9.1640625" style="2" customWidth="1"/>
    <col min="29" max="16384" width="9.1640625" style="2"/>
  </cols>
  <sheetData>
    <row r="1" spans="1:33" ht="22.5" customHeight="1" x14ac:dyDescent="0.25">
      <c r="A1" s="127" t="s">
        <v>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9"/>
      <c r="AC1" s="81"/>
      <c r="AD1" s="81"/>
      <c r="AE1" s="81"/>
      <c r="AF1" s="81"/>
      <c r="AG1" s="81"/>
    </row>
    <row r="2" spans="1:33" ht="6" customHeight="1" x14ac:dyDescent="0.1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2"/>
      <c r="AB2" s="81"/>
      <c r="AC2" s="81"/>
      <c r="AD2" s="81"/>
      <c r="AE2" s="81"/>
      <c r="AF2" s="81"/>
      <c r="AG2" s="81"/>
    </row>
    <row r="3" spans="1:33" ht="14" x14ac:dyDescent="0.15">
      <c r="A3" s="105" t="s">
        <v>404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B3" s="82" t="s">
        <v>443</v>
      </c>
      <c r="AC3" s="81"/>
      <c r="AD3" s="81"/>
      <c r="AE3" s="81"/>
      <c r="AF3" s="81"/>
      <c r="AG3" s="81"/>
    </row>
    <row r="4" spans="1:33" ht="13.25" customHeight="1" x14ac:dyDescent="0.15">
      <c r="A4" s="108" t="s">
        <v>34</v>
      </c>
      <c r="B4" s="109"/>
      <c r="C4" s="109"/>
      <c r="D4" s="109"/>
      <c r="E4" s="10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1"/>
      <c r="AB4" s="91" t="s">
        <v>444</v>
      </c>
      <c r="AC4" s="91"/>
      <c r="AD4" s="91"/>
      <c r="AE4" s="91"/>
      <c r="AF4" s="91"/>
      <c r="AG4" s="91"/>
    </row>
    <row r="5" spans="1:33" x14ac:dyDescent="0.15">
      <c r="A5" s="105" t="s">
        <v>932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7"/>
      <c r="AB5" s="91"/>
      <c r="AC5" s="91"/>
      <c r="AD5" s="91"/>
      <c r="AE5" s="91"/>
      <c r="AF5" s="91"/>
      <c r="AG5" s="91"/>
    </row>
    <row r="6" spans="1:33" x14ac:dyDescent="0.15">
      <c r="A6" s="108"/>
      <c r="B6" s="109"/>
      <c r="C6" s="109"/>
      <c r="D6" s="109"/>
      <c r="E6" s="109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1"/>
      <c r="AB6" s="91"/>
      <c r="AC6" s="91"/>
      <c r="AD6" s="91"/>
      <c r="AE6" s="91"/>
      <c r="AF6" s="91"/>
      <c r="AG6" s="91"/>
    </row>
    <row r="7" spans="1:33" x14ac:dyDescent="0.15">
      <c r="A7" s="105" t="s">
        <v>419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7"/>
      <c r="AB7" s="91"/>
      <c r="AC7" s="91"/>
      <c r="AD7" s="91"/>
      <c r="AE7" s="91"/>
      <c r="AF7" s="91"/>
      <c r="AG7" s="91"/>
    </row>
    <row r="8" spans="1:33" x14ac:dyDescent="0.15">
      <c r="A8" s="108" t="s">
        <v>34</v>
      </c>
      <c r="B8" s="109"/>
      <c r="C8" s="109"/>
      <c r="D8" s="109"/>
      <c r="E8" s="109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1"/>
      <c r="AB8" s="91"/>
      <c r="AC8" s="91"/>
      <c r="AD8" s="91"/>
      <c r="AE8" s="91"/>
      <c r="AF8" s="91"/>
      <c r="AG8" s="91"/>
    </row>
    <row r="9" spans="1:33" ht="6" customHeight="1" thickBot="1" x14ac:dyDescent="0.2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4"/>
    </row>
    <row r="10" spans="1:33" ht="21" thickBot="1" x14ac:dyDescent="0.25">
      <c r="A10" s="102" t="s">
        <v>35</v>
      </c>
      <c r="B10" s="103"/>
      <c r="C10" s="103"/>
      <c r="D10" s="103"/>
      <c r="E10" s="103"/>
      <c r="F10" s="103"/>
      <c r="G10" s="103"/>
      <c r="H10" s="104"/>
      <c r="I10" s="7"/>
      <c r="J10" s="7"/>
      <c r="K10" s="8"/>
      <c r="L10" s="9"/>
      <c r="N10" s="118" t="s">
        <v>36</v>
      </c>
      <c r="O10" s="118"/>
      <c r="P10" s="118"/>
      <c r="Q10" s="10"/>
      <c r="U10" s="11" t="s">
        <v>399</v>
      </c>
      <c r="V10" s="115"/>
      <c r="W10" s="115"/>
      <c r="X10" s="115"/>
      <c r="Y10" s="115"/>
      <c r="Z10" s="116"/>
    </row>
    <row r="11" spans="1:33" ht="22.5" customHeight="1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O11" s="14"/>
      <c r="P11" s="14"/>
      <c r="Q11" s="14"/>
      <c r="Z11" s="15"/>
    </row>
    <row r="12" spans="1:33" ht="18" x14ac:dyDescent="0.2">
      <c r="A12" s="16"/>
      <c r="B12" s="4"/>
      <c r="C12" s="17" t="s">
        <v>373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18"/>
      <c r="P12" s="17" t="s">
        <v>80</v>
      </c>
      <c r="Q12" s="4"/>
      <c r="S12" s="4"/>
      <c r="T12" s="4"/>
      <c r="U12" s="4"/>
      <c r="V12" s="4"/>
      <c r="W12" s="4"/>
      <c r="X12" s="4"/>
      <c r="Y12" s="4"/>
      <c r="Z12" s="19"/>
    </row>
    <row r="13" spans="1:33" ht="22.5" customHeight="1" x14ac:dyDescent="0.2">
      <c r="A13" s="16"/>
      <c r="B13" s="4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4"/>
      <c r="O13" s="18"/>
      <c r="P13" s="90"/>
      <c r="Q13" s="90"/>
      <c r="R13" s="90"/>
      <c r="S13" s="90"/>
      <c r="T13" s="90"/>
      <c r="U13" s="90"/>
      <c r="V13" s="90"/>
      <c r="W13" s="90"/>
      <c r="X13" s="90"/>
      <c r="Y13" s="20">
        <f>IFERROR(LEN(P13),"")</f>
        <v>0</v>
      </c>
      <c r="Z13" s="19"/>
    </row>
    <row r="14" spans="1:33" s="3" customFormat="1" ht="11.25" customHeight="1" x14ac:dyDescent="0.15">
      <c r="A14" s="21"/>
      <c r="B14" s="22"/>
      <c r="C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3"/>
      <c r="Q14" s="23"/>
      <c r="R14" s="23"/>
      <c r="S14" s="23"/>
      <c r="T14" s="23"/>
      <c r="U14" s="23"/>
      <c r="V14" s="23"/>
      <c r="W14" s="23"/>
      <c r="X14" s="23"/>
      <c r="Y14" s="22"/>
      <c r="Z14" s="25"/>
    </row>
    <row r="15" spans="1:33" ht="18" x14ac:dyDescent="0.2">
      <c r="A15" s="16"/>
      <c r="B15" s="4"/>
      <c r="C15" s="17" t="s">
        <v>82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18"/>
      <c r="P15" s="17" t="s">
        <v>79</v>
      </c>
      <c r="Q15" s="4"/>
      <c r="R15" s="4"/>
      <c r="S15" s="4"/>
      <c r="T15" s="4"/>
      <c r="U15" s="4"/>
      <c r="V15" s="4"/>
      <c r="W15" s="4"/>
      <c r="X15" s="4"/>
      <c r="Y15" s="4"/>
      <c r="Z15" s="19"/>
    </row>
    <row r="16" spans="1:33" ht="22.5" customHeight="1" x14ac:dyDescent="0.2">
      <c r="A16" s="16"/>
      <c r="B16" s="4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8"/>
      <c r="P16" s="90"/>
      <c r="Q16" s="90"/>
      <c r="R16" s="90"/>
      <c r="S16" s="90"/>
      <c r="T16" s="90"/>
      <c r="U16" s="90"/>
      <c r="V16" s="90"/>
      <c r="W16" s="90"/>
      <c r="X16" s="90"/>
      <c r="Y16" s="20">
        <f>LEN(P16)</f>
        <v>0</v>
      </c>
      <c r="Z16" s="19"/>
    </row>
    <row r="17" spans="1:26" s="3" customFormat="1" ht="22.5" customHeight="1" x14ac:dyDescent="0.15">
      <c r="A17" s="21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3"/>
      <c r="Q17" s="23"/>
      <c r="R17" s="23"/>
      <c r="S17" s="23"/>
      <c r="T17" s="23"/>
      <c r="U17" s="23"/>
      <c r="V17" s="23"/>
      <c r="W17" s="23"/>
      <c r="X17" s="23"/>
      <c r="Y17" s="22"/>
      <c r="Z17" s="25"/>
    </row>
    <row r="18" spans="1:26" s="4" customFormat="1" ht="22.5" customHeight="1" x14ac:dyDescent="0.2">
      <c r="A18" s="16"/>
      <c r="F18" s="26"/>
      <c r="G18" s="26"/>
      <c r="H18" s="26"/>
      <c r="I18" s="26"/>
      <c r="J18" s="26"/>
      <c r="K18" s="26"/>
      <c r="L18" s="27"/>
      <c r="O18" s="26" t="s">
        <v>516</v>
      </c>
      <c r="P18" s="90"/>
      <c r="Q18" s="90"/>
      <c r="R18" s="90"/>
      <c r="S18" s="90"/>
      <c r="T18" s="90"/>
      <c r="U18" s="90"/>
      <c r="V18" s="90"/>
      <c r="W18" s="90"/>
      <c r="X18" s="90"/>
      <c r="Y18" s="28">
        <f>LEN(P18)</f>
        <v>0</v>
      </c>
      <c r="Z18" s="29"/>
    </row>
    <row r="19" spans="1:26" s="4" customFormat="1" ht="11.25" customHeight="1" x14ac:dyDescent="0.2">
      <c r="A19" s="16"/>
      <c r="F19" s="26"/>
      <c r="G19" s="87"/>
      <c r="H19" s="87"/>
      <c r="I19" s="87"/>
      <c r="J19" s="87"/>
      <c r="K19" s="87"/>
      <c r="L19" s="27"/>
      <c r="O19" s="26"/>
      <c r="P19" s="88"/>
      <c r="Q19" s="88"/>
      <c r="R19" s="88"/>
      <c r="S19" s="88"/>
      <c r="T19" s="88"/>
      <c r="U19" s="88"/>
      <c r="V19" s="88"/>
      <c r="W19" s="88"/>
      <c r="X19" s="88"/>
      <c r="Y19" s="28"/>
      <c r="Z19" s="29"/>
    </row>
    <row r="20" spans="1:26" s="4" customFormat="1" ht="22.5" customHeight="1" x14ac:dyDescent="0.2">
      <c r="A20" s="16"/>
      <c r="F20" s="26" t="s">
        <v>397</v>
      </c>
      <c r="G20" s="119"/>
      <c r="H20" s="119"/>
      <c r="I20" s="119"/>
      <c r="J20" s="119"/>
      <c r="K20" s="119"/>
      <c r="L20" s="27"/>
      <c r="O20" s="26" t="s">
        <v>81</v>
      </c>
      <c r="P20" s="90"/>
      <c r="Q20" s="90"/>
      <c r="R20" s="90"/>
      <c r="S20" s="90"/>
      <c r="T20" s="90"/>
      <c r="U20" s="90"/>
      <c r="V20" s="90"/>
      <c r="W20" s="90"/>
      <c r="X20" s="90"/>
      <c r="Y20" s="28">
        <f>LEN(P20)</f>
        <v>0</v>
      </c>
      <c r="Z20" s="29"/>
    </row>
    <row r="21" spans="1:26" s="3" customFormat="1" ht="12" x14ac:dyDescent="0.15">
      <c r="A21" s="21"/>
      <c r="B21" s="22"/>
      <c r="D21" s="30"/>
      <c r="F21" s="24"/>
      <c r="G21" s="30"/>
      <c r="H21" s="30"/>
      <c r="I21" s="23"/>
      <c r="J21" s="23"/>
      <c r="K21" s="23"/>
      <c r="L21" s="23"/>
      <c r="N21" s="23"/>
      <c r="O21" s="31"/>
      <c r="P21" s="23"/>
      <c r="Q21" s="23"/>
      <c r="R21" s="23"/>
      <c r="S21" s="23"/>
      <c r="T21" s="23"/>
      <c r="U21" s="23"/>
      <c r="V21" s="23"/>
      <c r="W21" s="23"/>
      <c r="X21" s="23"/>
      <c r="Y21" s="22"/>
      <c r="Z21" s="25"/>
    </row>
    <row r="22" spans="1:26" s="4" customFormat="1" ht="22.5" customHeight="1" x14ac:dyDescent="0.2">
      <c r="A22" s="16"/>
      <c r="F22" s="26" t="s">
        <v>398</v>
      </c>
      <c r="G22" s="119"/>
      <c r="H22" s="119"/>
      <c r="I22" s="119"/>
      <c r="J22" s="119"/>
      <c r="K22" s="119"/>
      <c r="L22" s="27"/>
      <c r="O22" s="26" t="s">
        <v>372</v>
      </c>
      <c r="P22" s="90"/>
      <c r="Q22" s="90"/>
      <c r="R22" s="90"/>
      <c r="S22" s="90"/>
      <c r="T22" s="90"/>
      <c r="U22" s="90"/>
      <c r="V22" s="90"/>
      <c r="W22" s="90"/>
      <c r="X22" s="90"/>
      <c r="Y22" s="28">
        <f>LEN(P22)</f>
        <v>0</v>
      </c>
      <c r="Z22" s="29"/>
    </row>
    <row r="23" spans="1:26" s="5" customFormat="1" ht="11.25" customHeight="1" x14ac:dyDescent="0.15">
      <c r="A23" s="32"/>
      <c r="B23" s="33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23"/>
      <c r="Q23" s="23"/>
      <c r="R23" s="23"/>
      <c r="S23" s="23"/>
      <c r="T23" s="23"/>
      <c r="U23" s="23"/>
      <c r="V23" s="23"/>
      <c r="W23" s="23"/>
      <c r="X23" s="23"/>
      <c r="Y23" s="33"/>
      <c r="Z23" s="36"/>
    </row>
    <row r="24" spans="1:26" ht="14" x14ac:dyDescent="0.15">
      <c r="A24" s="37"/>
      <c r="C24" s="38" t="s">
        <v>37</v>
      </c>
      <c r="E24" s="39" t="s">
        <v>69</v>
      </c>
      <c r="Z24" s="15"/>
    </row>
    <row r="25" spans="1:26" s="6" customFormat="1" ht="18.75" customHeight="1" x14ac:dyDescent="0.2">
      <c r="A25" s="40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5"/>
      <c r="Y25" s="27"/>
      <c r="Z25" s="29"/>
    </row>
    <row r="26" spans="1:26" s="6" customFormat="1" ht="18.75" customHeight="1" x14ac:dyDescent="0.2">
      <c r="A26" s="40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8"/>
      <c r="Y26" s="27"/>
      <c r="Z26" s="29"/>
    </row>
    <row r="27" spans="1:26" s="6" customFormat="1" ht="18.75" customHeight="1" x14ac:dyDescent="0.2">
      <c r="A27" s="41"/>
      <c r="B27" s="42"/>
      <c r="C27" s="99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1"/>
      <c r="Y27" s="27"/>
      <c r="Z27" s="29"/>
    </row>
    <row r="28" spans="1:26" ht="11.25" customHeight="1" x14ac:dyDescent="0.15">
      <c r="A28" s="37"/>
      <c r="Z28" s="15"/>
    </row>
    <row r="29" spans="1:26" ht="14" x14ac:dyDescent="0.15">
      <c r="A29" s="37"/>
      <c r="C29" s="43" t="s">
        <v>38</v>
      </c>
      <c r="I29" s="44" t="s">
        <v>69</v>
      </c>
      <c r="K29" s="44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6"/>
      <c r="Z29" s="15"/>
    </row>
    <row r="30" spans="1:26" ht="18.75" customHeight="1" x14ac:dyDescent="0.15">
      <c r="A30" s="37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46"/>
      <c r="Z30" s="15"/>
    </row>
    <row r="31" spans="1:26" ht="18.75" customHeight="1" x14ac:dyDescent="0.15">
      <c r="A31" s="47"/>
      <c r="B31" s="45"/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8"/>
      <c r="Y31" s="46"/>
      <c r="Z31" s="15"/>
    </row>
    <row r="32" spans="1:26" ht="18.75" customHeight="1" x14ac:dyDescent="0.15">
      <c r="A32" s="47"/>
      <c r="B32" s="45"/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8"/>
      <c r="Y32" s="46"/>
      <c r="Z32" s="15"/>
    </row>
    <row r="33" spans="1:26" ht="18.75" customHeight="1" x14ac:dyDescent="0.15">
      <c r="A33" s="47"/>
      <c r="B33" s="45"/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1"/>
      <c r="Y33" s="46"/>
      <c r="Z33" s="15"/>
    </row>
    <row r="34" spans="1:26" s="5" customFormat="1" ht="11.25" customHeight="1" x14ac:dyDescent="0.15">
      <c r="A34" s="48"/>
      <c r="Z34" s="36"/>
    </row>
    <row r="35" spans="1:26" ht="11.25" customHeight="1" x14ac:dyDescent="0.15">
      <c r="A35" s="37"/>
      <c r="D35" s="7" t="s">
        <v>39</v>
      </c>
      <c r="E35" s="7"/>
      <c r="F35" s="49" t="s">
        <v>72</v>
      </c>
      <c r="I35" s="2" t="s">
        <v>40</v>
      </c>
      <c r="L35" s="1"/>
      <c r="P35" s="50" t="s">
        <v>41</v>
      </c>
      <c r="Q35" s="1"/>
      <c r="Z35" s="15"/>
    </row>
    <row r="36" spans="1:26" ht="22.5" customHeight="1" x14ac:dyDescent="0.15">
      <c r="A36" s="37"/>
      <c r="D36" s="51" t="s">
        <v>42</v>
      </c>
      <c r="E36" s="51"/>
      <c r="G36" s="2" t="s">
        <v>43</v>
      </c>
      <c r="O36" s="51" t="s">
        <v>44</v>
      </c>
      <c r="Q36" s="51"/>
      <c r="R36" s="51"/>
      <c r="S36" s="51"/>
      <c r="Z36" s="15"/>
    </row>
    <row r="37" spans="1:26" ht="15" customHeight="1" x14ac:dyDescent="0.2">
      <c r="A37" s="37"/>
      <c r="D37" s="52" t="s">
        <v>45</v>
      </c>
      <c r="E37" s="52"/>
      <c r="G37" s="53" t="s">
        <v>396</v>
      </c>
      <c r="H37" s="120"/>
      <c r="I37" s="120"/>
      <c r="J37" s="54" t="s">
        <v>46</v>
      </c>
      <c r="K37" s="120"/>
      <c r="L37" s="120"/>
      <c r="O37" s="92"/>
      <c r="P37" s="92"/>
      <c r="Q37" s="92"/>
      <c r="R37" s="92"/>
      <c r="S37" s="92"/>
      <c r="T37" s="92"/>
      <c r="U37" s="92"/>
      <c r="V37" s="92"/>
      <c r="W37" s="92"/>
      <c r="Z37" s="15"/>
    </row>
    <row r="38" spans="1:26" ht="15" customHeight="1" x14ac:dyDescent="0.2">
      <c r="A38" s="37"/>
      <c r="D38" s="52" t="s">
        <v>47</v>
      </c>
      <c r="E38" s="52"/>
      <c r="G38" s="53" t="s">
        <v>396</v>
      </c>
      <c r="H38" s="121"/>
      <c r="I38" s="121"/>
      <c r="J38" s="54" t="s">
        <v>46</v>
      </c>
      <c r="K38" s="120"/>
      <c r="L38" s="120"/>
      <c r="O38" s="2" t="s">
        <v>48</v>
      </c>
      <c r="Z38" s="15"/>
    </row>
    <row r="39" spans="1:26" ht="15" customHeight="1" x14ac:dyDescent="0.2">
      <c r="A39" s="37"/>
      <c r="D39" s="52" t="s">
        <v>49</v>
      </c>
      <c r="E39" s="52"/>
      <c r="G39" s="53" t="s">
        <v>396</v>
      </c>
      <c r="H39" s="121"/>
      <c r="I39" s="121"/>
      <c r="J39" s="54" t="s">
        <v>46</v>
      </c>
      <c r="K39" s="120"/>
      <c r="L39" s="120"/>
      <c r="O39" s="92"/>
      <c r="P39" s="92"/>
      <c r="Q39" s="92"/>
      <c r="R39" s="92"/>
      <c r="S39" s="92"/>
      <c r="T39" s="92"/>
      <c r="U39" s="92"/>
      <c r="V39" s="92"/>
      <c r="W39" s="92"/>
      <c r="Z39" s="15"/>
    </row>
    <row r="40" spans="1:26" ht="15" customHeight="1" x14ac:dyDescent="0.2">
      <c r="A40" s="37"/>
      <c r="D40" s="52" t="s">
        <v>50</v>
      </c>
      <c r="E40" s="52"/>
      <c r="G40" s="53" t="s">
        <v>396</v>
      </c>
      <c r="H40" s="121"/>
      <c r="I40" s="121"/>
      <c r="J40" s="54" t="s">
        <v>46</v>
      </c>
      <c r="K40" s="120"/>
      <c r="L40" s="120"/>
      <c r="O40" s="124"/>
      <c r="P40" s="124"/>
      <c r="Q40" s="124"/>
      <c r="R40" s="124"/>
      <c r="S40" s="124"/>
      <c r="T40" s="124"/>
      <c r="U40" s="124"/>
      <c r="V40" s="124"/>
      <c r="W40" s="124"/>
      <c r="Z40" s="15"/>
    </row>
    <row r="41" spans="1:26" ht="15" customHeight="1" x14ac:dyDescent="0.2">
      <c r="A41" s="37"/>
      <c r="D41" s="52" t="s">
        <v>418</v>
      </c>
      <c r="E41" s="52"/>
      <c r="G41" s="53" t="s">
        <v>396</v>
      </c>
      <c r="H41" s="121"/>
      <c r="I41" s="121"/>
      <c r="J41" s="54" t="s">
        <v>46</v>
      </c>
      <c r="K41" s="120"/>
      <c r="L41" s="120"/>
      <c r="O41" s="124"/>
      <c r="P41" s="124"/>
      <c r="Q41" s="124"/>
      <c r="R41" s="124"/>
      <c r="S41" s="124"/>
      <c r="T41" s="124"/>
      <c r="U41" s="124"/>
      <c r="V41" s="124"/>
      <c r="W41" s="124"/>
      <c r="Z41" s="15"/>
    </row>
    <row r="42" spans="1:26" ht="18.75" customHeight="1" x14ac:dyDescent="0.15">
      <c r="A42" s="37"/>
      <c r="D42" s="51" t="s">
        <v>51</v>
      </c>
      <c r="E42" s="51"/>
      <c r="O42" s="51" t="s">
        <v>52</v>
      </c>
      <c r="R42" s="51"/>
      <c r="S42" s="51"/>
      <c r="Z42" s="15"/>
    </row>
    <row r="43" spans="1:26" ht="15" customHeight="1" x14ac:dyDescent="0.15">
      <c r="A43" s="55"/>
      <c r="B43" s="56"/>
      <c r="C43" s="56"/>
      <c r="D43" s="56"/>
      <c r="E43" s="56"/>
      <c r="F43" s="50" t="s">
        <v>53</v>
      </c>
      <c r="G43" s="57" t="s">
        <v>46</v>
      </c>
      <c r="H43" s="83"/>
      <c r="I43" s="92"/>
      <c r="J43" s="92"/>
      <c r="K43" s="92"/>
      <c r="L43" s="92"/>
      <c r="O43" s="92"/>
      <c r="P43" s="92"/>
      <c r="Q43" s="92"/>
      <c r="R43" s="92"/>
      <c r="S43" s="92"/>
      <c r="T43" s="92"/>
      <c r="U43" s="92"/>
      <c r="V43" s="92"/>
      <c r="W43" s="92"/>
      <c r="Z43" s="15"/>
    </row>
    <row r="44" spans="1:26" ht="15" customHeight="1" x14ac:dyDescent="0.15">
      <c r="A44" s="55"/>
      <c r="B44" s="56"/>
      <c r="C44" s="56"/>
      <c r="D44" s="56"/>
      <c r="E44" s="56"/>
      <c r="F44" s="50" t="s">
        <v>54</v>
      </c>
      <c r="G44" s="57" t="s">
        <v>46</v>
      </c>
      <c r="H44" s="83"/>
      <c r="I44" s="124"/>
      <c r="J44" s="124"/>
      <c r="K44" s="124"/>
      <c r="L44" s="124"/>
      <c r="O44" s="92"/>
      <c r="P44" s="92"/>
      <c r="Q44" s="92"/>
      <c r="R44" s="92"/>
      <c r="S44" s="92"/>
      <c r="T44" s="92"/>
      <c r="U44" s="92"/>
      <c r="V44" s="92"/>
      <c r="W44" s="92"/>
      <c r="Z44" s="15"/>
    </row>
    <row r="45" spans="1:26" ht="15" customHeight="1" x14ac:dyDescent="0.15">
      <c r="A45" s="55"/>
      <c r="B45" s="56"/>
      <c r="C45" s="56"/>
      <c r="D45" s="56"/>
      <c r="E45" s="56"/>
      <c r="F45" s="50" t="s">
        <v>55</v>
      </c>
      <c r="G45" s="57" t="s">
        <v>46</v>
      </c>
      <c r="H45" s="83"/>
      <c r="I45" s="124"/>
      <c r="J45" s="124"/>
      <c r="K45" s="124"/>
      <c r="L45" s="124"/>
      <c r="O45" s="92"/>
      <c r="P45" s="92"/>
      <c r="Q45" s="92"/>
      <c r="R45" s="92"/>
      <c r="S45" s="92"/>
      <c r="T45" s="92"/>
      <c r="U45" s="92"/>
      <c r="V45" s="92"/>
      <c r="W45" s="92"/>
      <c r="Z45" s="15"/>
    </row>
    <row r="46" spans="1:26" ht="15" customHeight="1" x14ac:dyDescent="0.15">
      <c r="A46" s="55"/>
      <c r="B46" s="56"/>
      <c r="C46" s="56"/>
      <c r="D46" s="56"/>
      <c r="E46" s="56"/>
      <c r="F46" s="50" t="s">
        <v>56</v>
      </c>
      <c r="G46" s="57" t="s">
        <v>46</v>
      </c>
      <c r="H46" s="83"/>
      <c r="I46" s="124"/>
      <c r="J46" s="124"/>
      <c r="K46" s="124"/>
      <c r="L46" s="124"/>
      <c r="O46" s="92"/>
      <c r="P46" s="92"/>
      <c r="Q46" s="92"/>
      <c r="R46" s="92"/>
      <c r="S46" s="92"/>
      <c r="T46" s="92"/>
      <c r="U46" s="92"/>
      <c r="V46" s="92"/>
      <c r="W46" s="92"/>
      <c r="Z46" s="15"/>
    </row>
    <row r="47" spans="1:26" ht="15" customHeight="1" x14ac:dyDescent="0.15">
      <c r="A47" s="55"/>
      <c r="B47" s="56"/>
      <c r="C47" s="56"/>
      <c r="D47" s="56"/>
      <c r="E47" s="56"/>
      <c r="F47" s="50" t="s">
        <v>57</v>
      </c>
      <c r="G47" s="57" t="s">
        <v>46</v>
      </c>
      <c r="H47" s="83"/>
      <c r="I47" s="124"/>
      <c r="J47" s="124"/>
      <c r="K47" s="124"/>
      <c r="L47" s="124"/>
      <c r="O47" s="92"/>
      <c r="P47" s="92"/>
      <c r="Q47" s="92"/>
      <c r="R47" s="92"/>
      <c r="S47" s="92"/>
      <c r="T47" s="92"/>
      <c r="U47" s="92"/>
      <c r="V47" s="92"/>
      <c r="W47" s="92"/>
      <c r="Z47" s="15"/>
    </row>
    <row r="48" spans="1:26" ht="15" customHeight="1" x14ac:dyDescent="0.15">
      <c r="A48" s="55"/>
      <c r="B48" s="56"/>
      <c r="C48" s="56"/>
      <c r="D48" s="56"/>
      <c r="E48" s="56"/>
      <c r="F48" s="58" t="s">
        <v>58</v>
      </c>
      <c r="G48" s="57" t="s">
        <v>46</v>
      </c>
      <c r="H48" s="83"/>
      <c r="I48" s="124"/>
      <c r="J48" s="124"/>
      <c r="K48" s="124"/>
      <c r="L48" s="124"/>
      <c r="O48" s="92"/>
      <c r="P48" s="92"/>
      <c r="Q48" s="92"/>
      <c r="R48" s="92"/>
      <c r="S48" s="92"/>
      <c r="T48" s="92"/>
      <c r="U48" s="92"/>
      <c r="V48" s="92"/>
      <c r="W48" s="92"/>
      <c r="Z48" s="15"/>
    </row>
    <row r="49" spans="1:26" ht="15" customHeight="1" x14ac:dyDescent="0.15">
      <c r="A49" s="55"/>
      <c r="B49" s="56"/>
      <c r="C49" s="56"/>
      <c r="D49" s="56"/>
      <c r="E49" s="56"/>
      <c r="F49" s="50" t="s">
        <v>59</v>
      </c>
      <c r="G49" s="57" t="s">
        <v>46</v>
      </c>
      <c r="H49" s="83"/>
      <c r="I49" s="124"/>
      <c r="J49" s="124"/>
      <c r="K49" s="124"/>
      <c r="L49" s="124"/>
      <c r="O49" s="92"/>
      <c r="P49" s="92"/>
      <c r="Q49" s="92"/>
      <c r="R49" s="92"/>
      <c r="S49" s="92"/>
      <c r="T49" s="92"/>
      <c r="U49" s="92"/>
      <c r="V49" s="92"/>
      <c r="W49" s="92"/>
      <c r="Z49" s="15"/>
    </row>
    <row r="50" spans="1:26" ht="15" customHeight="1" x14ac:dyDescent="0.15">
      <c r="A50" s="55"/>
      <c r="B50" s="56"/>
      <c r="C50" s="56"/>
      <c r="D50" s="56"/>
      <c r="E50" s="56"/>
      <c r="F50" s="50" t="s">
        <v>60</v>
      </c>
      <c r="G50" s="57" t="s">
        <v>46</v>
      </c>
      <c r="H50" s="83"/>
      <c r="I50" s="124"/>
      <c r="J50" s="124"/>
      <c r="K50" s="124"/>
      <c r="L50" s="124"/>
      <c r="O50" s="92"/>
      <c r="P50" s="92"/>
      <c r="Q50" s="92"/>
      <c r="R50" s="92"/>
      <c r="S50" s="92"/>
      <c r="T50" s="92"/>
      <c r="U50" s="92"/>
      <c r="V50" s="92"/>
      <c r="W50" s="92"/>
      <c r="Z50" s="15"/>
    </row>
    <row r="51" spans="1:26" ht="15" customHeight="1" x14ac:dyDescent="0.15">
      <c r="A51" s="55"/>
      <c r="B51" s="56"/>
      <c r="C51" s="56"/>
      <c r="D51" s="56"/>
      <c r="E51" s="56"/>
      <c r="F51" s="50" t="s">
        <v>61</v>
      </c>
      <c r="G51" s="57" t="s">
        <v>46</v>
      </c>
      <c r="H51" s="83"/>
      <c r="I51" s="124"/>
      <c r="J51" s="124"/>
      <c r="K51" s="124"/>
      <c r="L51" s="124"/>
      <c r="O51" s="92"/>
      <c r="P51" s="92"/>
      <c r="Q51" s="92"/>
      <c r="R51" s="92"/>
      <c r="S51" s="92"/>
      <c r="T51" s="92"/>
      <c r="U51" s="92"/>
      <c r="V51" s="92"/>
      <c r="W51" s="92"/>
      <c r="Z51" s="15"/>
    </row>
    <row r="52" spans="1:26" ht="15" customHeight="1" x14ac:dyDescent="0.15">
      <c r="A52" s="55"/>
      <c r="B52" s="56"/>
      <c r="C52" s="56"/>
      <c r="D52" s="56"/>
      <c r="E52" s="56"/>
      <c r="F52" s="50" t="s">
        <v>62</v>
      </c>
      <c r="G52" s="57" t="s">
        <v>46</v>
      </c>
      <c r="H52" s="83"/>
      <c r="I52" s="124"/>
      <c r="J52" s="124"/>
      <c r="K52" s="124"/>
      <c r="L52" s="124"/>
      <c r="O52" s="92"/>
      <c r="P52" s="92"/>
      <c r="Q52" s="92"/>
      <c r="R52" s="92"/>
      <c r="S52" s="92"/>
      <c r="T52" s="92"/>
      <c r="U52" s="92"/>
      <c r="V52" s="92"/>
      <c r="W52" s="92"/>
      <c r="Z52" s="15"/>
    </row>
    <row r="53" spans="1:26" ht="15" customHeight="1" x14ac:dyDescent="0.15">
      <c r="A53" s="55"/>
      <c r="B53" s="56"/>
      <c r="C53" s="56"/>
      <c r="D53" s="56"/>
      <c r="E53" s="56"/>
      <c r="F53" s="50" t="s">
        <v>63</v>
      </c>
      <c r="G53" s="57" t="s">
        <v>46</v>
      </c>
      <c r="H53" s="83"/>
      <c r="I53" s="124"/>
      <c r="J53" s="124"/>
      <c r="K53" s="124"/>
      <c r="L53" s="124"/>
      <c r="O53" s="92"/>
      <c r="P53" s="92"/>
      <c r="Q53" s="92"/>
      <c r="R53" s="92"/>
      <c r="S53" s="92"/>
      <c r="T53" s="92"/>
      <c r="U53" s="92"/>
      <c r="V53" s="92"/>
      <c r="W53" s="92"/>
      <c r="Z53" s="15"/>
    </row>
    <row r="54" spans="1:26" ht="18.75" customHeight="1" x14ac:dyDescent="0.15">
      <c r="A54" s="37"/>
      <c r="Z54" s="15"/>
    </row>
    <row r="55" spans="1:26" ht="22.5" customHeight="1" x14ac:dyDescent="0.15">
      <c r="A55" s="37"/>
      <c r="F55" s="50" t="s">
        <v>64</v>
      </c>
      <c r="G55" s="122"/>
      <c r="H55" s="122"/>
      <c r="I55" s="122"/>
      <c r="J55" s="122"/>
      <c r="K55" s="122"/>
      <c r="L55" s="122"/>
      <c r="M55" s="122"/>
      <c r="O55" s="126"/>
      <c r="P55" s="126"/>
      <c r="Q55" s="126"/>
      <c r="R55" s="126"/>
      <c r="T55" s="123"/>
      <c r="U55" s="123"/>
      <c r="V55" s="123"/>
      <c r="Z55" s="15"/>
    </row>
    <row r="56" spans="1:26" x14ac:dyDescent="0.15">
      <c r="A56" s="37"/>
      <c r="J56" s="59" t="s">
        <v>65</v>
      </c>
      <c r="K56" s="59"/>
      <c r="O56" s="125" t="s">
        <v>66</v>
      </c>
      <c r="P56" s="125"/>
      <c r="Q56" s="125"/>
      <c r="R56" s="125"/>
      <c r="T56" s="125" t="s">
        <v>73</v>
      </c>
      <c r="U56" s="125"/>
      <c r="V56" s="125"/>
      <c r="Z56" s="15"/>
    </row>
    <row r="57" spans="1:26" ht="22.5" customHeight="1" x14ac:dyDescent="0.15">
      <c r="A57" s="37"/>
      <c r="F57" s="50" t="s">
        <v>71</v>
      </c>
      <c r="G57" s="122"/>
      <c r="H57" s="122"/>
      <c r="I57" s="122"/>
      <c r="J57" s="122"/>
      <c r="K57" s="122"/>
      <c r="L57" s="122"/>
      <c r="M57" s="122"/>
      <c r="O57" s="126"/>
      <c r="P57" s="126"/>
      <c r="Q57" s="126"/>
      <c r="R57" s="126"/>
      <c r="T57" s="123"/>
      <c r="U57" s="123"/>
      <c r="V57" s="123"/>
      <c r="Z57" s="15"/>
    </row>
    <row r="58" spans="1:26" x14ac:dyDescent="0.15">
      <c r="A58" s="37"/>
      <c r="J58" s="59" t="s">
        <v>65</v>
      </c>
      <c r="K58" s="59"/>
      <c r="O58" s="125" t="s">
        <v>66</v>
      </c>
      <c r="P58" s="125"/>
      <c r="Q58" s="125"/>
      <c r="R58" s="125"/>
      <c r="T58" s="125" t="s">
        <v>73</v>
      </c>
      <c r="U58" s="125"/>
      <c r="V58" s="125"/>
      <c r="Z58" s="15"/>
    </row>
    <row r="59" spans="1:26" ht="22.5" customHeight="1" x14ac:dyDescent="0.15">
      <c r="A59" s="37"/>
      <c r="F59" s="50" t="s">
        <v>70</v>
      </c>
      <c r="G59" s="122"/>
      <c r="H59" s="122"/>
      <c r="I59" s="122"/>
      <c r="J59" s="122"/>
      <c r="K59" s="122"/>
      <c r="L59" s="122"/>
      <c r="M59" s="122"/>
      <c r="O59" s="126"/>
      <c r="P59" s="126"/>
      <c r="Q59" s="126"/>
      <c r="R59" s="126"/>
      <c r="T59" s="123"/>
      <c r="U59" s="123"/>
      <c r="V59" s="123"/>
      <c r="Z59" s="15"/>
    </row>
    <row r="60" spans="1:26" ht="14" thickBot="1" x14ac:dyDescent="0.2">
      <c r="A60" s="37"/>
      <c r="J60" s="59" t="s">
        <v>65</v>
      </c>
      <c r="K60" s="59"/>
      <c r="O60" s="137" t="s">
        <v>66</v>
      </c>
      <c r="P60" s="137"/>
      <c r="Q60" s="137"/>
      <c r="R60" s="137"/>
      <c r="T60" s="137" t="s">
        <v>73</v>
      </c>
      <c r="U60" s="137"/>
      <c r="V60" s="137"/>
      <c r="Z60" s="15"/>
    </row>
    <row r="61" spans="1:26" ht="19" thickBot="1" x14ac:dyDescent="0.25">
      <c r="A61" s="134" t="s">
        <v>67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6"/>
    </row>
    <row r="62" spans="1:26" ht="15" customHeight="1" thickBot="1" x14ac:dyDescent="0.2">
      <c r="A62" s="140" t="s">
        <v>445</v>
      </c>
      <c r="B62" s="141"/>
      <c r="C62" s="141"/>
      <c r="D62" s="141"/>
      <c r="E62" s="142"/>
      <c r="F62" s="7"/>
      <c r="G62" s="9"/>
      <c r="H62" s="9"/>
      <c r="W62" s="50"/>
      <c r="X62" s="50" t="s">
        <v>68</v>
      </c>
      <c r="Y62" s="60">
        <v>12</v>
      </c>
      <c r="Z62" s="15"/>
    </row>
    <row r="63" spans="1:26" ht="18.75" customHeight="1" x14ac:dyDescent="0.2">
      <c r="A63" s="12"/>
      <c r="B63" s="13"/>
      <c r="C63" s="13"/>
      <c r="D63" s="139" t="s">
        <v>75</v>
      </c>
      <c r="E63" s="139"/>
      <c r="F63" s="139"/>
      <c r="G63" s="61"/>
      <c r="H63" s="61"/>
      <c r="I63" s="139" t="s">
        <v>76</v>
      </c>
      <c r="J63" s="139"/>
      <c r="K63" s="139"/>
      <c r="L63" s="139"/>
      <c r="M63" s="4"/>
      <c r="N63" s="139" t="s">
        <v>77</v>
      </c>
      <c r="O63" s="139"/>
      <c r="P63" s="139"/>
      <c r="Q63" s="4"/>
      <c r="R63" s="139" t="s">
        <v>39</v>
      </c>
      <c r="S63" s="139"/>
      <c r="T63" s="139"/>
      <c r="U63" s="4"/>
      <c r="V63" s="139" t="s">
        <v>78</v>
      </c>
      <c r="W63" s="139"/>
      <c r="X63" s="139"/>
      <c r="Y63" s="62"/>
      <c r="Z63" s="15"/>
    </row>
    <row r="64" spans="1:26" s="6" customFormat="1" ht="22.5" customHeight="1" x14ac:dyDescent="0.2">
      <c r="A64" s="40"/>
      <c r="D64" s="138"/>
      <c r="E64" s="138"/>
      <c r="F64" s="138"/>
      <c r="G64" s="63"/>
      <c r="H64" s="63"/>
      <c r="I64" s="138"/>
      <c r="J64" s="138"/>
      <c r="K64" s="138"/>
      <c r="L64" s="138"/>
      <c r="M64" s="4"/>
      <c r="N64" s="138"/>
      <c r="O64" s="138"/>
      <c r="P64" s="138"/>
      <c r="Q64" s="4"/>
      <c r="R64" s="138"/>
      <c r="S64" s="138"/>
      <c r="T64" s="138"/>
      <c r="U64" s="4"/>
      <c r="V64" s="138"/>
      <c r="W64" s="138"/>
      <c r="X64" s="138"/>
      <c r="Y64" s="64"/>
      <c r="Z64" s="29"/>
    </row>
    <row r="65" spans="1:26" ht="22.5" customHeight="1" x14ac:dyDescent="0.15">
      <c r="A65" s="37"/>
      <c r="Z65" s="15"/>
    </row>
    <row r="66" spans="1:26" ht="32.25" customHeight="1" x14ac:dyDescent="0.15">
      <c r="A66" s="37"/>
      <c r="D66" s="43" t="s">
        <v>403</v>
      </c>
      <c r="E66" s="133"/>
      <c r="F66" s="133"/>
      <c r="G66" s="133"/>
      <c r="H66" s="133"/>
      <c r="I66" s="133"/>
      <c r="J66" s="133"/>
      <c r="K66" s="133"/>
      <c r="N66" s="50" t="s">
        <v>402</v>
      </c>
      <c r="O66" s="133"/>
      <c r="P66" s="133"/>
      <c r="Q66" s="133"/>
      <c r="R66" s="133"/>
      <c r="S66" s="133"/>
      <c r="U66" s="50" t="s">
        <v>73</v>
      </c>
      <c r="V66" s="133"/>
      <c r="W66" s="133"/>
      <c r="X66" s="133"/>
      <c r="Y66" s="65"/>
      <c r="Z66" s="15"/>
    </row>
    <row r="67" spans="1:26" ht="8.25" customHeight="1" thickBot="1" x14ac:dyDescent="0.2">
      <c r="A67" s="66"/>
      <c r="B67" s="67"/>
      <c r="C67" s="67"/>
      <c r="D67" s="67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9"/>
      <c r="V67" s="68"/>
      <c r="W67" s="68"/>
      <c r="X67" s="70"/>
      <c r="Y67" s="70"/>
      <c r="Z67" s="71"/>
    </row>
    <row r="68" spans="1:26" x14ac:dyDescent="0.15">
      <c r="A68" s="7"/>
      <c r="B68" s="7"/>
      <c r="C68" s="7"/>
      <c r="D68" s="7"/>
      <c r="E68" s="7"/>
      <c r="U68" s="50"/>
      <c r="X68" s="72"/>
      <c r="Y68" s="72"/>
    </row>
    <row r="69" spans="1:26" x14ac:dyDescent="0.15">
      <c r="A69" s="7"/>
      <c r="B69" s="7"/>
      <c r="C69" s="7"/>
      <c r="D69" s="7"/>
      <c r="E69" s="7"/>
      <c r="U69" s="50"/>
      <c r="X69" s="72"/>
      <c r="Y69" s="72"/>
    </row>
    <row r="73" spans="1:26" hidden="1" x14ac:dyDescent="0.15">
      <c r="B73" s="7" t="s">
        <v>395</v>
      </c>
    </row>
  </sheetData>
  <sheetProtection selectLockedCells="1"/>
  <mergeCells count="90">
    <mergeCell ref="D64:F64"/>
    <mergeCell ref="G22:K22"/>
    <mergeCell ref="N64:P64"/>
    <mergeCell ref="K39:L39"/>
    <mergeCell ref="K40:L40"/>
    <mergeCell ref="I43:L43"/>
    <mergeCell ref="I44:L44"/>
    <mergeCell ref="G59:M59"/>
    <mergeCell ref="I49:L49"/>
    <mergeCell ref="I52:L52"/>
    <mergeCell ref="I53:L53"/>
    <mergeCell ref="G55:M55"/>
    <mergeCell ref="I51:L51"/>
    <mergeCell ref="I47:L47"/>
    <mergeCell ref="I48:L48"/>
    <mergeCell ref="I45:L45"/>
    <mergeCell ref="O66:S66"/>
    <mergeCell ref="A61:Z61"/>
    <mergeCell ref="O59:R59"/>
    <mergeCell ref="T60:V60"/>
    <mergeCell ref="R64:T64"/>
    <mergeCell ref="V64:X64"/>
    <mergeCell ref="D63:F63"/>
    <mergeCell ref="I63:L63"/>
    <mergeCell ref="N63:P63"/>
    <mergeCell ref="O60:R60"/>
    <mergeCell ref="V66:X66"/>
    <mergeCell ref="A62:E62"/>
    <mergeCell ref="I64:L64"/>
    <mergeCell ref="E66:K66"/>
    <mergeCell ref="R63:T63"/>
    <mergeCell ref="V63:X63"/>
    <mergeCell ref="A1:Z1"/>
    <mergeCell ref="A4:Z4"/>
    <mergeCell ref="A3:Z3"/>
    <mergeCell ref="A5:Z5"/>
    <mergeCell ref="A2:Z2"/>
    <mergeCell ref="I46:L46"/>
    <mergeCell ref="T59:V59"/>
    <mergeCell ref="O56:R56"/>
    <mergeCell ref="O47:W47"/>
    <mergeCell ref="O48:W48"/>
    <mergeCell ref="O49:W49"/>
    <mergeCell ref="O50:W50"/>
    <mergeCell ref="T56:V56"/>
    <mergeCell ref="T57:V57"/>
    <mergeCell ref="O55:R55"/>
    <mergeCell ref="O57:R57"/>
    <mergeCell ref="O58:R58"/>
    <mergeCell ref="T58:V58"/>
    <mergeCell ref="H39:I39"/>
    <mergeCell ref="K37:L37"/>
    <mergeCell ref="G57:M57"/>
    <mergeCell ref="T55:V55"/>
    <mergeCell ref="O53:W53"/>
    <mergeCell ref="O51:W51"/>
    <mergeCell ref="O52:W52"/>
    <mergeCell ref="I50:L50"/>
    <mergeCell ref="H40:I40"/>
    <mergeCell ref="O40:W40"/>
    <mergeCell ref="O43:W43"/>
    <mergeCell ref="O44:W44"/>
    <mergeCell ref="H41:I41"/>
    <mergeCell ref="K41:L41"/>
    <mergeCell ref="O41:W41"/>
    <mergeCell ref="O46:W46"/>
    <mergeCell ref="O45:W45"/>
    <mergeCell ref="A6:Z6"/>
    <mergeCell ref="A9:Z9"/>
    <mergeCell ref="P20:X20"/>
    <mergeCell ref="P22:X22"/>
    <mergeCell ref="V10:Z10"/>
    <mergeCell ref="P13:X13"/>
    <mergeCell ref="C13:M13"/>
    <mergeCell ref="C16:N16"/>
    <mergeCell ref="P16:X16"/>
    <mergeCell ref="N10:P10"/>
    <mergeCell ref="G20:K20"/>
    <mergeCell ref="K38:L38"/>
    <mergeCell ref="O39:W39"/>
    <mergeCell ref="H37:I37"/>
    <mergeCell ref="H38:I38"/>
    <mergeCell ref="P18:X18"/>
    <mergeCell ref="AB4:AG8"/>
    <mergeCell ref="O37:W37"/>
    <mergeCell ref="C25:X27"/>
    <mergeCell ref="C30:X33"/>
    <mergeCell ref="A10:H10"/>
    <mergeCell ref="A7:Z7"/>
    <mergeCell ref="A8:Z8"/>
  </mergeCells>
  <dataValidations xWindow="1495" yWindow="541" count="4">
    <dataValidation type="textLength" operator="lessThanOrEqual" allowBlank="1" showInputMessage="1" showErrorMessage="1" error="More than 35 Characters" prompt="35 characters maximum" sqref="P22:X22 P13:X13 P16:X16 P18:X18 P19:X20" xr:uid="{00000000-0002-0000-0000-000000000000}">
      <formula1>35</formula1>
    </dataValidation>
    <dataValidation allowBlank="1" showInputMessage="1" showErrorMessage="1" prompt="Must be a Physical Location. Ex: AGKIMB -  AG Kimberly" sqref="G22:K22" xr:uid="{00000000-0002-0000-0000-000001000000}"/>
    <dataValidation type="list" allowBlank="1" showInputMessage="1" showErrorMessage="1" sqref="L35 Q35" xr:uid="{00000000-0002-0000-0000-000002000000}">
      <formula1>$B$73</formula1>
    </dataValidation>
    <dataValidation operator="lessThan" allowBlank="1" showInputMessage="1" error="_x000a_" prompt="6 characters. First 3 are Org code. Ex: 520CON_x000a_Index with fund 100000 and 110000 needs an activity code._x000a_" sqref="G19:K20" xr:uid="{00000000-0002-0000-0000-000003000000}"/>
  </dataValidations>
  <hyperlinks>
    <hyperlink ref="A4" r:id="rId1" xr:uid="{00000000-0004-0000-0000-000000000000}"/>
    <hyperlink ref="A8" r:id="rId2" xr:uid="{00000000-0004-0000-0000-000001000000}"/>
  </hyperlinks>
  <pageMargins left="0.25" right="0.25" top="0.75" bottom="0.75" header="0.3" footer="0.3"/>
  <pageSetup scale="65" orientation="portrait" r:id="rId3"/>
  <headerFooter>
    <oddFooter>&amp;L&amp;Z&amp;F&amp;RGeneral Accounting</oddFooter>
  </headerFooter>
  <extLst>
    <ext xmlns:x14="http://schemas.microsoft.com/office/spreadsheetml/2009/9/main" uri="{CCE6A557-97BC-4b89-ADB6-D9C93CAAB3DF}">
      <x14:dataValidations xmlns:xm="http://schemas.microsoft.com/office/excel/2006/main" xWindow="1495" yWindow="541" count="2">
        <x14:dataValidation type="list" allowBlank="1" showInputMessage="1" prompt="Type or Choose from drop down list_x000a_For fund level 120 and 123- see note 1_x000a_For fund level 161 - see note 2_x000a_For fund level 80 - see note 3" xr:uid="{00000000-0002-0000-0000-000005000000}">
          <x14:formula1>
            <xm:f>'Fund List - Updated FEB2024'!$E$2:$E$79</xm:f>
          </x14:formula1>
          <xm:sqref>C16:N16</xm:sqref>
        </x14:dataValidation>
        <x14:dataValidation type="list" allowBlank="1" showInputMessage="1" prompt="Type or Choose from drop down list" xr:uid="{00000000-0002-0000-0000-000004000000}">
          <x14:formula1>
            <xm:f>'Org List - Updated FEB2024'!$F$2:$F$34123</xm:f>
          </x14:formula1>
          <xm:sqref>C13:M13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F80"/>
  <sheetViews>
    <sheetView workbookViewId="0">
      <selection activeCell="F36" sqref="F36"/>
    </sheetView>
  </sheetViews>
  <sheetFormatPr baseColWidth="10" defaultColWidth="9.1640625" defaultRowHeight="15" x14ac:dyDescent="0.2"/>
  <cols>
    <col min="1" max="1" width="5.5" style="76" bestFit="1" customWidth="1"/>
    <col min="2" max="2" width="31.1640625" style="76" bestFit="1" customWidth="1"/>
    <col min="3" max="3" width="6" style="76" bestFit="1" customWidth="1"/>
    <col min="4" max="4" width="51.1640625" style="76" bestFit="1" customWidth="1"/>
    <col min="5" max="5" width="77.33203125" style="76" bestFit="1" customWidth="1"/>
    <col min="6" max="6" width="23.5" style="76" bestFit="1" customWidth="1"/>
    <col min="7" max="16384" width="9.1640625" style="76"/>
  </cols>
  <sheetData>
    <row r="1" spans="1:5" ht="32" x14ac:dyDescent="0.2">
      <c r="A1" s="73" t="s">
        <v>374</v>
      </c>
      <c r="B1" s="74" t="s">
        <v>377</v>
      </c>
      <c r="C1" s="75" t="s">
        <v>375</v>
      </c>
      <c r="D1" s="74" t="s">
        <v>378</v>
      </c>
      <c r="E1" s="75" t="s">
        <v>379</v>
      </c>
    </row>
    <row r="2" spans="1:5" x14ac:dyDescent="0.2">
      <c r="A2" s="77" t="s">
        <v>421</v>
      </c>
      <c r="B2" s="78" t="s">
        <v>2</v>
      </c>
      <c r="C2" s="77" t="s">
        <v>421</v>
      </c>
      <c r="D2" s="78" t="s">
        <v>2</v>
      </c>
      <c r="E2" s="77" t="str">
        <f>CONCATENATE(A2,"-",B2," / ",C2,"-",D2)</f>
        <v>1R-General Education Reserves / 1R-General Education Reserves</v>
      </c>
    </row>
    <row r="3" spans="1:5" x14ac:dyDescent="0.2">
      <c r="A3" s="77"/>
      <c r="B3" s="78"/>
      <c r="C3" s="77"/>
      <c r="D3" s="78"/>
      <c r="E3" s="77" t="s">
        <v>422</v>
      </c>
    </row>
    <row r="4" spans="1:5" x14ac:dyDescent="0.2">
      <c r="A4" s="77"/>
      <c r="B4" s="78"/>
      <c r="C4" s="77"/>
      <c r="D4" s="78"/>
      <c r="E4" s="77" t="s">
        <v>423</v>
      </c>
    </row>
    <row r="5" spans="1:5" x14ac:dyDescent="0.2">
      <c r="A5" s="77"/>
      <c r="B5" s="78"/>
      <c r="C5" s="77"/>
      <c r="D5" s="78"/>
      <c r="E5" s="77" t="s">
        <v>424</v>
      </c>
    </row>
    <row r="6" spans="1:5" x14ac:dyDescent="0.2">
      <c r="A6" s="77"/>
      <c r="B6" s="78"/>
      <c r="C6" s="77"/>
      <c r="D6" s="78"/>
      <c r="E6" s="77" t="s">
        <v>425</v>
      </c>
    </row>
    <row r="7" spans="1:5" x14ac:dyDescent="0.2">
      <c r="A7" s="77"/>
      <c r="B7" s="78"/>
      <c r="C7" s="77"/>
      <c r="D7" s="78"/>
      <c r="E7" s="77" t="s">
        <v>426</v>
      </c>
    </row>
    <row r="8" spans="1:5" x14ac:dyDescent="0.2">
      <c r="A8" s="77"/>
      <c r="B8" s="78"/>
      <c r="C8" s="77"/>
      <c r="D8" s="78"/>
      <c r="E8" s="77" t="s">
        <v>427</v>
      </c>
    </row>
    <row r="9" spans="1:5" x14ac:dyDescent="0.2">
      <c r="A9" s="77"/>
      <c r="B9" s="78"/>
      <c r="C9" s="77"/>
      <c r="D9" s="78"/>
      <c r="E9" s="77" t="s">
        <v>428</v>
      </c>
    </row>
    <row r="10" spans="1:5" x14ac:dyDescent="0.2">
      <c r="A10" s="77"/>
      <c r="B10" s="78"/>
      <c r="C10" s="77"/>
      <c r="D10" s="78"/>
      <c r="E10" s="77" t="s">
        <v>429</v>
      </c>
    </row>
    <row r="11" spans="1:5" x14ac:dyDescent="0.2">
      <c r="A11" s="77"/>
      <c r="B11" s="78"/>
      <c r="C11" s="77"/>
      <c r="D11" s="78"/>
      <c r="E11" s="77" t="s">
        <v>430</v>
      </c>
    </row>
    <row r="12" spans="1:5" x14ac:dyDescent="0.2">
      <c r="A12" s="77"/>
      <c r="B12" s="78"/>
      <c r="C12" s="77"/>
      <c r="D12" s="78"/>
      <c r="E12" s="77" t="s">
        <v>431</v>
      </c>
    </row>
    <row r="13" spans="1:5" x14ac:dyDescent="0.2">
      <c r="A13" s="77"/>
      <c r="B13" s="78"/>
      <c r="C13" s="77"/>
      <c r="D13" s="78"/>
      <c r="E13" s="77" t="s">
        <v>432</v>
      </c>
    </row>
    <row r="14" spans="1:5" x14ac:dyDescent="0.2">
      <c r="A14" s="77"/>
      <c r="B14" s="78"/>
      <c r="C14" s="77"/>
      <c r="D14" s="78"/>
      <c r="E14" s="77" t="s">
        <v>433</v>
      </c>
    </row>
    <row r="15" spans="1:5" x14ac:dyDescent="0.2">
      <c r="A15" s="77"/>
      <c r="B15" s="78"/>
      <c r="C15" s="77"/>
      <c r="D15" s="78"/>
      <c r="E15" s="77" t="s">
        <v>434</v>
      </c>
    </row>
    <row r="16" spans="1:5" x14ac:dyDescent="0.2">
      <c r="A16" s="77"/>
      <c r="B16" s="78"/>
      <c r="C16" s="77"/>
      <c r="D16" s="78"/>
      <c r="E16" s="77" t="s">
        <v>435</v>
      </c>
    </row>
    <row r="17" spans="1:5" x14ac:dyDescent="0.2">
      <c r="A17" s="77"/>
      <c r="B17" s="78"/>
      <c r="C17" s="77"/>
      <c r="D17" s="78"/>
      <c r="E17" s="77" t="s">
        <v>436</v>
      </c>
    </row>
    <row r="18" spans="1:5" x14ac:dyDescent="0.2">
      <c r="A18" s="77"/>
      <c r="B18" s="78"/>
      <c r="C18" s="77"/>
      <c r="D18" s="78"/>
      <c r="E18" s="77" t="s">
        <v>437</v>
      </c>
    </row>
    <row r="19" spans="1:5" x14ac:dyDescent="0.2">
      <c r="A19" s="77"/>
      <c r="B19" s="78"/>
      <c r="C19" s="77"/>
      <c r="D19" s="78"/>
      <c r="E19" s="77" t="s">
        <v>438</v>
      </c>
    </row>
    <row r="20" spans="1:5" x14ac:dyDescent="0.2">
      <c r="A20" s="77"/>
      <c r="B20" s="78"/>
      <c r="C20" s="77"/>
      <c r="D20" s="78"/>
      <c r="E20" s="77" t="s">
        <v>439</v>
      </c>
    </row>
    <row r="21" spans="1:5" x14ac:dyDescent="0.2">
      <c r="A21" s="77"/>
      <c r="B21" s="78"/>
      <c r="C21" s="77"/>
      <c r="D21" s="78"/>
      <c r="E21" s="77" t="s">
        <v>440</v>
      </c>
    </row>
    <row r="22" spans="1:5" x14ac:dyDescent="0.2">
      <c r="A22" s="77"/>
      <c r="B22" s="78"/>
      <c r="C22" s="77"/>
      <c r="D22" s="78"/>
      <c r="E22" s="77" t="s">
        <v>441</v>
      </c>
    </row>
    <row r="23" spans="1:5" x14ac:dyDescent="0.2">
      <c r="A23" s="77"/>
      <c r="B23" s="78"/>
      <c r="C23" s="77"/>
      <c r="D23" s="78"/>
      <c r="E23" s="77" t="s">
        <v>442</v>
      </c>
    </row>
    <row r="24" spans="1:5" x14ac:dyDescent="0.2">
      <c r="A24" s="77" t="s">
        <v>447</v>
      </c>
      <c r="B24" s="78" t="s">
        <v>448</v>
      </c>
      <c r="C24" s="77" t="s">
        <v>447</v>
      </c>
      <c r="D24" s="78" t="s">
        <v>448</v>
      </c>
      <c r="E24" s="77" t="str">
        <f>CONCATENATE(A24,"-",B24," / ",C24,"-",D24)</f>
        <v>1S-General Education Summer Session / 1S-General Education Summer Session</v>
      </c>
    </row>
    <row r="25" spans="1:5" x14ac:dyDescent="0.2">
      <c r="A25" s="77">
        <v>10</v>
      </c>
      <c r="B25" s="77" t="s">
        <v>0</v>
      </c>
      <c r="C25" s="77">
        <v>100</v>
      </c>
      <c r="D25" s="77" t="s">
        <v>1</v>
      </c>
      <c r="E25" s="77" t="str">
        <f>CONCATENATE(A25,"-",B25," / ",C25,"-",D25)</f>
        <v>10-General Education / 100-General Education Operations</v>
      </c>
    </row>
    <row r="26" spans="1:5" x14ac:dyDescent="0.2">
      <c r="A26" s="77"/>
      <c r="B26" s="77"/>
      <c r="C26" s="77"/>
      <c r="D26" s="77"/>
      <c r="E26" s="77" t="s">
        <v>382</v>
      </c>
    </row>
    <row r="27" spans="1:5" x14ac:dyDescent="0.2">
      <c r="A27" s="77"/>
      <c r="B27" s="77"/>
      <c r="C27" s="77"/>
      <c r="D27" s="77"/>
      <c r="E27" s="77" t="s">
        <v>383</v>
      </c>
    </row>
    <row r="28" spans="1:5" x14ac:dyDescent="0.2">
      <c r="A28" s="77">
        <v>10</v>
      </c>
      <c r="B28" s="77" t="s">
        <v>0</v>
      </c>
      <c r="C28" s="77">
        <v>101</v>
      </c>
      <c r="D28" s="77" t="s">
        <v>2</v>
      </c>
      <c r="E28" s="77" t="str">
        <f t="shared" ref="E28:E29" si="0">CONCATENATE(A28,"-",B28," / ",C28,"-",D28)</f>
        <v>10-General Education / 101-General Education Reserves</v>
      </c>
    </row>
    <row r="29" spans="1:5" x14ac:dyDescent="0.2">
      <c r="A29" s="77">
        <v>11</v>
      </c>
      <c r="B29" s="77" t="s">
        <v>391</v>
      </c>
      <c r="C29" s="77">
        <v>11</v>
      </c>
      <c r="D29" s="77" t="s">
        <v>391</v>
      </c>
      <c r="E29" s="77" t="str">
        <f t="shared" si="0"/>
        <v>11-Central Revenues &amp; Allocations / 11-Central Revenues &amp; Allocations</v>
      </c>
    </row>
    <row r="30" spans="1:5" x14ac:dyDescent="0.2">
      <c r="A30" s="77"/>
      <c r="B30" s="77"/>
      <c r="C30" s="77"/>
      <c r="D30" s="77"/>
      <c r="E30" s="77" t="s">
        <v>384</v>
      </c>
    </row>
    <row r="31" spans="1:5" x14ac:dyDescent="0.2">
      <c r="A31" s="77">
        <v>12</v>
      </c>
      <c r="B31" s="77" t="s">
        <v>3</v>
      </c>
      <c r="C31" s="77">
        <v>120</v>
      </c>
      <c r="D31" s="77" t="s">
        <v>381</v>
      </c>
      <c r="E31" s="77" t="str">
        <f>CONCATENATE(A31,"-",B31," / ",C31,"-",D31)</f>
        <v>12-Local Service / 120-Revenue Generation (see Note#1)</v>
      </c>
    </row>
    <row r="32" spans="1:5" x14ac:dyDescent="0.2">
      <c r="A32" s="77">
        <v>12</v>
      </c>
      <c r="B32" s="77" t="s">
        <v>3</v>
      </c>
      <c r="C32" s="77">
        <v>121</v>
      </c>
      <c r="D32" s="77" t="s">
        <v>4</v>
      </c>
      <c r="E32" s="77" t="str">
        <f t="shared" ref="E32:E61" si="1">CONCATENATE(A32,"-",B32," / ",C32,"-",D32)</f>
        <v>12-Local Service / 121-Internal Vandal Strategic Loan Fund</v>
      </c>
    </row>
    <row r="33" spans="1:6" x14ac:dyDescent="0.2">
      <c r="A33" s="77">
        <v>12</v>
      </c>
      <c r="B33" s="77" t="s">
        <v>3</v>
      </c>
      <c r="C33" s="77">
        <v>122</v>
      </c>
      <c r="D33" s="77" t="s">
        <v>74</v>
      </c>
      <c r="E33" s="77" t="str">
        <f t="shared" si="1"/>
        <v>12-Local Service / 122-Facilities and Admin Dept Return</v>
      </c>
    </row>
    <row r="34" spans="1:6" s="80" customFormat="1" x14ac:dyDescent="0.2">
      <c r="A34" s="79">
        <v>12</v>
      </c>
      <c r="B34" s="79" t="s">
        <v>3</v>
      </c>
      <c r="C34" s="79">
        <v>123</v>
      </c>
      <c r="D34" s="79" t="s">
        <v>380</v>
      </c>
      <c r="E34" s="79" t="str">
        <f t="shared" si="1"/>
        <v>12-Local Service / 123-Start-up / Special Intiative Funds (see Note#1)</v>
      </c>
      <c r="F34" s="80" t="s">
        <v>390</v>
      </c>
    </row>
    <row r="35" spans="1:6" x14ac:dyDescent="0.2">
      <c r="A35" s="77">
        <v>12</v>
      </c>
      <c r="B35" s="77" t="s">
        <v>3</v>
      </c>
      <c r="C35" s="77">
        <v>124</v>
      </c>
      <c r="D35" s="77" t="s">
        <v>446</v>
      </c>
      <c r="E35" s="77" t="str">
        <f t="shared" si="1"/>
        <v>12-Local Service / 124-P3 Initiatives</v>
      </c>
    </row>
    <row r="36" spans="1:6" x14ac:dyDescent="0.2">
      <c r="A36" s="77">
        <v>12</v>
      </c>
      <c r="B36" s="77" t="s">
        <v>3</v>
      </c>
      <c r="C36" s="77">
        <v>129</v>
      </c>
      <c r="D36" s="77" t="s">
        <v>504</v>
      </c>
      <c r="E36" s="77" t="str">
        <f t="shared" si="1"/>
        <v>12-Local Service / 129-Grant-Funded Positions</v>
      </c>
    </row>
    <row r="37" spans="1:6" x14ac:dyDescent="0.2">
      <c r="A37" s="77">
        <v>13</v>
      </c>
      <c r="B37" s="77" t="s">
        <v>394</v>
      </c>
      <c r="C37" s="77">
        <v>13</v>
      </c>
      <c r="D37" s="77" t="s">
        <v>394</v>
      </c>
      <c r="E37" s="77" t="str">
        <f t="shared" si="1"/>
        <v>13-Clearing Funds / 13-Clearing Funds</v>
      </c>
    </row>
    <row r="38" spans="1:6" x14ac:dyDescent="0.2">
      <c r="A38" s="77">
        <v>15</v>
      </c>
      <c r="B38" s="77" t="s">
        <v>5</v>
      </c>
      <c r="C38" s="77">
        <v>150</v>
      </c>
      <c r="D38" s="77" t="s">
        <v>6</v>
      </c>
      <c r="E38" s="77" t="str">
        <f t="shared" si="1"/>
        <v>15-Service Center / 150-Operating</v>
      </c>
    </row>
    <row r="39" spans="1:6" x14ac:dyDescent="0.2">
      <c r="A39" s="77">
        <v>15</v>
      </c>
      <c r="B39" s="77" t="s">
        <v>5</v>
      </c>
      <c r="C39" s="77">
        <v>151</v>
      </c>
      <c r="D39" s="77" t="s">
        <v>7</v>
      </c>
      <c r="E39" s="77" t="str">
        <f t="shared" si="1"/>
        <v>15-Service Center / 151-Reserve</v>
      </c>
    </row>
    <row r="40" spans="1:6" x14ac:dyDescent="0.2">
      <c r="A40" s="77">
        <v>16</v>
      </c>
      <c r="B40" s="77" t="s">
        <v>8</v>
      </c>
      <c r="C40" s="77">
        <v>160</v>
      </c>
      <c r="D40" s="77" t="s">
        <v>9</v>
      </c>
      <c r="E40" s="77" t="str">
        <f t="shared" si="1"/>
        <v>16-Student Fees / 160-Other Student Fees</v>
      </c>
    </row>
    <row r="41" spans="1:6" x14ac:dyDescent="0.2">
      <c r="A41" s="77">
        <v>16</v>
      </c>
      <c r="B41" s="77" t="s">
        <v>8</v>
      </c>
      <c r="C41" s="77">
        <v>161</v>
      </c>
      <c r="D41" s="77" t="s">
        <v>393</v>
      </c>
      <c r="E41" s="77" t="str">
        <f t="shared" si="1"/>
        <v>16-Student Fees / 161-Student Lab &amp; Course Fees (see Note#2)</v>
      </c>
    </row>
    <row r="42" spans="1:6" x14ac:dyDescent="0.2">
      <c r="A42" s="77">
        <v>20</v>
      </c>
      <c r="B42" s="77" t="s">
        <v>392</v>
      </c>
      <c r="C42" s="77">
        <v>20001</v>
      </c>
      <c r="D42" s="77" t="s">
        <v>376</v>
      </c>
      <c r="E42" s="77" t="str">
        <f t="shared" si="1"/>
        <v>20-Ag Research &amp; Extension / 20001-Hatch (2000-Federal)</v>
      </c>
    </row>
    <row r="43" spans="1:6" x14ac:dyDescent="0.2">
      <c r="A43" s="77">
        <v>20</v>
      </c>
      <c r="B43" s="77" t="s">
        <v>392</v>
      </c>
      <c r="C43" s="77">
        <v>20010</v>
      </c>
      <c r="D43" s="77" t="s">
        <v>405</v>
      </c>
      <c r="E43" s="77" t="str">
        <f t="shared" si="1"/>
        <v>20-Ag Research &amp; Extension / 20010-Agr Research State Genrl Acct (2001-State)</v>
      </c>
    </row>
    <row r="44" spans="1:6" x14ac:dyDescent="0.2">
      <c r="A44" s="77">
        <v>20</v>
      </c>
      <c r="B44" s="77" t="s">
        <v>392</v>
      </c>
      <c r="C44" s="77">
        <v>20012</v>
      </c>
      <c r="D44" s="77" t="s">
        <v>406</v>
      </c>
      <c r="E44" s="77" t="str">
        <f t="shared" si="1"/>
        <v>20-Ag Research &amp; Extension / 20012-Equine Reproduction (2001-State)</v>
      </c>
    </row>
    <row r="45" spans="1:6" x14ac:dyDescent="0.2">
      <c r="A45" s="77">
        <v>20</v>
      </c>
      <c r="B45" s="77" t="s">
        <v>392</v>
      </c>
      <c r="C45" s="77">
        <v>20013</v>
      </c>
      <c r="D45" s="77" t="s">
        <v>417</v>
      </c>
      <c r="E45" s="77" t="str">
        <f t="shared" si="1"/>
        <v>20-Ag Research &amp; Extension / 20013-Multi-state Research (2000-Federal)</v>
      </c>
    </row>
    <row r="46" spans="1:6" x14ac:dyDescent="0.2">
      <c r="A46" s="77">
        <v>20</v>
      </c>
      <c r="B46" s="77" t="s">
        <v>392</v>
      </c>
      <c r="C46" s="77">
        <v>20100</v>
      </c>
      <c r="D46" s="77" t="s">
        <v>407</v>
      </c>
      <c r="E46" s="77" t="str">
        <f t="shared" si="1"/>
        <v>20-Ag Research &amp; Extension / 20100-Smith-Lever (2010-Federal)</v>
      </c>
    </row>
    <row r="47" spans="1:6" x14ac:dyDescent="0.2">
      <c r="A47" s="77">
        <v>20</v>
      </c>
      <c r="B47" s="77" t="s">
        <v>392</v>
      </c>
      <c r="C47" s="77">
        <v>20110</v>
      </c>
      <c r="D47" s="77" t="s">
        <v>408</v>
      </c>
      <c r="E47" s="77" t="str">
        <f t="shared" si="1"/>
        <v>20-Ag Research &amp; Extension / 20110-State General Acct-Extension Serv. (2011-State)</v>
      </c>
    </row>
    <row r="48" spans="1:6" x14ac:dyDescent="0.2">
      <c r="A48" s="77">
        <v>20</v>
      </c>
      <c r="B48" s="77" t="s">
        <v>392</v>
      </c>
      <c r="C48" s="77">
        <v>20120</v>
      </c>
      <c r="D48" s="77" t="s">
        <v>409</v>
      </c>
      <c r="E48" s="77" t="str">
        <f t="shared" si="1"/>
        <v>20-Ag Research &amp; Extension / 20120-County Extension (2012-County)</v>
      </c>
    </row>
    <row r="49" spans="1:5" x14ac:dyDescent="0.2">
      <c r="A49" s="77">
        <v>21</v>
      </c>
      <c r="B49" s="77" t="s">
        <v>10</v>
      </c>
      <c r="C49" s="77">
        <v>21</v>
      </c>
      <c r="D49" s="77" t="s">
        <v>10</v>
      </c>
      <c r="E49" s="77" t="str">
        <f t="shared" si="1"/>
        <v>21-Restricted Gifts / 21-Restricted Gifts</v>
      </c>
    </row>
    <row r="50" spans="1:5" x14ac:dyDescent="0.2">
      <c r="A50" s="77">
        <v>23</v>
      </c>
      <c r="B50" s="77" t="s">
        <v>11</v>
      </c>
      <c r="C50" s="77">
        <v>2301</v>
      </c>
      <c r="D50" s="77" t="s">
        <v>12</v>
      </c>
      <c r="E50" s="77" t="str">
        <f t="shared" si="1"/>
        <v>23-Student Aid Funds / 2301-Federal Grants</v>
      </c>
    </row>
    <row r="51" spans="1:5" x14ac:dyDescent="0.2">
      <c r="A51" s="77">
        <v>23</v>
      </c>
      <c r="B51" s="77" t="s">
        <v>11</v>
      </c>
      <c r="C51" s="77">
        <v>2302</v>
      </c>
      <c r="D51" s="77" t="s">
        <v>13</v>
      </c>
      <c r="E51" s="77" t="str">
        <f t="shared" si="1"/>
        <v>23-Student Aid Funds / 2302-Federal Loans</v>
      </c>
    </row>
    <row r="52" spans="1:5" x14ac:dyDescent="0.2">
      <c r="A52" s="77">
        <v>23</v>
      </c>
      <c r="B52" s="77" t="s">
        <v>11</v>
      </c>
      <c r="C52" s="77">
        <v>2303</v>
      </c>
      <c r="D52" s="77" t="s">
        <v>14</v>
      </c>
      <c r="E52" s="77" t="str">
        <f t="shared" si="1"/>
        <v>23-Student Aid Funds / 2303-Federal Work study</v>
      </c>
    </row>
    <row r="53" spans="1:5" x14ac:dyDescent="0.2">
      <c r="A53" s="77">
        <v>23</v>
      </c>
      <c r="B53" s="77" t="s">
        <v>11</v>
      </c>
      <c r="C53" s="77">
        <v>2311</v>
      </c>
      <c r="D53" s="77" t="s">
        <v>15</v>
      </c>
      <c r="E53" s="77" t="str">
        <f t="shared" si="1"/>
        <v>23-Student Aid Funds / 2311-State Grants</v>
      </c>
    </row>
    <row r="54" spans="1:5" x14ac:dyDescent="0.2">
      <c r="A54" s="77">
        <v>23</v>
      </c>
      <c r="B54" s="77" t="s">
        <v>11</v>
      </c>
      <c r="C54" s="77">
        <v>2312</v>
      </c>
      <c r="D54" s="77" t="s">
        <v>16</v>
      </c>
      <c r="E54" s="77" t="str">
        <f t="shared" si="1"/>
        <v>23-Student Aid Funds / 2312-State Work Study</v>
      </c>
    </row>
    <row r="55" spans="1:5" x14ac:dyDescent="0.2">
      <c r="A55" s="77">
        <v>23</v>
      </c>
      <c r="B55" s="77" t="s">
        <v>11</v>
      </c>
      <c r="C55" s="77">
        <v>2321</v>
      </c>
      <c r="D55" s="77" t="s">
        <v>410</v>
      </c>
      <c r="E55" s="77" t="str">
        <f t="shared" si="1"/>
        <v>23-Student Aid Funds / 2321-Central Funded Cash (232-Scholarships)</v>
      </c>
    </row>
    <row r="56" spans="1:5" x14ac:dyDescent="0.2">
      <c r="A56" s="77">
        <v>23</v>
      </c>
      <c r="B56" s="77" t="s">
        <v>11</v>
      </c>
      <c r="C56" s="77">
        <v>2322</v>
      </c>
      <c r="D56" s="77" t="s">
        <v>411</v>
      </c>
      <c r="E56" s="77" t="str">
        <f t="shared" si="1"/>
        <v>23-Student Aid Funds / 2322-Annual Funded (232-Scholarships)</v>
      </c>
    </row>
    <row r="57" spans="1:5" x14ac:dyDescent="0.2">
      <c r="A57" s="77">
        <v>23</v>
      </c>
      <c r="B57" s="77" t="s">
        <v>11</v>
      </c>
      <c r="C57" s="77">
        <v>2323</v>
      </c>
      <c r="D57" s="77" t="s">
        <v>412</v>
      </c>
      <c r="E57" s="77" t="str">
        <f t="shared" si="1"/>
        <v>23-Student Aid Funds / 2323-CIT Funded (232-Scholarships)</v>
      </c>
    </row>
    <row r="58" spans="1:5" x14ac:dyDescent="0.2">
      <c r="A58" s="77">
        <v>23</v>
      </c>
      <c r="B58" s="77" t="s">
        <v>11</v>
      </c>
      <c r="C58" s="77">
        <v>2324</v>
      </c>
      <c r="D58" s="77" t="s">
        <v>413</v>
      </c>
      <c r="E58" s="77" t="str">
        <f t="shared" si="1"/>
        <v>23-Student Aid Funds / 2324-Other (232-Scholarships)</v>
      </c>
    </row>
    <row r="59" spans="1:5" x14ac:dyDescent="0.2">
      <c r="A59" s="77">
        <v>23</v>
      </c>
      <c r="B59" s="77" t="s">
        <v>11</v>
      </c>
      <c r="C59" s="77">
        <v>2325</v>
      </c>
      <c r="D59" s="77" t="s">
        <v>414</v>
      </c>
      <c r="E59" s="77" t="str">
        <f t="shared" si="1"/>
        <v>23-Student Aid Funds / 2325-Agency (232-Scholarships)</v>
      </c>
    </row>
    <row r="60" spans="1:5" x14ac:dyDescent="0.2">
      <c r="A60" s="77">
        <v>23</v>
      </c>
      <c r="B60" s="77" t="s">
        <v>11</v>
      </c>
      <c r="C60" s="77">
        <v>2326</v>
      </c>
      <c r="D60" s="77" t="s">
        <v>415</v>
      </c>
      <c r="E60" s="77" t="str">
        <f t="shared" si="1"/>
        <v>23-Student Aid Funds / 2326-Central Funded Out of State Waivers (232-Scholarships)</v>
      </c>
    </row>
    <row r="61" spans="1:5" x14ac:dyDescent="0.2">
      <c r="A61" s="77">
        <v>24</v>
      </c>
      <c r="B61" s="77" t="s">
        <v>17</v>
      </c>
      <c r="C61" s="77">
        <v>24</v>
      </c>
      <c r="D61" s="77" t="s">
        <v>17</v>
      </c>
      <c r="E61" s="77" t="str">
        <f t="shared" si="1"/>
        <v>24-Other Restricted - Appropriations / 24-Other Restricted - Appropriations</v>
      </c>
    </row>
    <row r="62" spans="1:5" x14ac:dyDescent="0.2">
      <c r="A62" s="77"/>
      <c r="B62" s="77"/>
      <c r="C62" s="77"/>
      <c r="D62" s="77"/>
      <c r="E62" s="77" t="s">
        <v>385</v>
      </c>
    </row>
    <row r="63" spans="1:5" x14ac:dyDescent="0.2">
      <c r="A63" s="77"/>
      <c r="B63" s="77"/>
      <c r="C63" s="77"/>
      <c r="D63" s="77"/>
      <c r="E63" s="77" t="s">
        <v>386</v>
      </c>
    </row>
    <row r="64" spans="1:5" x14ac:dyDescent="0.2">
      <c r="A64" s="77"/>
      <c r="B64" s="77"/>
      <c r="C64" s="77"/>
      <c r="D64" s="77"/>
      <c r="E64" s="77" t="s">
        <v>387</v>
      </c>
    </row>
    <row r="65" spans="1:5" x14ac:dyDescent="0.2">
      <c r="A65" s="77"/>
      <c r="B65" s="77"/>
      <c r="C65" s="77"/>
      <c r="D65" s="77"/>
      <c r="E65" s="77" t="s">
        <v>388</v>
      </c>
    </row>
    <row r="66" spans="1:5" x14ac:dyDescent="0.2">
      <c r="A66" s="77"/>
      <c r="B66" s="77"/>
      <c r="C66" s="77"/>
      <c r="D66" s="77"/>
      <c r="E66" s="77" t="s">
        <v>389</v>
      </c>
    </row>
    <row r="67" spans="1:5" x14ac:dyDescent="0.2">
      <c r="A67" s="77">
        <v>29</v>
      </c>
      <c r="B67" s="77" t="s">
        <v>18</v>
      </c>
      <c r="C67" s="77">
        <v>29</v>
      </c>
      <c r="D67" s="77" t="s">
        <v>18</v>
      </c>
      <c r="E67" s="77" t="str">
        <f t="shared" ref="E67:E79" si="2">CONCATENATE(A67,"-",B67," / ",C67,"-",D67)</f>
        <v>29-Current Restricted Accruals / 29-Current Restricted Accruals</v>
      </c>
    </row>
    <row r="68" spans="1:5" x14ac:dyDescent="0.2">
      <c r="A68" s="77">
        <v>30</v>
      </c>
      <c r="B68" s="77" t="s">
        <v>19</v>
      </c>
      <c r="C68" s="77">
        <v>309</v>
      </c>
      <c r="D68" s="77" t="s">
        <v>20</v>
      </c>
      <c r="E68" s="77" t="str">
        <f t="shared" si="2"/>
        <v>30-Auxiliary Enterprises / 309-Operations-Intercollegiate Athletic</v>
      </c>
    </row>
    <row r="69" spans="1:5" x14ac:dyDescent="0.2">
      <c r="A69" s="77">
        <v>39</v>
      </c>
      <c r="B69" s="77" t="s">
        <v>21</v>
      </c>
      <c r="C69" s="77">
        <v>39</v>
      </c>
      <c r="D69" s="77" t="s">
        <v>21</v>
      </c>
      <c r="E69" s="77" t="str">
        <f t="shared" si="2"/>
        <v>39-Auxiliary Accruals / 39-Auxiliary Accruals</v>
      </c>
    </row>
    <row r="70" spans="1:5" x14ac:dyDescent="0.2">
      <c r="A70" s="77">
        <v>40</v>
      </c>
      <c r="B70" s="77" t="s">
        <v>22</v>
      </c>
      <c r="C70" s="77">
        <v>400</v>
      </c>
      <c r="D70" s="77" t="s">
        <v>23</v>
      </c>
      <c r="E70" s="77" t="str">
        <f t="shared" si="2"/>
        <v>40-Loan Funds / 400-NDSL (Perkins)</v>
      </c>
    </row>
    <row r="71" spans="1:5" x14ac:dyDescent="0.2">
      <c r="A71" s="77">
        <v>40</v>
      </c>
      <c r="B71" s="77" t="s">
        <v>22</v>
      </c>
      <c r="C71" s="77">
        <v>401</v>
      </c>
      <c r="D71" s="77" t="s">
        <v>24</v>
      </c>
      <c r="E71" s="77" t="str">
        <f t="shared" si="2"/>
        <v>40-Loan Funds / 401-Other Student Loan Funds</v>
      </c>
    </row>
    <row r="72" spans="1:5" x14ac:dyDescent="0.2">
      <c r="A72" s="77">
        <v>49</v>
      </c>
      <c r="B72" s="77" t="s">
        <v>25</v>
      </c>
      <c r="C72" s="77">
        <v>49</v>
      </c>
      <c r="D72" s="77" t="s">
        <v>25</v>
      </c>
      <c r="E72" s="77" t="str">
        <f t="shared" si="2"/>
        <v>49-Loan Funds Accruals / 49-Loan Funds Accruals</v>
      </c>
    </row>
    <row r="73" spans="1:5" x14ac:dyDescent="0.2">
      <c r="A73" s="77">
        <v>80</v>
      </c>
      <c r="B73" s="77" t="s">
        <v>26</v>
      </c>
      <c r="C73" s="77">
        <v>80</v>
      </c>
      <c r="D73" s="77" t="s">
        <v>420</v>
      </c>
      <c r="E73" s="77" t="str">
        <f t="shared" si="2"/>
        <v>80-Agency Funds / 80-Agency Funds (see Note#3)</v>
      </c>
    </row>
    <row r="74" spans="1:5" x14ac:dyDescent="0.2">
      <c r="A74" s="77">
        <v>89</v>
      </c>
      <c r="B74" s="77" t="s">
        <v>27</v>
      </c>
      <c r="C74" s="77">
        <v>89</v>
      </c>
      <c r="D74" s="77" t="s">
        <v>27</v>
      </c>
      <c r="E74" s="77" t="str">
        <f t="shared" si="2"/>
        <v>89-Agency Accruals / 89-Agency Accruals</v>
      </c>
    </row>
    <row r="75" spans="1:5" x14ac:dyDescent="0.2">
      <c r="A75" s="77">
        <v>90</v>
      </c>
      <c r="B75" s="77" t="s">
        <v>28</v>
      </c>
      <c r="C75" s="77">
        <v>90</v>
      </c>
      <c r="D75" s="77" t="s">
        <v>28</v>
      </c>
      <c r="E75" s="77" t="str">
        <f t="shared" si="2"/>
        <v>90-Unexpended Plant Funds / 90-Unexpended Plant Funds</v>
      </c>
    </row>
    <row r="76" spans="1:5" x14ac:dyDescent="0.2">
      <c r="A76" s="77">
        <v>91</v>
      </c>
      <c r="B76" s="77" t="s">
        <v>29</v>
      </c>
      <c r="C76" s="77">
        <v>91</v>
      </c>
      <c r="D76" s="77" t="s">
        <v>29</v>
      </c>
      <c r="E76" s="77" t="str">
        <f t="shared" si="2"/>
        <v>91-Renewal &amp; Replacement Funds / 91-Renewal &amp; Replacement Funds</v>
      </c>
    </row>
    <row r="77" spans="1:5" x14ac:dyDescent="0.2">
      <c r="A77" s="77">
        <v>92</v>
      </c>
      <c r="B77" s="77" t="s">
        <v>30</v>
      </c>
      <c r="C77" s="77">
        <v>92</v>
      </c>
      <c r="D77" s="77" t="s">
        <v>30</v>
      </c>
      <c r="E77" s="77" t="str">
        <f t="shared" si="2"/>
        <v>92-Retirement of Indebtedness / 92-Retirement of Indebtedness</v>
      </c>
    </row>
    <row r="78" spans="1:5" x14ac:dyDescent="0.2">
      <c r="A78" s="77">
        <v>93</v>
      </c>
      <c r="B78" s="77" t="s">
        <v>31</v>
      </c>
      <c r="C78" s="77">
        <v>93</v>
      </c>
      <c r="D78" s="77" t="s">
        <v>31</v>
      </c>
      <c r="E78" s="77" t="str">
        <f t="shared" si="2"/>
        <v>93-Investment in Plant / 93-Investment in Plant</v>
      </c>
    </row>
    <row r="79" spans="1:5" x14ac:dyDescent="0.2">
      <c r="A79" s="77">
        <v>99</v>
      </c>
      <c r="B79" s="77" t="s">
        <v>32</v>
      </c>
      <c r="C79" s="77">
        <v>99</v>
      </c>
      <c r="D79" s="77" t="s">
        <v>32</v>
      </c>
      <c r="E79" s="77" t="str">
        <f t="shared" si="2"/>
        <v>99-Plant Fund Accruals / 99-Plant Fund Accruals</v>
      </c>
    </row>
    <row r="80" spans="1:5" x14ac:dyDescent="0.2">
      <c r="B80" s="77"/>
      <c r="C80" s="77"/>
      <c r="D80" s="77"/>
      <c r="E80" s="77"/>
    </row>
  </sheetData>
  <sheetProtection selectLockedCells="1"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F342"/>
  <sheetViews>
    <sheetView topLeftCell="A319" workbookViewId="0">
      <selection activeCell="B7" sqref="B7"/>
    </sheetView>
  </sheetViews>
  <sheetFormatPr baseColWidth="10" defaultColWidth="9.1640625" defaultRowHeight="15" x14ac:dyDescent="0.2"/>
  <cols>
    <col min="1" max="1" width="13.1640625" style="76" bestFit="1" customWidth="1"/>
    <col min="2" max="2" width="36.5" style="76" bestFit="1" customWidth="1"/>
    <col min="3" max="3" width="14.1640625" style="76" bestFit="1" customWidth="1"/>
    <col min="4" max="4" width="23.5" style="76" bestFit="1" customWidth="1"/>
    <col min="5" max="5" width="34.5" style="76" bestFit="1" customWidth="1"/>
    <col min="6" max="6" width="79.6640625" style="76" bestFit="1" customWidth="1"/>
    <col min="7" max="16384" width="9.1640625" style="76"/>
  </cols>
  <sheetData>
    <row r="1" spans="1:6" s="85" customFormat="1" x14ac:dyDescent="0.2">
      <c r="A1" s="84" t="s">
        <v>83</v>
      </c>
      <c r="B1" s="84" t="s">
        <v>84</v>
      </c>
      <c r="C1" s="84" t="s">
        <v>399</v>
      </c>
      <c r="D1" s="84" t="s">
        <v>85</v>
      </c>
      <c r="E1" s="84" t="s">
        <v>86</v>
      </c>
      <c r="F1" s="84" t="s">
        <v>416</v>
      </c>
    </row>
    <row r="2" spans="1:6" s="85" customFormat="1" x14ac:dyDescent="0.2">
      <c r="A2" s="89" t="s">
        <v>729</v>
      </c>
      <c r="B2" s="89" t="s">
        <v>507</v>
      </c>
      <c r="C2" s="86"/>
      <c r="D2" s="89" t="s">
        <v>918</v>
      </c>
      <c r="E2" s="89" t="s">
        <v>272</v>
      </c>
      <c r="F2" s="76" t="str">
        <f>CONCATENATE(A2," - ",B2," / ",D2,"-",E2)</f>
        <v>539 - Inst for Innovative Climate Solutns / 3979-Research Centers and Institutes</v>
      </c>
    </row>
    <row r="3" spans="1:6" x14ac:dyDescent="0.2">
      <c r="A3" s="89" t="s">
        <v>681</v>
      </c>
      <c r="B3" s="89" t="s">
        <v>508</v>
      </c>
      <c r="D3" s="89" t="s">
        <v>908</v>
      </c>
      <c r="E3" s="89" t="s">
        <v>96</v>
      </c>
      <c r="F3" s="76" t="str">
        <f>CONCATENATE(A3," - ",B3," / ",D3,"-",E3)</f>
        <v>540 - Events / 3970-Auxiliary Services</v>
      </c>
    </row>
    <row r="4" spans="1:6" x14ac:dyDescent="0.2">
      <c r="A4" s="89" t="s">
        <v>811</v>
      </c>
      <c r="B4" s="89" t="s">
        <v>511</v>
      </c>
      <c r="C4" s="86"/>
      <c r="D4" s="89" t="s">
        <v>930</v>
      </c>
      <c r="E4" s="89" t="s">
        <v>107</v>
      </c>
      <c r="F4" s="76" t="str">
        <f>CONCATENATE(A4," - ",B4," / ",D4,"-",E4)</f>
        <v>541 - Center for Ag, Food and Environment / 3998-Col of Agricultural &amp; Life Sciences</v>
      </c>
    </row>
    <row r="5" spans="1:6" x14ac:dyDescent="0.2">
      <c r="A5" s="89" t="s">
        <v>812</v>
      </c>
      <c r="B5" s="89" t="s">
        <v>506</v>
      </c>
      <c r="C5" s="86"/>
      <c r="D5" s="89" t="s">
        <v>930</v>
      </c>
      <c r="E5" s="89" t="s">
        <v>107</v>
      </c>
      <c r="F5" s="76" t="str">
        <f t="shared" ref="F5:F67" si="0">CONCATENATE(A5," - ",B5," / ",D5,"-",E5)</f>
        <v>542 - Digital Economy / 3998-Col of Agricultural &amp; Life Sciences</v>
      </c>
    </row>
    <row r="6" spans="1:6" x14ac:dyDescent="0.2">
      <c r="A6" s="89" t="s">
        <v>601</v>
      </c>
      <c r="B6" s="89" t="s">
        <v>509</v>
      </c>
      <c r="C6" s="86"/>
      <c r="D6" s="89" t="s">
        <v>892</v>
      </c>
      <c r="E6" s="89" t="s">
        <v>94</v>
      </c>
      <c r="F6" s="76" t="str">
        <f t="shared" si="0"/>
        <v>543 - Black African American Cultural Cen / 3942-Equity and Diversity</v>
      </c>
    </row>
    <row r="7" spans="1:6" x14ac:dyDescent="0.2">
      <c r="A7" s="89" t="s">
        <v>805</v>
      </c>
      <c r="B7" s="89" t="s">
        <v>449</v>
      </c>
      <c r="C7" s="86"/>
      <c r="D7" s="89" t="s">
        <v>928</v>
      </c>
      <c r="E7" s="89" t="s">
        <v>275</v>
      </c>
      <c r="F7" s="76" t="str">
        <f t="shared" si="0"/>
        <v>544 - CBE Distance Education / 3996-College of Business &amp; Economics</v>
      </c>
    </row>
    <row r="8" spans="1:6" x14ac:dyDescent="0.2">
      <c r="A8" s="89" t="s">
        <v>640</v>
      </c>
      <c r="B8" s="89" t="s">
        <v>450</v>
      </c>
      <c r="C8" s="86"/>
      <c r="D8" s="89" t="s">
        <v>899</v>
      </c>
      <c r="E8" s="89" t="s">
        <v>115</v>
      </c>
      <c r="F8" s="76" t="str">
        <f t="shared" si="0"/>
        <v>545 - Utility Plant Concession / 3957-University Fixed Costs</v>
      </c>
    </row>
    <row r="9" spans="1:6" x14ac:dyDescent="0.2">
      <c r="A9" s="89" t="s">
        <v>695</v>
      </c>
      <c r="B9" s="89" t="s">
        <v>87</v>
      </c>
      <c r="C9" s="86"/>
      <c r="D9" s="89" t="s">
        <v>911</v>
      </c>
      <c r="E9" s="89" t="s">
        <v>88</v>
      </c>
      <c r="F9" s="76" t="str">
        <f t="shared" si="0"/>
        <v>546 - Central Reserve / 3973-Central University</v>
      </c>
    </row>
    <row r="10" spans="1:6" x14ac:dyDescent="0.2">
      <c r="A10" s="89" t="s">
        <v>718</v>
      </c>
      <c r="B10" s="89" t="s">
        <v>451</v>
      </c>
      <c r="C10" s="86"/>
      <c r="D10" s="89" t="s">
        <v>912</v>
      </c>
      <c r="E10" s="89" t="s">
        <v>913</v>
      </c>
      <c r="F10" s="76" t="str">
        <f t="shared" si="0"/>
        <v>547 - Faculty Strategic Hiring Process / 3974-Central ? Academic Affairs</v>
      </c>
    </row>
    <row r="11" spans="1:6" x14ac:dyDescent="0.2">
      <c r="A11" s="89" t="s">
        <v>813</v>
      </c>
      <c r="B11" s="89" t="s">
        <v>452</v>
      </c>
      <c r="C11" s="86"/>
      <c r="D11" s="89" t="s">
        <v>930</v>
      </c>
      <c r="E11" s="89" t="s">
        <v>107</v>
      </c>
      <c r="F11" s="76" t="str">
        <f t="shared" si="0"/>
        <v>548 - Rinker Rock Creek Ranch / 3998-Col of Agricultural &amp; Life Sciences</v>
      </c>
    </row>
    <row r="12" spans="1:6" x14ac:dyDescent="0.2">
      <c r="A12" s="89" t="s">
        <v>814</v>
      </c>
      <c r="B12" s="89" t="s">
        <v>517</v>
      </c>
      <c r="C12" s="86"/>
      <c r="D12" s="89" t="s">
        <v>930</v>
      </c>
      <c r="E12" s="89" t="s">
        <v>107</v>
      </c>
      <c r="F12" s="76" t="str">
        <f t="shared" si="0"/>
        <v>550 - Western Rural Development Center / 3998-Col of Agricultural &amp; Life Sciences</v>
      </c>
    </row>
    <row r="13" spans="1:6" x14ac:dyDescent="0.2">
      <c r="A13" s="89" t="s">
        <v>696</v>
      </c>
      <c r="B13" s="89" t="s">
        <v>89</v>
      </c>
      <c r="C13" s="86"/>
      <c r="D13" s="89" t="s">
        <v>911</v>
      </c>
      <c r="E13" s="89" t="s">
        <v>88</v>
      </c>
      <c r="F13" s="76" t="str">
        <f t="shared" si="0"/>
        <v>560 - Central Web Support / 3973-Central University</v>
      </c>
    </row>
    <row r="14" spans="1:6" x14ac:dyDescent="0.2">
      <c r="A14" s="89" t="s">
        <v>532</v>
      </c>
      <c r="B14" s="89" t="s">
        <v>90</v>
      </c>
      <c r="D14" s="89" t="s">
        <v>876</v>
      </c>
      <c r="E14" s="89" t="s">
        <v>502</v>
      </c>
      <c r="F14" s="76" t="str">
        <f t="shared" si="0"/>
        <v>561 - Risk Management / 3922-DFA Operations</v>
      </c>
    </row>
    <row r="15" spans="1:6" x14ac:dyDescent="0.2">
      <c r="A15" s="89" t="s">
        <v>610</v>
      </c>
      <c r="B15" s="89" t="s">
        <v>91</v>
      </c>
      <c r="C15" s="86"/>
      <c r="D15" s="89" t="s">
        <v>894</v>
      </c>
      <c r="E15" s="89" t="s">
        <v>92</v>
      </c>
      <c r="F15" s="76" t="str">
        <f t="shared" si="0"/>
        <v>562 - President's Office / 3944-President's Area</v>
      </c>
    </row>
    <row r="16" spans="1:6" x14ac:dyDescent="0.2">
      <c r="A16" s="89" t="s">
        <v>602</v>
      </c>
      <c r="B16" s="89" t="s">
        <v>93</v>
      </c>
      <c r="C16" s="86"/>
      <c r="D16" s="89" t="s">
        <v>892</v>
      </c>
      <c r="E16" s="89" t="s">
        <v>94</v>
      </c>
      <c r="F16" s="76" t="str">
        <f t="shared" si="0"/>
        <v>564 - Native American Student Center / 3942-Equity and Diversity</v>
      </c>
    </row>
    <row r="17" spans="1:6" x14ac:dyDescent="0.2">
      <c r="A17" s="89" t="s">
        <v>697</v>
      </c>
      <c r="B17" s="89" t="s">
        <v>95</v>
      </c>
      <c r="C17" s="86"/>
      <c r="D17" s="89" t="s">
        <v>911</v>
      </c>
      <c r="E17" s="89" t="s">
        <v>88</v>
      </c>
      <c r="F17" s="76" t="str">
        <f t="shared" si="0"/>
        <v>567 - Central Enrollment Mgmt / 3973-Central University</v>
      </c>
    </row>
    <row r="18" spans="1:6" x14ac:dyDescent="0.2">
      <c r="A18" s="89" t="s">
        <v>698</v>
      </c>
      <c r="B18" s="89" t="s">
        <v>97</v>
      </c>
      <c r="C18" s="86"/>
      <c r="D18" s="89" t="s">
        <v>911</v>
      </c>
      <c r="E18" s="89" t="s">
        <v>88</v>
      </c>
      <c r="F18" s="76" t="str">
        <f t="shared" si="0"/>
        <v>570 - Central General Rev &amp; Exp / 3973-Central University</v>
      </c>
    </row>
    <row r="19" spans="1:6" x14ac:dyDescent="0.2">
      <c r="A19" s="89" t="s">
        <v>603</v>
      </c>
      <c r="B19" s="89" t="s">
        <v>98</v>
      </c>
      <c r="C19" s="86"/>
      <c r="D19" s="89" t="s">
        <v>892</v>
      </c>
      <c r="E19" s="89" t="s">
        <v>94</v>
      </c>
      <c r="F19" s="76" t="str">
        <f t="shared" si="0"/>
        <v>572 - Women's Center / 3942-Equity and Diversity</v>
      </c>
    </row>
    <row r="20" spans="1:6" x14ac:dyDescent="0.2">
      <c r="A20" s="89" t="s">
        <v>658</v>
      </c>
      <c r="B20" s="89" t="s">
        <v>99</v>
      </c>
      <c r="C20" s="86"/>
      <c r="D20" s="89" t="s">
        <v>903</v>
      </c>
      <c r="E20" s="89" t="s">
        <v>498</v>
      </c>
      <c r="F20" s="76" t="str">
        <f t="shared" si="0"/>
        <v>573 - Military Programs / 3964-Strategic Enrollment Management</v>
      </c>
    </row>
    <row r="21" spans="1:6" x14ac:dyDescent="0.2">
      <c r="A21" s="89" t="s">
        <v>699</v>
      </c>
      <c r="B21" s="89" t="s">
        <v>101</v>
      </c>
      <c r="C21" s="86"/>
      <c r="D21" s="89" t="s">
        <v>911</v>
      </c>
      <c r="E21" s="89" t="s">
        <v>88</v>
      </c>
      <c r="F21" s="76" t="str">
        <f t="shared" si="0"/>
        <v>574 - UI Health Plan / 3973-Central University</v>
      </c>
    </row>
    <row r="22" spans="1:6" x14ac:dyDescent="0.2">
      <c r="A22" s="89" t="s">
        <v>851</v>
      </c>
      <c r="B22" s="89" t="s">
        <v>453</v>
      </c>
      <c r="C22" s="86"/>
      <c r="D22" s="89" t="s">
        <v>931</v>
      </c>
      <c r="E22" s="89" t="s">
        <v>124</v>
      </c>
      <c r="F22" s="76" t="str">
        <f t="shared" si="0"/>
        <v>575 - Vandal Gateway Program / 3999-Col of Letters, Arts &amp; Social Sci.</v>
      </c>
    </row>
    <row r="23" spans="1:6" x14ac:dyDescent="0.2">
      <c r="A23" s="89" t="s">
        <v>745</v>
      </c>
      <c r="B23" s="89" t="s">
        <v>102</v>
      </c>
      <c r="C23" s="86"/>
      <c r="D23" s="89" t="s">
        <v>920</v>
      </c>
      <c r="E23" s="89" t="s">
        <v>102</v>
      </c>
      <c r="F23" s="76" t="str">
        <f t="shared" si="0"/>
        <v>576 - College of Graduate Studies / 3981-College of Graduate Studies</v>
      </c>
    </row>
    <row r="24" spans="1:6" x14ac:dyDescent="0.2">
      <c r="A24" s="89" t="s">
        <v>700</v>
      </c>
      <c r="B24" s="89" t="s">
        <v>103</v>
      </c>
      <c r="C24" s="86"/>
      <c r="D24" s="89" t="s">
        <v>911</v>
      </c>
      <c r="E24" s="89" t="s">
        <v>88</v>
      </c>
      <c r="F24" s="76" t="str">
        <f t="shared" si="0"/>
        <v>578 - Central Computing / 3973-Central University</v>
      </c>
    </row>
    <row r="25" spans="1:6" x14ac:dyDescent="0.2">
      <c r="A25" s="89" t="s">
        <v>682</v>
      </c>
      <c r="B25" s="89" t="s">
        <v>104</v>
      </c>
      <c r="C25" s="86"/>
      <c r="D25" s="89" t="s">
        <v>908</v>
      </c>
      <c r="E25" s="89" t="s">
        <v>96</v>
      </c>
      <c r="F25" s="76" t="str">
        <f t="shared" si="0"/>
        <v>579 - Admin Ops / 3970-Auxiliary Services</v>
      </c>
    </row>
    <row r="26" spans="1:6" x14ac:dyDescent="0.2">
      <c r="A26" s="89" t="s">
        <v>604</v>
      </c>
      <c r="B26" s="89" t="s">
        <v>105</v>
      </c>
      <c r="C26" s="86"/>
      <c r="D26" s="89" t="s">
        <v>892</v>
      </c>
      <c r="E26" s="89" t="s">
        <v>94</v>
      </c>
      <c r="F26" s="76" t="str">
        <f t="shared" si="0"/>
        <v>580 - Tribal Relations / 3942-Equity and Diversity</v>
      </c>
    </row>
    <row r="27" spans="1:6" x14ac:dyDescent="0.2">
      <c r="A27" s="89" t="s">
        <v>815</v>
      </c>
      <c r="B27" s="89" t="s">
        <v>106</v>
      </c>
      <c r="C27" s="86"/>
      <c r="D27" s="89" t="s">
        <v>930</v>
      </c>
      <c r="E27" s="89" t="s">
        <v>107</v>
      </c>
      <c r="F27" s="76" t="str">
        <f t="shared" si="0"/>
        <v>581 - Development / 3998-Col of Agricultural &amp; Life Sciences</v>
      </c>
    </row>
    <row r="28" spans="1:6" x14ac:dyDescent="0.2">
      <c r="A28" s="89" t="s">
        <v>730</v>
      </c>
      <c r="B28" s="89" t="s">
        <v>454</v>
      </c>
      <c r="C28" s="86"/>
      <c r="D28" s="89" t="s">
        <v>918</v>
      </c>
      <c r="E28" s="89" t="s">
        <v>272</v>
      </c>
      <c r="F28" s="76" t="str">
        <f t="shared" si="0"/>
        <v>582 - Inst for Health in Human Ecosystem / 3979-Research Centers and Institutes</v>
      </c>
    </row>
    <row r="29" spans="1:6" x14ac:dyDescent="0.2">
      <c r="A29" s="89" t="s">
        <v>659</v>
      </c>
      <c r="B29" s="89" t="s">
        <v>108</v>
      </c>
      <c r="C29" s="86"/>
      <c r="D29" s="89" t="s">
        <v>903</v>
      </c>
      <c r="E29" s="89" t="s">
        <v>498</v>
      </c>
      <c r="F29" s="76" t="str">
        <f t="shared" si="0"/>
        <v>583 - Registrars Office / 3964-Strategic Enrollment Management</v>
      </c>
    </row>
    <row r="30" spans="1:6" x14ac:dyDescent="0.2">
      <c r="A30" s="89" t="s">
        <v>701</v>
      </c>
      <c r="B30" s="89" t="s">
        <v>455</v>
      </c>
      <c r="C30" s="86"/>
      <c r="D30" s="89" t="s">
        <v>911</v>
      </c>
      <c r="E30" s="89" t="s">
        <v>88</v>
      </c>
      <c r="F30" s="76" t="str">
        <f t="shared" si="0"/>
        <v>584 - Central Research Funding / 3973-Central University</v>
      </c>
    </row>
    <row r="31" spans="1:6" x14ac:dyDescent="0.2">
      <c r="A31" s="89" t="s">
        <v>586</v>
      </c>
      <c r="B31" s="89" t="s">
        <v>109</v>
      </c>
      <c r="C31" s="86"/>
      <c r="D31" s="89" t="s">
        <v>887</v>
      </c>
      <c r="E31" s="89" t="s">
        <v>109</v>
      </c>
      <c r="F31" s="76" t="str">
        <f t="shared" si="0"/>
        <v>585 - McClure Center / 3936-McClure Center</v>
      </c>
    </row>
    <row r="32" spans="1:6" x14ac:dyDescent="0.2">
      <c r="A32" s="89" t="s">
        <v>660</v>
      </c>
      <c r="B32" s="89" t="s">
        <v>110</v>
      </c>
      <c r="C32" s="86"/>
      <c r="D32" s="89" t="s">
        <v>903</v>
      </c>
      <c r="E32" s="89" t="s">
        <v>498</v>
      </c>
      <c r="F32" s="76" t="str">
        <f t="shared" si="0"/>
        <v>586 - UG Admissions-Recruitment / 3964-Strategic Enrollment Management</v>
      </c>
    </row>
    <row r="33" spans="1:6" x14ac:dyDescent="0.2">
      <c r="A33" s="89" t="s">
        <v>694</v>
      </c>
      <c r="B33" s="89" t="s">
        <v>30</v>
      </c>
      <c r="C33" s="86"/>
      <c r="D33" s="89" t="s">
        <v>910</v>
      </c>
      <c r="E33" s="89" t="s">
        <v>111</v>
      </c>
      <c r="F33" s="76" t="str">
        <f t="shared" si="0"/>
        <v>587 - Retirement of Indebtedness / 3972-Debt Service</v>
      </c>
    </row>
    <row r="34" spans="1:6" x14ac:dyDescent="0.2">
      <c r="A34" s="89" t="s">
        <v>661</v>
      </c>
      <c r="B34" s="89" t="s">
        <v>112</v>
      </c>
      <c r="C34" s="86"/>
      <c r="D34" s="89" t="s">
        <v>903</v>
      </c>
      <c r="E34" s="89" t="s">
        <v>498</v>
      </c>
      <c r="F34" s="76" t="str">
        <f t="shared" si="0"/>
        <v>588 - Academic Advising / 3964-Strategic Enrollment Management</v>
      </c>
    </row>
    <row r="35" spans="1:6" x14ac:dyDescent="0.2">
      <c r="A35" s="89" t="s">
        <v>702</v>
      </c>
      <c r="B35" s="89" t="s">
        <v>113</v>
      </c>
      <c r="C35" s="86"/>
      <c r="D35" s="89" t="s">
        <v>911</v>
      </c>
      <c r="E35" s="89" t="s">
        <v>88</v>
      </c>
      <c r="F35" s="76" t="str">
        <f t="shared" si="0"/>
        <v>589 - Central Memberships Dues / 3973-Central University</v>
      </c>
    </row>
    <row r="36" spans="1:6" x14ac:dyDescent="0.2">
      <c r="A36" s="89" t="s">
        <v>641</v>
      </c>
      <c r="B36" s="89" t="s">
        <v>114</v>
      </c>
      <c r="C36" s="86"/>
      <c r="D36" s="89" t="s">
        <v>899</v>
      </c>
      <c r="E36" s="89" t="s">
        <v>115</v>
      </c>
      <c r="F36" s="76" t="str">
        <f t="shared" si="0"/>
        <v>590 - Central Security and Risk / 3957-University Fixed Costs</v>
      </c>
    </row>
    <row r="37" spans="1:6" x14ac:dyDescent="0.2">
      <c r="A37" s="89" t="s">
        <v>703</v>
      </c>
      <c r="B37" s="89" t="s">
        <v>116</v>
      </c>
      <c r="C37" s="86"/>
      <c r="D37" s="89" t="s">
        <v>911</v>
      </c>
      <c r="E37" s="89" t="s">
        <v>88</v>
      </c>
      <c r="F37" s="76" t="str">
        <f t="shared" si="0"/>
        <v>591 - Central R &amp; R / 3973-Central University</v>
      </c>
    </row>
    <row r="38" spans="1:6" x14ac:dyDescent="0.2">
      <c r="A38" s="89" t="s">
        <v>605</v>
      </c>
      <c r="B38" s="89" t="s">
        <v>117</v>
      </c>
      <c r="D38" s="89" t="s">
        <v>892</v>
      </c>
      <c r="E38" s="89" t="s">
        <v>94</v>
      </c>
      <c r="F38" s="76" t="str">
        <f t="shared" si="0"/>
        <v>592 - Office of Multicultural Affairs / 3942-Equity and Diversity</v>
      </c>
    </row>
    <row r="39" spans="1:6" x14ac:dyDescent="0.2">
      <c r="A39" s="89" t="s">
        <v>557</v>
      </c>
      <c r="B39" s="89" t="s">
        <v>118</v>
      </c>
      <c r="C39" s="86"/>
      <c r="D39" s="89" t="s">
        <v>883</v>
      </c>
      <c r="E39" s="89" t="s">
        <v>118</v>
      </c>
      <c r="F39" s="76" t="str">
        <f t="shared" si="0"/>
        <v>593 - Central Accounting / 3932-Central Accounting</v>
      </c>
    </row>
    <row r="40" spans="1:6" x14ac:dyDescent="0.2">
      <c r="A40" s="89" t="s">
        <v>662</v>
      </c>
      <c r="B40" s="89" t="s">
        <v>119</v>
      </c>
      <c r="C40" s="86"/>
      <c r="D40" s="89" t="s">
        <v>903</v>
      </c>
      <c r="E40" s="89" t="s">
        <v>498</v>
      </c>
      <c r="F40" s="76" t="str">
        <f t="shared" si="0"/>
        <v>594 - International Programs / 3964-Strategic Enrollment Management</v>
      </c>
    </row>
    <row r="41" spans="1:6" x14ac:dyDescent="0.2">
      <c r="A41" s="89" t="s">
        <v>704</v>
      </c>
      <c r="B41" s="89" t="s">
        <v>120</v>
      </c>
      <c r="C41" s="86"/>
      <c r="D41" s="89" t="s">
        <v>911</v>
      </c>
      <c r="E41" s="89" t="s">
        <v>88</v>
      </c>
      <c r="F41" s="76" t="str">
        <f t="shared" si="0"/>
        <v>596 - Central Fringe Benefits / 3973-Central University</v>
      </c>
    </row>
    <row r="42" spans="1:6" x14ac:dyDescent="0.2">
      <c r="A42" s="89" t="s">
        <v>609</v>
      </c>
      <c r="B42" s="89" t="s">
        <v>121</v>
      </c>
      <c r="D42" s="89" t="s">
        <v>893</v>
      </c>
      <c r="E42" s="89" t="s">
        <v>121</v>
      </c>
      <c r="F42" s="76" t="str">
        <f t="shared" si="0"/>
        <v>597 - Auditing Services / 3943-Auditing Services</v>
      </c>
    </row>
    <row r="43" spans="1:6" x14ac:dyDescent="0.2">
      <c r="A43" s="89" t="s">
        <v>663</v>
      </c>
      <c r="B43" s="89" t="s">
        <v>122</v>
      </c>
      <c r="C43" s="86"/>
      <c r="D43" s="89" t="s">
        <v>903</v>
      </c>
      <c r="E43" s="89" t="s">
        <v>498</v>
      </c>
      <c r="F43" s="76" t="str">
        <f t="shared" si="0"/>
        <v>598 - Student Financial Aid / 3964-Strategic Enrollment Management</v>
      </c>
    </row>
    <row r="44" spans="1:6" x14ac:dyDescent="0.2">
      <c r="A44" s="89" t="s">
        <v>705</v>
      </c>
      <c r="B44" s="89" t="s">
        <v>123</v>
      </c>
      <c r="C44" s="86"/>
      <c r="D44" s="89" t="s">
        <v>911</v>
      </c>
      <c r="E44" s="89" t="s">
        <v>88</v>
      </c>
      <c r="F44" s="76" t="str">
        <f t="shared" si="0"/>
        <v>599 - Central Special Allocations / 3973-Central University</v>
      </c>
    </row>
    <row r="45" spans="1:6" x14ac:dyDescent="0.2">
      <c r="A45" s="89" t="s">
        <v>852</v>
      </c>
      <c r="B45" s="89" t="s">
        <v>456</v>
      </c>
      <c r="C45" s="86"/>
      <c r="D45" s="89" t="s">
        <v>931</v>
      </c>
      <c r="E45" s="89" t="s">
        <v>124</v>
      </c>
      <c r="F45" s="76" t="str">
        <f t="shared" si="0"/>
        <v>600 - CLASS Marketing &amp; Comm / 3999-Col of Letters, Arts &amp; Social Sci.</v>
      </c>
    </row>
    <row r="46" spans="1:6" x14ac:dyDescent="0.2">
      <c r="A46" s="89" t="s">
        <v>642</v>
      </c>
      <c r="B46" s="89" t="s">
        <v>125</v>
      </c>
      <c r="C46" s="86"/>
      <c r="D46" s="89" t="s">
        <v>899</v>
      </c>
      <c r="E46" s="89" t="s">
        <v>115</v>
      </c>
      <c r="F46" s="76" t="str">
        <f t="shared" si="0"/>
        <v>601 - Accounting Fixed Costs / 3957-University Fixed Costs</v>
      </c>
    </row>
    <row r="47" spans="1:6" x14ac:dyDescent="0.2">
      <c r="A47" s="89" t="s">
        <v>683</v>
      </c>
      <c r="B47" s="89" t="s">
        <v>126</v>
      </c>
      <c r="C47" s="86"/>
      <c r="D47" s="89" t="s">
        <v>908</v>
      </c>
      <c r="E47" s="89" t="s">
        <v>96</v>
      </c>
      <c r="F47" s="76" t="str">
        <f t="shared" si="0"/>
        <v>602 - Building Maintenance / 3970-Auxiliary Services</v>
      </c>
    </row>
    <row r="48" spans="1:6" x14ac:dyDescent="0.2">
      <c r="A48" s="89" t="s">
        <v>706</v>
      </c>
      <c r="B48" s="89" t="s">
        <v>127</v>
      </c>
      <c r="C48" s="86"/>
      <c r="D48" s="89" t="s">
        <v>911</v>
      </c>
      <c r="E48" s="89" t="s">
        <v>88</v>
      </c>
      <c r="F48" s="76" t="str">
        <f t="shared" si="0"/>
        <v>603 - Central Leases / 3973-Central University</v>
      </c>
    </row>
    <row r="49" spans="1:6" x14ac:dyDescent="0.2">
      <c r="A49" s="89" t="s">
        <v>582</v>
      </c>
      <c r="B49" s="89" t="s">
        <v>128</v>
      </c>
      <c r="C49" s="86"/>
      <c r="D49" s="89" t="s">
        <v>886</v>
      </c>
      <c r="E49" s="89" t="s">
        <v>129</v>
      </c>
      <c r="F49" s="76" t="str">
        <f t="shared" si="0"/>
        <v>604 - University Development / 3935-University Advancement</v>
      </c>
    </row>
    <row r="50" spans="1:6" x14ac:dyDescent="0.2">
      <c r="A50" s="89" t="s">
        <v>664</v>
      </c>
      <c r="B50" s="89" t="s">
        <v>130</v>
      </c>
      <c r="C50" s="86"/>
      <c r="D50" s="89" t="s">
        <v>903</v>
      </c>
      <c r="E50" s="89" t="s">
        <v>498</v>
      </c>
      <c r="F50" s="76" t="str">
        <f t="shared" si="0"/>
        <v>605 - UG Admissions-Processing / 3964-Strategic Enrollment Management</v>
      </c>
    </row>
    <row r="51" spans="1:6" x14ac:dyDescent="0.2">
      <c r="A51" s="89" t="s">
        <v>707</v>
      </c>
      <c r="B51" s="89" t="s">
        <v>131</v>
      </c>
      <c r="C51" s="86"/>
      <c r="D51" s="89" t="s">
        <v>911</v>
      </c>
      <c r="E51" s="89" t="s">
        <v>88</v>
      </c>
      <c r="F51" s="76" t="str">
        <f t="shared" si="0"/>
        <v>606 - Central VSLF / 3973-Central University</v>
      </c>
    </row>
    <row r="52" spans="1:6" x14ac:dyDescent="0.2">
      <c r="A52" s="89" t="s">
        <v>708</v>
      </c>
      <c r="B52" s="89" t="s">
        <v>132</v>
      </c>
      <c r="C52" s="86"/>
      <c r="D52" s="89" t="s">
        <v>911</v>
      </c>
      <c r="E52" s="89" t="s">
        <v>88</v>
      </c>
      <c r="F52" s="76" t="str">
        <f t="shared" si="0"/>
        <v>607 - Central Audit, Dis Svcs, Legal Rsrv / 3973-Central University</v>
      </c>
    </row>
    <row r="53" spans="1:6" x14ac:dyDescent="0.2">
      <c r="A53" s="89" t="s">
        <v>720</v>
      </c>
      <c r="B53" s="89" t="s">
        <v>457</v>
      </c>
      <c r="C53" s="86"/>
      <c r="D53" s="89" t="s">
        <v>914</v>
      </c>
      <c r="E53" s="89" t="s">
        <v>497</v>
      </c>
      <c r="F53" s="76" t="str">
        <f t="shared" si="0"/>
        <v>608 - Academic Budget and Planning Office / 3975-AVP Budget and Planning</v>
      </c>
    </row>
    <row r="54" spans="1:6" x14ac:dyDescent="0.2">
      <c r="A54" s="89" t="s">
        <v>738</v>
      </c>
      <c r="B54" s="89" t="s">
        <v>133</v>
      </c>
      <c r="C54" s="86"/>
      <c r="D54" s="89" t="s">
        <v>919</v>
      </c>
      <c r="E54" s="89" t="s">
        <v>134</v>
      </c>
      <c r="F54" s="76" t="str">
        <f t="shared" si="0"/>
        <v>609 - Office of Research Assurances / 3980-University Research</v>
      </c>
    </row>
    <row r="55" spans="1:6" x14ac:dyDescent="0.2">
      <c r="A55" s="89" t="s">
        <v>606</v>
      </c>
      <c r="B55" s="89" t="s">
        <v>135</v>
      </c>
      <c r="C55" s="86"/>
      <c r="D55" s="89" t="s">
        <v>892</v>
      </c>
      <c r="E55" s="89" t="s">
        <v>94</v>
      </c>
      <c r="F55" s="76" t="str">
        <f t="shared" si="0"/>
        <v>610 - LGBTQA Office / 3942-Equity and Diversity</v>
      </c>
    </row>
    <row r="56" spans="1:6" x14ac:dyDescent="0.2">
      <c r="A56" s="89" t="s">
        <v>709</v>
      </c>
      <c r="B56" s="89" t="s">
        <v>512</v>
      </c>
      <c r="C56" s="86"/>
      <c r="D56" s="89" t="s">
        <v>911</v>
      </c>
      <c r="E56" s="89" t="s">
        <v>88</v>
      </c>
      <c r="F56" s="76" t="str">
        <f t="shared" si="0"/>
        <v>611 - Central University House / 3973-Central University</v>
      </c>
    </row>
    <row r="57" spans="1:6" x14ac:dyDescent="0.2">
      <c r="A57" s="89" t="s">
        <v>673</v>
      </c>
      <c r="B57" s="89" t="s">
        <v>530</v>
      </c>
      <c r="D57" s="89" t="s">
        <v>905</v>
      </c>
      <c r="E57" s="89" t="s">
        <v>136</v>
      </c>
      <c r="F57" s="76" t="str">
        <f t="shared" si="0"/>
        <v>612 - CDA Center Operations / 3967-University Outreach-Northern Idaho</v>
      </c>
    </row>
    <row r="58" spans="1:6" x14ac:dyDescent="0.2">
      <c r="A58" s="89" t="s">
        <v>643</v>
      </c>
      <c r="B58" s="89" t="s">
        <v>137</v>
      </c>
      <c r="C58" s="86"/>
      <c r="D58" s="89" t="s">
        <v>899</v>
      </c>
      <c r="E58" s="89" t="s">
        <v>115</v>
      </c>
      <c r="F58" s="76" t="str">
        <f t="shared" si="0"/>
        <v>613 - EPA Destination Costs / 3957-University Fixed Costs</v>
      </c>
    </row>
    <row r="59" spans="1:6" x14ac:dyDescent="0.2">
      <c r="A59" s="89" t="s">
        <v>655</v>
      </c>
      <c r="B59" s="89" t="s">
        <v>138</v>
      </c>
      <c r="C59" s="86"/>
      <c r="D59" s="89" t="s">
        <v>901</v>
      </c>
      <c r="E59" s="89" t="s">
        <v>223</v>
      </c>
      <c r="F59" s="76" t="str">
        <f t="shared" si="0"/>
        <v>614 - CETL / 3961-Vice Provost for Faculty</v>
      </c>
    </row>
    <row r="60" spans="1:6" x14ac:dyDescent="0.2">
      <c r="A60" s="89" t="s">
        <v>665</v>
      </c>
      <c r="B60" s="89" t="s">
        <v>140</v>
      </c>
      <c r="C60" s="86"/>
      <c r="D60" s="89" t="s">
        <v>903</v>
      </c>
      <c r="E60" s="89" t="s">
        <v>498</v>
      </c>
      <c r="F60" s="76" t="str">
        <f t="shared" si="0"/>
        <v>615 - Career Services / 3964-Strategic Enrollment Management</v>
      </c>
    </row>
    <row r="61" spans="1:6" x14ac:dyDescent="0.2">
      <c r="A61" s="89" t="s">
        <v>611</v>
      </c>
      <c r="B61" s="89" t="s">
        <v>141</v>
      </c>
      <c r="C61" s="86"/>
      <c r="D61" s="89" t="s">
        <v>895</v>
      </c>
      <c r="E61" s="89" t="s">
        <v>473</v>
      </c>
      <c r="F61" s="76" t="str">
        <f t="shared" si="0"/>
        <v>616 - Accruals and Adjustments / 3948-AVP Finance</v>
      </c>
    </row>
    <row r="62" spans="1:6" x14ac:dyDescent="0.2">
      <c r="A62" s="89" t="s">
        <v>710</v>
      </c>
      <c r="B62" s="89" t="s">
        <v>143</v>
      </c>
      <c r="C62" s="86"/>
      <c r="D62" s="89" t="s">
        <v>911</v>
      </c>
      <c r="E62" s="89" t="s">
        <v>88</v>
      </c>
      <c r="F62" s="76" t="str">
        <f t="shared" si="0"/>
        <v>617 - Central Commencement / 3973-Central University</v>
      </c>
    </row>
    <row r="63" spans="1:6" x14ac:dyDescent="0.2">
      <c r="A63" s="89" t="s">
        <v>711</v>
      </c>
      <c r="B63" s="89" t="s">
        <v>144</v>
      </c>
      <c r="C63" s="86"/>
      <c r="D63" s="89" t="s">
        <v>911</v>
      </c>
      <c r="E63" s="89" t="s">
        <v>88</v>
      </c>
      <c r="F63" s="76" t="str">
        <f t="shared" si="0"/>
        <v>618 - Central SLDS SBOE Funding / 3973-Central University</v>
      </c>
    </row>
    <row r="64" spans="1:6" x14ac:dyDescent="0.2">
      <c r="A64" s="89" t="s">
        <v>646</v>
      </c>
      <c r="B64" s="89" t="s">
        <v>458</v>
      </c>
      <c r="C64" s="86"/>
      <c r="D64" s="89" t="s">
        <v>900</v>
      </c>
      <c r="E64" s="89" t="s">
        <v>145</v>
      </c>
      <c r="F64" s="76" t="str">
        <f t="shared" si="0"/>
        <v>619 - Recreation and Wellbeing / 3960-Student Affairs</v>
      </c>
    </row>
    <row r="65" spans="1:6" x14ac:dyDescent="0.2">
      <c r="A65" s="89" t="s">
        <v>612</v>
      </c>
      <c r="B65" s="89" t="s">
        <v>146</v>
      </c>
      <c r="C65" s="86"/>
      <c r="D65" s="89" t="s">
        <v>895</v>
      </c>
      <c r="E65" s="89" t="s">
        <v>473</v>
      </c>
      <c r="F65" s="76" t="str">
        <f t="shared" si="0"/>
        <v>620 - Capital Assets and Debt / 3948-AVP Finance</v>
      </c>
    </row>
    <row r="66" spans="1:6" x14ac:dyDescent="0.2">
      <c r="A66" s="89" t="s">
        <v>666</v>
      </c>
      <c r="B66" s="89" t="s">
        <v>100</v>
      </c>
      <c r="C66" s="86"/>
      <c r="D66" s="89" t="s">
        <v>903</v>
      </c>
      <c r="E66" s="89" t="s">
        <v>498</v>
      </c>
      <c r="F66" s="76" t="str">
        <f t="shared" si="0"/>
        <v>621 - Enrollment Management / 3964-Strategic Enrollment Management</v>
      </c>
    </row>
    <row r="67" spans="1:6" x14ac:dyDescent="0.2">
      <c r="A67" s="89" t="s">
        <v>712</v>
      </c>
      <c r="B67" s="89" t="s">
        <v>147</v>
      </c>
      <c r="C67" s="86"/>
      <c r="D67" s="89" t="s">
        <v>911</v>
      </c>
      <c r="E67" s="89" t="s">
        <v>88</v>
      </c>
      <c r="F67" s="76" t="str">
        <f t="shared" si="0"/>
        <v>622 - Central F&amp;A - COS Group Hire / 3973-Central University</v>
      </c>
    </row>
    <row r="68" spans="1:6" x14ac:dyDescent="0.2">
      <c r="A68" s="89" t="s">
        <v>667</v>
      </c>
      <c r="B68" s="89" t="s">
        <v>148</v>
      </c>
      <c r="C68" s="86"/>
      <c r="D68" s="89" t="s">
        <v>903</v>
      </c>
      <c r="E68" s="89" t="s">
        <v>498</v>
      </c>
      <c r="F68" s="76" t="str">
        <f t="shared" ref="F68:F129" si="1">CONCATENATE(A68," - ",B68," / ",D68,"-",E68)</f>
        <v>623 - Academic Support Programs / 3964-Strategic Enrollment Management</v>
      </c>
    </row>
    <row r="69" spans="1:6" x14ac:dyDescent="0.2">
      <c r="A69" s="89" t="s">
        <v>713</v>
      </c>
      <c r="B69" s="89" t="s">
        <v>149</v>
      </c>
      <c r="C69" s="86"/>
      <c r="D69" s="89" t="s">
        <v>911</v>
      </c>
      <c r="E69" s="89" t="s">
        <v>88</v>
      </c>
      <c r="F69" s="76" t="str">
        <f t="shared" si="1"/>
        <v>624 - Central Athletic OST Waivers / 3973-Central University</v>
      </c>
    </row>
    <row r="70" spans="1:6" x14ac:dyDescent="0.2">
      <c r="A70" s="89" t="s">
        <v>587</v>
      </c>
      <c r="B70" s="89" t="s">
        <v>150</v>
      </c>
      <c r="C70" s="86"/>
      <c r="D70" s="89" t="s">
        <v>888</v>
      </c>
      <c r="E70" s="89" t="s">
        <v>150</v>
      </c>
      <c r="F70" s="76" t="str">
        <f t="shared" si="1"/>
        <v>625 - Civil Rights and Investigations / 3937-Civil Rights and Investigations</v>
      </c>
    </row>
    <row r="71" spans="1:6" x14ac:dyDescent="0.2">
      <c r="A71" s="89" t="s">
        <v>714</v>
      </c>
      <c r="B71" s="89" t="s">
        <v>459</v>
      </c>
      <c r="C71" s="86"/>
      <c r="D71" s="89" t="s">
        <v>911</v>
      </c>
      <c r="E71" s="89" t="s">
        <v>88</v>
      </c>
      <c r="F71" s="76" t="str">
        <f t="shared" si="1"/>
        <v>626 - Central - Boise Locations / 3973-Central University</v>
      </c>
    </row>
    <row r="72" spans="1:6" x14ac:dyDescent="0.2">
      <c r="A72" s="89" t="s">
        <v>607</v>
      </c>
      <c r="B72" s="89" t="s">
        <v>94</v>
      </c>
      <c r="C72" s="86"/>
      <c r="D72" s="89" t="s">
        <v>892</v>
      </c>
      <c r="E72" s="89" t="s">
        <v>94</v>
      </c>
      <c r="F72" s="76" t="str">
        <f t="shared" si="1"/>
        <v>627 - Equity and Diversity / 3942-Equity and Diversity</v>
      </c>
    </row>
    <row r="73" spans="1:6" x14ac:dyDescent="0.2">
      <c r="A73" s="89" t="s">
        <v>583</v>
      </c>
      <c r="B73" s="89" t="s">
        <v>151</v>
      </c>
      <c r="C73" s="86"/>
      <c r="D73" s="89" t="s">
        <v>886</v>
      </c>
      <c r="E73" s="89" t="s">
        <v>129</v>
      </c>
      <c r="F73" s="76" t="str">
        <f t="shared" si="1"/>
        <v>628 - Advancement Services / 3935-University Advancement</v>
      </c>
    </row>
    <row r="74" spans="1:6" x14ac:dyDescent="0.2">
      <c r="A74" s="89" t="s">
        <v>644</v>
      </c>
      <c r="B74" s="89" t="s">
        <v>152</v>
      </c>
      <c r="C74" s="86"/>
      <c r="D74" s="89" t="s">
        <v>899</v>
      </c>
      <c r="E74" s="89" t="s">
        <v>115</v>
      </c>
      <c r="F74" s="76" t="str">
        <f t="shared" si="1"/>
        <v>629 - University Debt Service / 3957-University Fixed Costs</v>
      </c>
    </row>
    <row r="75" spans="1:6" x14ac:dyDescent="0.2">
      <c r="A75" s="89" t="s">
        <v>588</v>
      </c>
      <c r="B75" s="89" t="s">
        <v>153</v>
      </c>
      <c r="C75" s="86"/>
      <c r="D75" s="89" t="s">
        <v>889</v>
      </c>
      <c r="E75" s="89" t="s">
        <v>153</v>
      </c>
      <c r="F75" s="76" t="str">
        <f t="shared" si="1"/>
        <v>630 - General Counsel / 3938-General Counsel</v>
      </c>
    </row>
    <row r="76" spans="1:6" x14ac:dyDescent="0.2">
      <c r="A76" s="89" t="s">
        <v>715</v>
      </c>
      <c r="B76" s="89" t="s">
        <v>154</v>
      </c>
      <c r="C76" s="86"/>
      <c r="D76" s="89" t="s">
        <v>911</v>
      </c>
      <c r="E76" s="89" t="s">
        <v>88</v>
      </c>
      <c r="F76" s="76" t="str">
        <f t="shared" si="1"/>
        <v>631 - Central Int'l Recruiting Contracts / 3973-Central University</v>
      </c>
    </row>
    <row r="77" spans="1:6" x14ac:dyDescent="0.2">
      <c r="A77" s="89" t="s">
        <v>608</v>
      </c>
      <c r="B77" s="89" t="s">
        <v>155</v>
      </c>
      <c r="C77" s="86"/>
      <c r="D77" s="89" t="s">
        <v>892</v>
      </c>
      <c r="E77" s="89" t="s">
        <v>94</v>
      </c>
      <c r="F77" s="76" t="str">
        <f t="shared" si="1"/>
        <v>632 - CAMP / 3942-Equity and Diversity</v>
      </c>
    </row>
    <row r="78" spans="1:6" x14ac:dyDescent="0.2">
      <c r="A78" s="89" t="s">
        <v>772</v>
      </c>
      <c r="B78" s="89" t="s">
        <v>460</v>
      </c>
      <c r="C78" s="86"/>
      <c r="D78" s="89" t="s">
        <v>925</v>
      </c>
      <c r="E78" s="89" t="s">
        <v>156</v>
      </c>
      <c r="F78" s="76" t="str">
        <f t="shared" si="1"/>
        <v>633 - Intermountain Forestry Cooperative / 3988-College of Natural Resources</v>
      </c>
    </row>
    <row r="79" spans="1:6" x14ac:dyDescent="0.2">
      <c r="A79" s="89" t="s">
        <v>668</v>
      </c>
      <c r="B79" s="89" t="s">
        <v>529</v>
      </c>
      <c r="C79" s="86"/>
      <c r="D79" s="89" t="s">
        <v>904</v>
      </c>
      <c r="E79" s="89" t="s">
        <v>139</v>
      </c>
      <c r="F79" s="76" t="str">
        <f t="shared" si="1"/>
        <v>634 - Independent Study in Idaho / 3966-Vice Provost for Acad Initiatives</v>
      </c>
    </row>
    <row r="80" spans="1:6" x14ac:dyDescent="0.2">
      <c r="A80" s="89" t="s">
        <v>716</v>
      </c>
      <c r="B80" s="89" t="s">
        <v>157</v>
      </c>
      <c r="C80" s="86"/>
      <c r="D80" s="89" t="s">
        <v>911</v>
      </c>
      <c r="E80" s="89" t="s">
        <v>88</v>
      </c>
      <c r="F80" s="76" t="str">
        <f t="shared" si="1"/>
        <v>635 - Central Summer / Intersession / 3973-Central University</v>
      </c>
    </row>
    <row r="81" spans="1:6" x14ac:dyDescent="0.2">
      <c r="A81" s="89" t="s">
        <v>613</v>
      </c>
      <c r="B81" s="89" t="s">
        <v>158</v>
      </c>
      <c r="C81" s="86"/>
      <c r="D81" s="89" t="s">
        <v>895</v>
      </c>
      <c r="E81" s="89" t="s">
        <v>473</v>
      </c>
      <c r="F81" s="76" t="str">
        <f t="shared" si="1"/>
        <v>636 - Student Accounts / 3948-AVP Finance</v>
      </c>
    </row>
    <row r="82" spans="1:6" x14ac:dyDescent="0.2">
      <c r="A82" s="89" t="s">
        <v>645</v>
      </c>
      <c r="B82" s="89" t="s">
        <v>159</v>
      </c>
      <c r="C82" s="86"/>
      <c r="D82" s="89" t="s">
        <v>899</v>
      </c>
      <c r="E82" s="89" t="s">
        <v>115</v>
      </c>
      <c r="F82" s="76" t="str">
        <f t="shared" si="1"/>
        <v>637 - Utilities / 3957-University Fixed Costs</v>
      </c>
    </row>
    <row r="83" spans="1:6" x14ac:dyDescent="0.2">
      <c r="A83" s="89" t="s">
        <v>614</v>
      </c>
      <c r="B83" s="89" t="s">
        <v>160</v>
      </c>
      <c r="C83" s="86"/>
      <c r="D83" s="89" t="s">
        <v>895</v>
      </c>
      <c r="E83" s="89" t="s">
        <v>473</v>
      </c>
      <c r="F83" s="76" t="str">
        <f t="shared" si="1"/>
        <v>638 - Purchasing / 3948-AVP Finance</v>
      </c>
    </row>
    <row r="84" spans="1:6" x14ac:dyDescent="0.2">
      <c r="A84" s="89" t="s">
        <v>773</v>
      </c>
      <c r="B84" s="89" t="s">
        <v>461</v>
      </c>
      <c r="C84" s="86"/>
      <c r="D84" s="89" t="s">
        <v>925</v>
      </c>
      <c r="E84" s="89" t="s">
        <v>156</v>
      </c>
      <c r="F84" s="76" t="str">
        <f t="shared" si="1"/>
        <v>639 - Natural Resources Exp Station / 3988-College of Natural Resources</v>
      </c>
    </row>
    <row r="85" spans="1:6" x14ac:dyDescent="0.2">
      <c r="A85" s="89" t="s">
        <v>615</v>
      </c>
      <c r="B85" s="89" t="s">
        <v>161</v>
      </c>
      <c r="C85" s="86"/>
      <c r="D85" s="89" t="s">
        <v>895</v>
      </c>
      <c r="E85" s="89" t="s">
        <v>473</v>
      </c>
      <c r="F85" s="76" t="str">
        <f t="shared" si="1"/>
        <v>640 - Payroll / 3948-AVP Finance</v>
      </c>
    </row>
    <row r="86" spans="1:6" x14ac:dyDescent="0.2">
      <c r="A86" s="89" t="s">
        <v>552</v>
      </c>
      <c r="B86" s="89" t="s">
        <v>162</v>
      </c>
      <c r="C86" s="86"/>
      <c r="D86" s="89" t="s">
        <v>882</v>
      </c>
      <c r="E86" s="89" t="s">
        <v>163</v>
      </c>
      <c r="F86" s="76" t="str">
        <f t="shared" si="1"/>
        <v>641 - ITS Reserves / 3929-ITS ADMINISTRATION</v>
      </c>
    </row>
    <row r="87" spans="1:6" x14ac:dyDescent="0.2">
      <c r="A87" s="89" t="s">
        <v>693</v>
      </c>
      <c r="B87" s="89" t="s">
        <v>164</v>
      </c>
      <c r="C87" s="86"/>
      <c r="D87" s="89" t="s">
        <v>909</v>
      </c>
      <c r="E87" s="89" t="s">
        <v>164</v>
      </c>
      <c r="F87" s="76" t="str">
        <f t="shared" si="1"/>
        <v>642 - Financial Aid / 3971-Financial Aid</v>
      </c>
    </row>
    <row r="88" spans="1:6" x14ac:dyDescent="0.2">
      <c r="A88" s="89" t="s">
        <v>616</v>
      </c>
      <c r="B88" s="89" t="s">
        <v>165</v>
      </c>
      <c r="C88" s="86"/>
      <c r="D88" s="89" t="s">
        <v>895</v>
      </c>
      <c r="E88" s="89" t="s">
        <v>473</v>
      </c>
      <c r="F88" s="76" t="str">
        <f t="shared" si="1"/>
        <v>643 - Business Systems / 3948-AVP Finance</v>
      </c>
    </row>
    <row r="89" spans="1:6" x14ac:dyDescent="0.2">
      <c r="A89" s="89" t="s">
        <v>625</v>
      </c>
      <c r="B89" s="89" t="s">
        <v>166</v>
      </c>
      <c r="C89" s="86"/>
      <c r="D89" s="89" t="s">
        <v>896</v>
      </c>
      <c r="E89" s="89" t="s">
        <v>167</v>
      </c>
      <c r="F89" s="76" t="str">
        <f t="shared" si="1"/>
        <v>644 - Employment and Benefit Services / 3949-Human Resources</v>
      </c>
    </row>
    <row r="90" spans="1:6" x14ac:dyDescent="0.2">
      <c r="A90" s="89" t="s">
        <v>684</v>
      </c>
      <c r="B90" s="89" t="s">
        <v>462</v>
      </c>
      <c r="C90" s="86"/>
      <c r="D90" s="89" t="s">
        <v>908</v>
      </c>
      <c r="E90" s="89" t="s">
        <v>96</v>
      </c>
      <c r="F90" s="76" t="str">
        <f t="shared" si="1"/>
        <v>645 - ADMIN OPS / 3970-Auxiliary Services</v>
      </c>
    </row>
    <row r="91" spans="1:6" x14ac:dyDescent="0.2">
      <c r="A91" s="89" t="s">
        <v>617</v>
      </c>
      <c r="B91" s="89" t="s">
        <v>168</v>
      </c>
      <c r="C91" s="86"/>
      <c r="D91" s="89" t="s">
        <v>895</v>
      </c>
      <c r="E91" s="89" t="s">
        <v>473</v>
      </c>
      <c r="F91" s="76" t="str">
        <f t="shared" si="1"/>
        <v>646 - Accounts Payable / 3948-AVP Finance</v>
      </c>
    </row>
    <row r="92" spans="1:6" x14ac:dyDescent="0.2">
      <c r="A92" s="89" t="s">
        <v>626</v>
      </c>
      <c r="B92" s="89" t="s">
        <v>169</v>
      </c>
      <c r="C92" s="86"/>
      <c r="D92" s="89" t="s">
        <v>896</v>
      </c>
      <c r="E92" s="89" t="s">
        <v>167</v>
      </c>
      <c r="F92" s="76" t="str">
        <f t="shared" si="1"/>
        <v>647 - Human Resource Services / 3949-Human Resources</v>
      </c>
    </row>
    <row r="93" spans="1:6" x14ac:dyDescent="0.2">
      <c r="A93" s="89" t="s">
        <v>774</v>
      </c>
      <c r="B93" s="89" t="s">
        <v>170</v>
      </c>
      <c r="C93" s="86"/>
      <c r="D93" s="89" t="s">
        <v>925</v>
      </c>
      <c r="E93" s="89" t="s">
        <v>156</v>
      </c>
      <c r="F93" s="76" t="str">
        <f t="shared" si="1"/>
        <v>648 - Taylor Wilderness Research Station / 3988-College of Natural Resources</v>
      </c>
    </row>
    <row r="94" spans="1:6" x14ac:dyDescent="0.2">
      <c r="A94" s="89" t="s">
        <v>548</v>
      </c>
      <c r="B94" s="89" t="s">
        <v>171</v>
      </c>
      <c r="C94" s="86"/>
      <c r="D94" s="89" t="s">
        <v>880</v>
      </c>
      <c r="E94" s="89" t="s">
        <v>172</v>
      </c>
      <c r="F94" s="76" t="str">
        <f t="shared" si="1"/>
        <v>649 - ITS-Information Security / 3926-INFORMATION SECURITY</v>
      </c>
    </row>
    <row r="95" spans="1:6" x14ac:dyDescent="0.2">
      <c r="A95" s="89" t="s">
        <v>618</v>
      </c>
      <c r="B95" s="89" t="s">
        <v>173</v>
      </c>
      <c r="C95" s="86"/>
      <c r="D95" s="89" t="s">
        <v>895</v>
      </c>
      <c r="E95" s="89" t="s">
        <v>473</v>
      </c>
      <c r="F95" s="76" t="str">
        <f t="shared" si="1"/>
        <v>650 - Student Loan Funds / 3948-AVP Finance</v>
      </c>
    </row>
    <row r="96" spans="1:6" x14ac:dyDescent="0.2">
      <c r="A96" s="89" t="s">
        <v>775</v>
      </c>
      <c r="B96" s="89" t="s">
        <v>463</v>
      </c>
      <c r="C96" s="86"/>
      <c r="D96" s="89" t="s">
        <v>925</v>
      </c>
      <c r="E96" s="89" t="s">
        <v>156</v>
      </c>
      <c r="F96" s="76" t="str">
        <f t="shared" si="1"/>
        <v>651 - Natural Resources &amp; Society / 3988-College of Natural Resources</v>
      </c>
    </row>
    <row r="97" spans="1:6" x14ac:dyDescent="0.2">
      <c r="A97" s="89" t="s">
        <v>776</v>
      </c>
      <c r="B97" s="89" t="s">
        <v>464</v>
      </c>
      <c r="C97" s="86"/>
      <c r="D97" s="89" t="s">
        <v>925</v>
      </c>
      <c r="E97" s="89" t="s">
        <v>156</v>
      </c>
      <c r="F97" s="76" t="str">
        <f t="shared" si="1"/>
        <v>652 - Forest Nursery &amp; Seedling Research / 3988-College of Natural Resources</v>
      </c>
    </row>
    <row r="98" spans="1:6" x14ac:dyDescent="0.2">
      <c r="A98" s="89" t="s">
        <v>717</v>
      </c>
      <c r="B98" s="89" t="s">
        <v>174</v>
      </c>
      <c r="C98" s="86"/>
      <c r="D98" s="89" t="s">
        <v>911</v>
      </c>
      <c r="E98" s="89" t="s">
        <v>88</v>
      </c>
      <c r="F98" s="76" t="str">
        <f t="shared" si="1"/>
        <v>653 - Staff Council / 3973-Central University</v>
      </c>
    </row>
    <row r="99" spans="1:6" x14ac:dyDescent="0.2">
      <c r="A99" s="89" t="s">
        <v>647</v>
      </c>
      <c r="B99" s="89" t="s">
        <v>175</v>
      </c>
      <c r="C99" s="86"/>
      <c r="D99" s="89" t="s">
        <v>900</v>
      </c>
      <c r="E99" s="89" t="s">
        <v>145</v>
      </c>
      <c r="F99" s="76" t="str">
        <f t="shared" si="1"/>
        <v>654 - Dean of Students / 3960-Student Affairs</v>
      </c>
    </row>
    <row r="100" spans="1:6" x14ac:dyDescent="0.2">
      <c r="A100" s="89" t="s">
        <v>549</v>
      </c>
      <c r="B100" s="89" t="s">
        <v>176</v>
      </c>
      <c r="C100" s="86"/>
      <c r="D100" s="89" t="s">
        <v>881</v>
      </c>
      <c r="E100" s="89" t="s">
        <v>177</v>
      </c>
      <c r="F100" s="76" t="str">
        <f t="shared" si="1"/>
        <v>655 - Integration and Development / 3927-ENTERPRISE APPLICATIONS</v>
      </c>
    </row>
    <row r="101" spans="1:6" x14ac:dyDescent="0.2">
      <c r="A101" s="89" t="s">
        <v>553</v>
      </c>
      <c r="B101" s="89" t="s">
        <v>178</v>
      </c>
      <c r="C101" s="86"/>
      <c r="D101" s="89" t="s">
        <v>882</v>
      </c>
      <c r="E101" s="89" t="s">
        <v>163</v>
      </c>
      <c r="F101" s="76" t="str">
        <f t="shared" si="1"/>
        <v>656 - Enterprise Techonology Support / 3929-ITS ADMINISTRATION</v>
      </c>
    </row>
    <row r="102" spans="1:6" x14ac:dyDescent="0.2">
      <c r="A102" s="89" t="s">
        <v>547</v>
      </c>
      <c r="B102" s="89" t="s">
        <v>179</v>
      </c>
      <c r="C102" s="86"/>
      <c r="D102" s="89" t="s">
        <v>879</v>
      </c>
      <c r="E102" s="89" t="s">
        <v>180</v>
      </c>
      <c r="F102" s="76" t="str">
        <f t="shared" si="1"/>
        <v>657 - ITS-Portfolio and Project Managemnt / 3925-PROJECT &amp; PORTFOLIO MGMNT</v>
      </c>
    </row>
    <row r="103" spans="1:6" x14ac:dyDescent="0.2">
      <c r="A103" s="89" t="s">
        <v>853</v>
      </c>
      <c r="B103" s="89" t="s">
        <v>465</v>
      </c>
      <c r="C103" s="86"/>
      <c r="D103" s="89" t="s">
        <v>931</v>
      </c>
      <c r="E103" s="89" t="s">
        <v>124</v>
      </c>
      <c r="F103" s="76" t="str">
        <f t="shared" si="1"/>
        <v>658 - Organizational Sciences / 3999-Col of Letters, Arts &amp; Social Sci.</v>
      </c>
    </row>
    <row r="104" spans="1:6" x14ac:dyDescent="0.2">
      <c r="A104" s="89" t="s">
        <v>777</v>
      </c>
      <c r="B104" s="89" t="s">
        <v>181</v>
      </c>
      <c r="C104" s="86"/>
      <c r="D104" s="89" t="s">
        <v>925</v>
      </c>
      <c r="E104" s="89" t="s">
        <v>156</v>
      </c>
      <c r="F104" s="76" t="str">
        <f t="shared" si="1"/>
        <v>659 - UI Experimental Forest / 3988-College of Natural Resources</v>
      </c>
    </row>
    <row r="105" spans="1:6" x14ac:dyDescent="0.2">
      <c r="A105" s="89" t="s">
        <v>554</v>
      </c>
      <c r="B105" s="89" t="s">
        <v>182</v>
      </c>
      <c r="C105" s="86"/>
      <c r="D105" s="89" t="s">
        <v>882</v>
      </c>
      <c r="E105" s="89" t="s">
        <v>163</v>
      </c>
      <c r="F105" s="76" t="str">
        <f t="shared" si="1"/>
        <v>660 - ITS Projects / 3929-ITS ADMINISTRATION</v>
      </c>
    </row>
    <row r="106" spans="1:6" x14ac:dyDescent="0.2">
      <c r="A106" s="89" t="s">
        <v>778</v>
      </c>
      <c r="B106" s="89" t="s">
        <v>466</v>
      </c>
      <c r="C106" s="86"/>
      <c r="D106" s="89" t="s">
        <v>925</v>
      </c>
      <c r="E106" s="89" t="s">
        <v>156</v>
      </c>
      <c r="F106" s="76" t="str">
        <f t="shared" si="1"/>
        <v>661 - Co-Op Fish &amp; Wildlife Research Unit / 3988-College of Natural Resources</v>
      </c>
    </row>
    <row r="107" spans="1:6" x14ac:dyDescent="0.2">
      <c r="A107" s="89" t="s">
        <v>685</v>
      </c>
      <c r="B107" s="89" t="s">
        <v>183</v>
      </c>
      <c r="C107" s="86"/>
      <c r="D107" s="89" t="s">
        <v>908</v>
      </c>
      <c r="E107" s="89" t="s">
        <v>96</v>
      </c>
      <c r="F107" s="76" t="str">
        <f t="shared" si="1"/>
        <v>662 - Administrative OPS Reserve / 3970-Auxiliary Services</v>
      </c>
    </row>
    <row r="108" spans="1:6" x14ac:dyDescent="0.2">
      <c r="A108" s="89" t="s">
        <v>619</v>
      </c>
      <c r="B108" s="89" t="s">
        <v>184</v>
      </c>
      <c r="C108" s="86"/>
      <c r="D108" s="89" t="s">
        <v>895</v>
      </c>
      <c r="E108" s="89" t="s">
        <v>473</v>
      </c>
      <c r="F108" s="76" t="str">
        <f t="shared" si="1"/>
        <v>663 - General Accounting / 3948-AVP Finance</v>
      </c>
    </row>
    <row r="109" spans="1:6" x14ac:dyDescent="0.2">
      <c r="A109" s="89" t="s">
        <v>537</v>
      </c>
      <c r="B109" s="89" t="s">
        <v>513</v>
      </c>
      <c r="C109" s="86"/>
      <c r="D109" s="89" t="s">
        <v>877</v>
      </c>
      <c r="E109" s="89" t="s">
        <v>185</v>
      </c>
      <c r="F109" s="76" t="str">
        <f t="shared" si="1"/>
        <v>664 - Endpoint Management / 3923-TECH INFRASTRUCTURE &amp; INNOVTN</v>
      </c>
    </row>
    <row r="110" spans="1:6" x14ac:dyDescent="0.2">
      <c r="A110" s="89" t="s">
        <v>589</v>
      </c>
      <c r="B110" s="89" t="s">
        <v>186</v>
      </c>
      <c r="C110" s="86"/>
      <c r="D110" s="89" t="s">
        <v>889</v>
      </c>
      <c r="E110" s="89" t="s">
        <v>153</v>
      </c>
      <c r="F110" s="76" t="str">
        <f t="shared" si="1"/>
        <v>665 - PDL EEO / 3938-General Counsel</v>
      </c>
    </row>
    <row r="111" spans="1:6" x14ac:dyDescent="0.2">
      <c r="A111" s="89" t="s">
        <v>721</v>
      </c>
      <c r="B111" s="89" t="s">
        <v>467</v>
      </c>
      <c r="C111" s="86"/>
      <c r="D111" s="89" t="s">
        <v>914</v>
      </c>
      <c r="E111" s="89" t="s">
        <v>497</v>
      </c>
      <c r="F111" s="76" t="str">
        <f t="shared" si="1"/>
        <v>666 - University Budget Office / 3975-AVP Budget and Planning</v>
      </c>
    </row>
    <row r="112" spans="1:6" x14ac:dyDescent="0.2">
      <c r="A112" s="89" t="s">
        <v>550</v>
      </c>
      <c r="B112" s="89" t="s">
        <v>187</v>
      </c>
      <c r="C112" s="86"/>
      <c r="D112" s="89" t="s">
        <v>881</v>
      </c>
      <c r="E112" s="89" t="s">
        <v>177</v>
      </c>
      <c r="F112" s="76" t="str">
        <f t="shared" si="1"/>
        <v>667 - Enterprise Applications Admin / 3927-ENTERPRISE APPLICATIONS</v>
      </c>
    </row>
    <row r="113" spans="1:6" x14ac:dyDescent="0.2">
      <c r="A113" s="89" t="s">
        <v>686</v>
      </c>
      <c r="B113" s="89" t="s">
        <v>188</v>
      </c>
      <c r="C113" s="86"/>
      <c r="D113" s="89" t="s">
        <v>908</v>
      </c>
      <c r="E113" s="89" t="s">
        <v>96</v>
      </c>
      <c r="F113" s="76" t="str">
        <f t="shared" si="1"/>
        <v>668 - Building Ops / 3970-Auxiliary Services</v>
      </c>
    </row>
    <row r="114" spans="1:6" x14ac:dyDescent="0.2">
      <c r="A114" s="89" t="s">
        <v>538</v>
      </c>
      <c r="B114" s="89" t="s">
        <v>189</v>
      </c>
      <c r="C114" s="86"/>
      <c r="D114" s="89" t="s">
        <v>877</v>
      </c>
      <c r="E114" s="89" t="s">
        <v>185</v>
      </c>
      <c r="F114" s="76" t="str">
        <f t="shared" si="1"/>
        <v>669 - TII Admin / 3923-TECH INFRASTRUCTURE &amp; INNOVTN</v>
      </c>
    </row>
    <row r="115" spans="1:6" x14ac:dyDescent="0.2">
      <c r="A115" s="89" t="s">
        <v>627</v>
      </c>
      <c r="B115" s="89" t="s">
        <v>190</v>
      </c>
      <c r="C115" s="86"/>
      <c r="D115" s="89" t="s">
        <v>897</v>
      </c>
      <c r="E115" s="89" t="s">
        <v>191</v>
      </c>
      <c r="F115" s="76" t="str">
        <f t="shared" si="1"/>
        <v>670 - Architectural and Engineering Svcs / 3952-Facilities Management</v>
      </c>
    </row>
    <row r="116" spans="1:6" x14ac:dyDescent="0.2">
      <c r="A116" s="89" t="s">
        <v>854</v>
      </c>
      <c r="B116" s="89" t="s">
        <v>500</v>
      </c>
      <c r="D116" s="89" t="s">
        <v>931</v>
      </c>
      <c r="E116" s="89" t="s">
        <v>124</v>
      </c>
      <c r="F116" s="76" t="str">
        <f t="shared" si="1"/>
        <v>671 - Martin Institute  / 3999-Col of Letters, Arts &amp; Social Sci.</v>
      </c>
    </row>
    <row r="117" spans="1:6" x14ac:dyDescent="0.2">
      <c r="A117" s="89" t="s">
        <v>551</v>
      </c>
      <c r="B117" s="89" t="s">
        <v>192</v>
      </c>
      <c r="C117" s="86"/>
      <c r="D117" s="89" t="s">
        <v>881</v>
      </c>
      <c r="E117" s="89" t="s">
        <v>177</v>
      </c>
      <c r="F117" s="76" t="str">
        <f t="shared" si="1"/>
        <v>672 - Application Administration / 3927-ENTERPRISE APPLICATIONS</v>
      </c>
    </row>
    <row r="118" spans="1:6" x14ac:dyDescent="0.2">
      <c r="A118" s="89" t="s">
        <v>539</v>
      </c>
      <c r="B118" s="89" t="s">
        <v>193</v>
      </c>
      <c r="D118" s="89" t="s">
        <v>877</v>
      </c>
      <c r="E118" s="89" t="s">
        <v>185</v>
      </c>
      <c r="F118" s="76" t="str">
        <f t="shared" si="1"/>
        <v>673 - Networks / 3923-TECH INFRASTRUCTURE &amp; INNOVTN</v>
      </c>
    </row>
    <row r="119" spans="1:6" x14ac:dyDescent="0.2">
      <c r="A119" s="89" t="s">
        <v>628</v>
      </c>
      <c r="B119" s="89" t="s">
        <v>503</v>
      </c>
      <c r="D119" s="89" t="s">
        <v>897</v>
      </c>
      <c r="E119" s="89" t="s">
        <v>191</v>
      </c>
      <c r="F119" s="76" t="str">
        <f t="shared" si="1"/>
        <v>674 - Capital Projects  / 3952-Facilities Management</v>
      </c>
    </row>
    <row r="120" spans="1:6" x14ac:dyDescent="0.2">
      <c r="A120" s="89" t="s">
        <v>687</v>
      </c>
      <c r="B120" s="89" t="s">
        <v>194</v>
      </c>
      <c r="C120" s="86"/>
      <c r="D120" s="89" t="s">
        <v>908</v>
      </c>
      <c r="E120" s="89" t="s">
        <v>96</v>
      </c>
      <c r="F120" s="76" t="str">
        <f t="shared" si="1"/>
        <v>675 - Administrative OPS Admin / 3970-Auxiliary Services</v>
      </c>
    </row>
    <row r="121" spans="1:6" x14ac:dyDescent="0.2">
      <c r="A121" s="89" t="s">
        <v>779</v>
      </c>
      <c r="B121" s="89" t="s">
        <v>156</v>
      </c>
      <c r="C121" s="86"/>
      <c r="D121" s="89" t="s">
        <v>925</v>
      </c>
      <c r="E121" s="89" t="s">
        <v>156</v>
      </c>
      <c r="F121" s="76" t="str">
        <f t="shared" si="1"/>
        <v>677 - College of Natural Resources / 3988-College of Natural Resources</v>
      </c>
    </row>
    <row r="122" spans="1:6" x14ac:dyDescent="0.2">
      <c r="A122" s="89" t="s">
        <v>540</v>
      </c>
      <c r="B122" s="89" t="s">
        <v>195</v>
      </c>
      <c r="C122" s="86"/>
      <c r="D122" s="89" t="s">
        <v>877</v>
      </c>
      <c r="E122" s="89" t="s">
        <v>185</v>
      </c>
      <c r="F122" s="76" t="str">
        <f t="shared" si="1"/>
        <v>678 - Solutions Architecture/R&amp;D / 3923-TECH INFRASTRUCTURE &amp; INNOVTN</v>
      </c>
    </row>
    <row r="123" spans="1:6" x14ac:dyDescent="0.2">
      <c r="A123" s="89" t="s">
        <v>533</v>
      </c>
      <c r="B123" s="89" t="s">
        <v>196</v>
      </c>
      <c r="D123" s="89" t="s">
        <v>876</v>
      </c>
      <c r="E123" s="89" t="s">
        <v>502</v>
      </c>
      <c r="F123" s="76" t="str">
        <f t="shared" si="1"/>
        <v>679 - Parking and Transportation Svcs / 3922-DFA Operations</v>
      </c>
    </row>
    <row r="124" spans="1:6" x14ac:dyDescent="0.2">
      <c r="A124" s="89" t="s">
        <v>543</v>
      </c>
      <c r="B124" s="89" t="s">
        <v>197</v>
      </c>
      <c r="C124" s="86"/>
      <c r="D124" s="89" t="s">
        <v>878</v>
      </c>
      <c r="E124" s="89" t="s">
        <v>198</v>
      </c>
      <c r="F124" s="76" t="str">
        <f t="shared" si="1"/>
        <v>680 - ITS IPREPP / 3924-CUSTOMER ENGAGEMENT</v>
      </c>
    </row>
    <row r="125" spans="1:6" x14ac:dyDescent="0.2">
      <c r="A125" s="89" t="s">
        <v>648</v>
      </c>
      <c r="B125" s="89" t="s">
        <v>199</v>
      </c>
      <c r="C125" s="86"/>
      <c r="D125" s="89" t="s">
        <v>900</v>
      </c>
      <c r="E125" s="89" t="s">
        <v>145</v>
      </c>
      <c r="F125" s="76" t="str">
        <f t="shared" si="1"/>
        <v>681 - ASUI Programs / 3960-Student Affairs</v>
      </c>
    </row>
    <row r="126" spans="1:6" x14ac:dyDescent="0.2">
      <c r="A126" s="89" t="s">
        <v>739</v>
      </c>
      <c r="B126" s="89" t="s">
        <v>200</v>
      </c>
      <c r="C126" s="86"/>
      <c r="D126" s="89" t="s">
        <v>919</v>
      </c>
      <c r="E126" s="89" t="s">
        <v>134</v>
      </c>
      <c r="F126" s="76" t="str">
        <f t="shared" si="1"/>
        <v>682 - Research &amp; Faculty Development / 3980-University Research</v>
      </c>
    </row>
    <row r="127" spans="1:6" x14ac:dyDescent="0.2">
      <c r="A127" s="89" t="s">
        <v>544</v>
      </c>
      <c r="B127" s="89" t="s">
        <v>201</v>
      </c>
      <c r="C127" s="86"/>
      <c r="D127" s="89" t="s">
        <v>878</v>
      </c>
      <c r="E127" s="89" t="s">
        <v>198</v>
      </c>
      <c r="F127" s="76" t="str">
        <f t="shared" si="1"/>
        <v>683 - Cust Experience &amp; Engagement Admin / 3924-CUSTOMER ENGAGEMENT</v>
      </c>
    </row>
    <row r="128" spans="1:6" x14ac:dyDescent="0.2">
      <c r="A128" s="89" t="s">
        <v>555</v>
      </c>
      <c r="B128" s="89" t="s">
        <v>202</v>
      </c>
      <c r="C128" s="86"/>
      <c r="D128" s="89" t="s">
        <v>882</v>
      </c>
      <c r="E128" s="89" t="s">
        <v>163</v>
      </c>
      <c r="F128" s="76" t="str">
        <f t="shared" si="1"/>
        <v>684 - Enterprise Telecommunications / 3929-ITS ADMINISTRATION</v>
      </c>
    </row>
    <row r="129" spans="1:6" x14ac:dyDescent="0.2">
      <c r="A129" s="89" t="s">
        <v>629</v>
      </c>
      <c r="B129" s="89" t="s">
        <v>203</v>
      </c>
      <c r="C129" s="86"/>
      <c r="D129" s="89" t="s">
        <v>897</v>
      </c>
      <c r="E129" s="89" t="s">
        <v>191</v>
      </c>
      <c r="F129" s="76" t="str">
        <f t="shared" si="1"/>
        <v>686 - Sustainability Center / 3952-Facilities Management</v>
      </c>
    </row>
    <row r="130" spans="1:6" x14ac:dyDescent="0.2">
      <c r="A130" s="89" t="s">
        <v>669</v>
      </c>
      <c r="B130" s="89" t="s">
        <v>139</v>
      </c>
      <c r="D130" s="89" t="s">
        <v>904</v>
      </c>
      <c r="E130" s="89" t="s">
        <v>139</v>
      </c>
      <c r="F130" s="76" t="str">
        <f t="shared" ref="F130:F191" si="2">CONCATENATE(A130," - ",B130," / ",D130,"-",E130)</f>
        <v>687 - Vice Provost for Acad Initiatives / 3966-Vice Provost for Acad Initiatives</v>
      </c>
    </row>
    <row r="131" spans="1:6" x14ac:dyDescent="0.2">
      <c r="A131" s="89" t="s">
        <v>670</v>
      </c>
      <c r="B131" s="89" t="s">
        <v>468</v>
      </c>
      <c r="C131" s="86"/>
      <c r="D131" s="89" t="s">
        <v>904</v>
      </c>
      <c r="E131" s="89" t="s">
        <v>139</v>
      </c>
      <c r="F131" s="76" t="str">
        <f t="shared" si="2"/>
        <v>688 - Institutional Research / 3966-Vice Provost for Acad Initiatives</v>
      </c>
    </row>
    <row r="132" spans="1:6" x14ac:dyDescent="0.2">
      <c r="A132" s="89" t="s">
        <v>558</v>
      </c>
      <c r="B132" s="89" t="s">
        <v>205</v>
      </c>
      <c r="C132" s="86"/>
      <c r="D132" s="89" t="s">
        <v>884</v>
      </c>
      <c r="E132" s="89" t="s">
        <v>206</v>
      </c>
      <c r="F132" s="76" t="str">
        <f t="shared" si="2"/>
        <v>689 - Women's Track &amp; CC / 3933-Intercollegiate Athletics</v>
      </c>
    </row>
    <row r="133" spans="1:6" x14ac:dyDescent="0.2">
      <c r="A133" s="89" t="s">
        <v>740</v>
      </c>
      <c r="B133" s="89" t="s">
        <v>400</v>
      </c>
      <c r="C133" s="86"/>
      <c r="D133" s="89" t="s">
        <v>919</v>
      </c>
      <c r="E133" s="89" t="s">
        <v>134</v>
      </c>
      <c r="F133" s="76" t="str">
        <f t="shared" si="2"/>
        <v>690 - ORED AVP-Research Ops / 3980-University Research</v>
      </c>
    </row>
    <row r="134" spans="1:6" x14ac:dyDescent="0.2">
      <c r="A134" s="89" t="s">
        <v>780</v>
      </c>
      <c r="B134" s="89" t="s">
        <v>469</v>
      </c>
      <c r="C134" s="86"/>
      <c r="D134" s="89" t="s">
        <v>925</v>
      </c>
      <c r="E134" s="89" t="s">
        <v>156</v>
      </c>
      <c r="F134" s="76" t="str">
        <f t="shared" si="2"/>
        <v>691 - Forest, Rangeland &amp; Fire Sciences / 3988-College of Natural Resources</v>
      </c>
    </row>
    <row r="135" spans="1:6" x14ac:dyDescent="0.2">
      <c r="A135" s="89" t="s">
        <v>541</v>
      </c>
      <c r="B135" s="89" t="s">
        <v>207</v>
      </c>
      <c r="D135" s="89" t="s">
        <v>877</v>
      </c>
      <c r="E135" s="89" t="s">
        <v>185</v>
      </c>
      <c r="F135" s="76" t="str">
        <f t="shared" si="2"/>
        <v>692 - Classroom &amp; Conferencing Technology / 3923-TECH INFRASTRUCTURE &amp; INNOVTN</v>
      </c>
    </row>
    <row r="136" spans="1:6" x14ac:dyDescent="0.2">
      <c r="A136" s="89" t="s">
        <v>534</v>
      </c>
      <c r="B136" s="89" t="s">
        <v>208</v>
      </c>
      <c r="D136" s="89" t="s">
        <v>876</v>
      </c>
      <c r="E136" s="89" t="s">
        <v>502</v>
      </c>
      <c r="F136" s="76" t="str">
        <f t="shared" si="2"/>
        <v>693 - Security / 3922-DFA Operations</v>
      </c>
    </row>
    <row r="137" spans="1:6" x14ac:dyDescent="0.2">
      <c r="A137" s="89" t="s">
        <v>816</v>
      </c>
      <c r="B137" s="89" t="s">
        <v>401</v>
      </c>
      <c r="C137" s="86"/>
      <c r="D137" s="89" t="s">
        <v>930</v>
      </c>
      <c r="E137" s="89" t="s">
        <v>107</v>
      </c>
      <c r="F137" s="76" t="str">
        <f t="shared" si="2"/>
        <v>695 - Sandpoint Organic Agricultural Ctr / 3998-Col of Agricultural &amp; Life Sciences</v>
      </c>
    </row>
    <row r="138" spans="1:6" x14ac:dyDescent="0.2">
      <c r="A138" s="89" t="s">
        <v>855</v>
      </c>
      <c r="B138" s="89" t="s">
        <v>501</v>
      </c>
      <c r="C138" s="86"/>
      <c r="D138" s="89" t="s">
        <v>931</v>
      </c>
      <c r="E138" s="89" t="s">
        <v>124</v>
      </c>
      <c r="F138" s="76" t="str">
        <f t="shared" si="2"/>
        <v>697 - CLASS General Studies  / 3999-Col of Letters, Arts &amp; Social Sci.</v>
      </c>
    </row>
    <row r="139" spans="1:6" x14ac:dyDescent="0.2">
      <c r="A139" s="89" t="s">
        <v>630</v>
      </c>
      <c r="B139" s="89" t="s">
        <v>209</v>
      </c>
      <c r="C139" s="86"/>
      <c r="D139" s="89" t="s">
        <v>897</v>
      </c>
      <c r="E139" s="89" t="s">
        <v>191</v>
      </c>
      <c r="F139" s="76" t="str">
        <f t="shared" si="2"/>
        <v>698 - Facilities Admin / 3952-Facilities Management</v>
      </c>
    </row>
    <row r="140" spans="1:6" x14ac:dyDescent="0.2">
      <c r="A140" s="89" t="s">
        <v>620</v>
      </c>
      <c r="B140" s="89" t="s">
        <v>518</v>
      </c>
      <c r="C140" s="86"/>
      <c r="D140" s="89" t="s">
        <v>895</v>
      </c>
      <c r="E140" s="89" t="s">
        <v>473</v>
      </c>
      <c r="F140" s="76" t="str">
        <f t="shared" si="2"/>
        <v>699 - Asset Accounting / 3948-AVP Finance</v>
      </c>
    </row>
    <row r="141" spans="1:6" x14ac:dyDescent="0.2">
      <c r="A141" s="89" t="s">
        <v>545</v>
      </c>
      <c r="B141" s="89" t="s">
        <v>210</v>
      </c>
      <c r="C141" s="86"/>
      <c r="D141" s="89" t="s">
        <v>878</v>
      </c>
      <c r="E141" s="89" t="s">
        <v>198</v>
      </c>
      <c r="F141" s="76" t="str">
        <f t="shared" si="2"/>
        <v>700 - Technology Partnerships / 3924-CUSTOMER ENGAGEMENT</v>
      </c>
    </row>
    <row r="142" spans="1:6" x14ac:dyDescent="0.2">
      <c r="A142" s="89" t="s">
        <v>722</v>
      </c>
      <c r="B142" s="89" t="s">
        <v>211</v>
      </c>
      <c r="C142" s="86"/>
      <c r="D142" s="89" t="s">
        <v>914</v>
      </c>
      <c r="E142" s="89" t="s">
        <v>497</v>
      </c>
      <c r="F142" s="76" t="str">
        <f t="shared" si="2"/>
        <v>701 - Real Estate / 3975-AVP Budget and Planning</v>
      </c>
    </row>
    <row r="143" spans="1:6" x14ac:dyDescent="0.2">
      <c r="A143" s="89" t="s">
        <v>638</v>
      </c>
      <c r="B143" s="89" t="s">
        <v>470</v>
      </c>
      <c r="C143" s="86"/>
      <c r="D143" s="89" t="s">
        <v>898</v>
      </c>
      <c r="E143" s="89" t="s">
        <v>212</v>
      </c>
      <c r="F143" s="76" t="str">
        <f t="shared" si="2"/>
        <v>702 - DFA Operating / 3955-Finance</v>
      </c>
    </row>
    <row r="144" spans="1:6" x14ac:dyDescent="0.2">
      <c r="A144" s="89" t="s">
        <v>631</v>
      </c>
      <c r="B144" s="89" t="s">
        <v>510</v>
      </c>
      <c r="C144" s="86"/>
      <c r="D144" s="89" t="s">
        <v>897</v>
      </c>
      <c r="E144" s="89" t="s">
        <v>191</v>
      </c>
      <c r="F144" s="76" t="str">
        <f t="shared" si="2"/>
        <v>703 - Waste Services / 3952-Facilities Management</v>
      </c>
    </row>
    <row r="145" spans="1:6" x14ac:dyDescent="0.2">
      <c r="A145" s="89" t="s">
        <v>771</v>
      </c>
      <c r="B145" s="89" t="s">
        <v>213</v>
      </c>
      <c r="C145" s="86"/>
      <c r="D145" s="89" t="s">
        <v>924</v>
      </c>
      <c r="E145" s="89" t="s">
        <v>213</v>
      </c>
      <c r="F145" s="76" t="str">
        <f t="shared" si="2"/>
        <v>704 - Forest Utilization Research / 3987-Forest Utilization Research</v>
      </c>
    </row>
    <row r="146" spans="1:6" x14ac:dyDescent="0.2">
      <c r="A146" s="89" t="s">
        <v>542</v>
      </c>
      <c r="B146" s="89" t="s">
        <v>214</v>
      </c>
      <c r="C146" s="86"/>
      <c r="D146" s="89" t="s">
        <v>877</v>
      </c>
      <c r="E146" s="89" t="s">
        <v>185</v>
      </c>
      <c r="F146" s="76" t="str">
        <f t="shared" si="2"/>
        <v>705 - Servers and Storage / 3923-TECH INFRASTRUCTURE &amp; INNOVTN</v>
      </c>
    </row>
    <row r="147" spans="1:6" x14ac:dyDescent="0.2">
      <c r="A147" s="89" t="s">
        <v>856</v>
      </c>
      <c r="B147" s="89" t="s">
        <v>471</v>
      </c>
      <c r="C147" s="86"/>
      <c r="D147" s="89" t="s">
        <v>931</v>
      </c>
      <c r="E147" s="89" t="s">
        <v>124</v>
      </c>
      <c r="F147" s="76" t="str">
        <f t="shared" si="2"/>
        <v>706 - Lionel Hampton School of Music / 3999-Col of Letters, Arts &amp; Social Sci.</v>
      </c>
    </row>
    <row r="148" spans="1:6" x14ac:dyDescent="0.2">
      <c r="A148" s="89" t="s">
        <v>546</v>
      </c>
      <c r="B148" s="89" t="s">
        <v>528</v>
      </c>
      <c r="C148" s="86"/>
      <c r="D148" s="89" t="s">
        <v>878</v>
      </c>
      <c r="E148" s="89" t="s">
        <v>198</v>
      </c>
      <c r="F148" s="76" t="str">
        <f t="shared" si="2"/>
        <v>707 - Student Technology Operations Suppo / 3924-CUSTOMER ENGAGEMENT</v>
      </c>
    </row>
    <row r="149" spans="1:6" x14ac:dyDescent="0.2">
      <c r="A149" s="89" t="s">
        <v>857</v>
      </c>
      <c r="B149" s="89" t="s">
        <v>505</v>
      </c>
      <c r="C149" s="86"/>
      <c r="D149" s="89" t="s">
        <v>931</v>
      </c>
      <c r="E149" s="89" t="s">
        <v>124</v>
      </c>
      <c r="F149" s="76" t="str">
        <f t="shared" si="2"/>
        <v>708 - Auditorium Chamber Music Series / 3999-Col of Letters, Arts &amp; Social Sci.</v>
      </c>
    </row>
    <row r="150" spans="1:6" x14ac:dyDescent="0.2">
      <c r="A150" s="89" t="s">
        <v>649</v>
      </c>
      <c r="B150" s="89" t="s">
        <v>650</v>
      </c>
      <c r="C150" s="86"/>
      <c r="D150" s="89" t="s">
        <v>900</v>
      </c>
      <c r="E150" s="89" t="s">
        <v>145</v>
      </c>
      <c r="F150" s="76" t="str">
        <f t="shared" si="2"/>
        <v>709 - Counseling &amp; Mental Health Center / 3960-Student Affairs</v>
      </c>
    </row>
    <row r="151" spans="1:6" x14ac:dyDescent="0.2">
      <c r="A151" s="89" t="s">
        <v>858</v>
      </c>
      <c r="B151" s="89" t="s">
        <v>215</v>
      </c>
      <c r="C151" s="86"/>
      <c r="D151" s="89" t="s">
        <v>931</v>
      </c>
      <c r="E151" s="89" t="s">
        <v>124</v>
      </c>
      <c r="F151" s="76" t="str">
        <f t="shared" si="2"/>
        <v>710 - Theatre Arts / 3999-Col of Letters, Arts &amp; Social Sci.</v>
      </c>
    </row>
    <row r="152" spans="1:6" x14ac:dyDescent="0.2">
      <c r="A152" s="89" t="s">
        <v>859</v>
      </c>
      <c r="B152" s="89" t="s">
        <v>519</v>
      </c>
      <c r="C152" s="86"/>
      <c r="D152" s="89" t="s">
        <v>931</v>
      </c>
      <c r="E152" s="89" t="s">
        <v>124</v>
      </c>
      <c r="F152" s="76" t="str">
        <f t="shared" si="2"/>
        <v>711 - Vandal Marching Band / 3999-Col of Letters, Arts &amp; Social Sci.</v>
      </c>
    </row>
    <row r="153" spans="1:6" x14ac:dyDescent="0.2">
      <c r="A153" s="89" t="s">
        <v>632</v>
      </c>
      <c r="B153" s="89" t="s">
        <v>216</v>
      </c>
      <c r="C153" s="86"/>
      <c r="D153" s="89" t="s">
        <v>897</v>
      </c>
      <c r="E153" s="89" t="s">
        <v>191</v>
      </c>
      <c r="F153" s="76" t="str">
        <f t="shared" si="2"/>
        <v>712 - Landscape and Exterior Services / 3952-Facilities Management</v>
      </c>
    </row>
    <row r="154" spans="1:6" x14ac:dyDescent="0.2">
      <c r="A154" s="89" t="s">
        <v>768</v>
      </c>
      <c r="B154" s="89" t="s">
        <v>217</v>
      </c>
      <c r="C154" s="86"/>
      <c r="D154" s="89" t="s">
        <v>923</v>
      </c>
      <c r="E154" s="89" t="s">
        <v>218</v>
      </c>
      <c r="F154" s="76" t="str">
        <f t="shared" si="2"/>
        <v>713 - Law Library / 3985-College of Law</v>
      </c>
    </row>
    <row r="155" spans="1:6" x14ac:dyDescent="0.2">
      <c r="A155" s="89" t="s">
        <v>535</v>
      </c>
      <c r="B155" s="89" t="s">
        <v>219</v>
      </c>
      <c r="D155" s="89" t="s">
        <v>876</v>
      </c>
      <c r="E155" s="89" t="s">
        <v>502</v>
      </c>
      <c r="F155" s="76" t="str">
        <f t="shared" si="2"/>
        <v>716 - Safety Office / 3922-DFA Operations</v>
      </c>
    </row>
    <row r="156" spans="1:6" x14ac:dyDescent="0.2">
      <c r="A156" s="89" t="s">
        <v>556</v>
      </c>
      <c r="B156" s="89" t="s">
        <v>220</v>
      </c>
      <c r="C156" s="86"/>
      <c r="D156" s="89" t="s">
        <v>882</v>
      </c>
      <c r="E156" s="89" t="s">
        <v>163</v>
      </c>
      <c r="F156" s="76" t="str">
        <f t="shared" si="2"/>
        <v>717 - Information Technology Svcs Admin / 3929-ITS ADMINISTRATION</v>
      </c>
    </row>
    <row r="157" spans="1:6" x14ac:dyDescent="0.2">
      <c r="A157" s="89" t="s">
        <v>581</v>
      </c>
      <c r="B157" s="89" t="s">
        <v>221</v>
      </c>
      <c r="D157" s="89" t="s">
        <v>885</v>
      </c>
      <c r="E157" s="89" t="s">
        <v>208</v>
      </c>
      <c r="F157" s="76" t="str">
        <f t="shared" si="2"/>
        <v>719 - Public Safety Projects / 3934-Security</v>
      </c>
    </row>
    <row r="158" spans="1:6" x14ac:dyDescent="0.2">
      <c r="A158" s="89" t="s">
        <v>860</v>
      </c>
      <c r="B158" s="89" t="s">
        <v>222</v>
      </c>
      <c r="D158" s="89" t="s">
        <v>931</v>
      </c>
      <c r="E158" s="89" t="s">
        <v>124</v>
      </c>
      <c r="F158" s="76" t="str">
        <f t="shared" si="2"/>
        <v>722 - Journalism and Mass Media / 3999-Col of Letters, Arts &amp; Social Sci.</v>
      </c>
    </row>
    <row r="159" spans="1:6" x14ac:dyDescent="0.2">
      <c r="A159" s="89" t="s">
        <v>656</v>
      </c>
      <c r="B159" s="89" t="s">
        <v>223</v>
      </c>
      <c r="C159" s="86"/>
      <c r="D159" s="89" t="s">
        <v>901</v>
      </c>
      <c r="E159" s="89" t="s">
        <v>223</v>
      </c>
      <c r="F159" s="76" t="str">
        <f t="shared" si="2"/>
        <v>723 - Vice Provost for Faculty / 3961-Vice Provost for Faculty</v>
      </c>
    </row>
    <row r="160" spans="1:6" x14ac:dyDescent="0.2">
      <c r="A160" s="89" t="s">
        <v>781</v>
      </c>
      <c r="B160" s="89" t="s">
        <v>472</v>
      </c>
      <c r="C160" s="86"/>
      <c r="D160" s="89" t="s">
        <v>925</v>
      </c>
      <c r="E160" s="89" t="s">
        <v>156</v>
      </c>
      <c r="F160" s="76" t="str">
        <f t="shared" si="2"/>
        <v>724 - Fish &amp; Wildlife Sciences / 3988-College of Natural Resources</v>
      </c>
    </row>
    <row r="161" spans="1:6" x14ac:dyDescent="0.2">
      <c r="A161" s="89" t="s">
        <v>633</v>
      </c>
      <c r="B161" s="89" t="s">
        <v>224</v>
      </c>
      <c r="C161" s="86"/>
      <c r="D161" s="89" t="s">
        <v>897</v>
      </c>
      <c r="E161" s="89" t="s">
        <v>191</v>
      </c>
      <c r="F161" s="76" t="str">
        <f t="shared" si="2"/>
        <v>725 - Utilities and Engineering / 3952-Facilities Management</v>
      </c>
    </row>
    <row r="162" spans="1:6" x14ac:dyDescent="0.2">
      <c r="A162" s="89" t="s">
        <v>783</v>
      </c>
      <c r="B162" s="89" t="s">
        <v>225</v>
      </c>
      <c r="C162" s="86"/>
      <c r="D162" s="89" t="s">
        <v>926</v>
      </c>
      <c r="E162" s="89" t="s">
        <v>226</v>
      </c>
      <c r="F162" s="76" t="str">
        <f t="shared" si="2"/>
        <v>726 - Ctr Secure and Dependable Systems / 3994-College of Engineering</v>
      </c>
    </row>
    <row r="163" spans="1:6" x14ac:dyDescent="0.2">
      <c r="A163" s="89" t="s">
        <v>634</v>
      </c>
      <c r="B163" s="89" t="s">
        <v>227</v>
      </c>
      <c r="C163" s="86"/>
      <c r="D163" s="89" t="s">
        <v>897</v>
      </c>
      <c r="E163" s="89" t="s">
        <v>191</v>
      </c>
      <c r="F163" s="76" t="str">
        <f t="shared" si="2"/>
        <v>727 - Facilities Stores / 3952-Facilities Management</v>
      </c>
    </row>
    <row r="164" spans="1:6" x14ac:dyDescent="0.2">
      <c r="A164" s="89" t="s">
        <v>817</v>
      </c>
      <c r="B164" s="89" t="s">
        <v>228</v>
      </c>
      <c r="C164" s="86"/>
      <c r="D164" s="89" t="s">
        <v>930</v>
      </c>
      <c r="E164" s="89" t="s">
        <v>107</v>
      </c>
      <c r="F164" s="76" t="str">
        <f t="shared" si="2"/>
        <v>728 - CALS International Programs / 3998-Col of Agricultural &amp; Life Sciences</v>
      </c>
    </row>
    <row r="165" spans="1:6" x14ac:dyDescent="0.2">
      <c r="A165" s="89" t="s">
        <v>621</v>
      </c>
      <c r="B165" s="89" t="s">
        <v>142</v>
      </c>
      <c r="C165" s="86"/>
      <c r="D165" s="89" t="s">
        <v>895</v>
      </c>
      <c r="E165" s="89" t="s">
        <v>473</v>
      </c>
      <c r="F165" s="76" t="str">
        <f t="shared" si="2"/>
        <v>729 - Controller / 3948-AVP Finance</v>
      </c>
    </row>
    <row r="166" spans="1:6" x14ac:dyDescent="0.2">
      <c r="A166" s="89" t="s">
        <v>622</v>
      </c>
      <c r="B166" s="89" t="s">
        <v>473</v>
      </c>
      <c r="C166" s="86"/>
      <c r="D166" s="89" t="s">
        <v>895</v>
      </c>
      <c r="E166" s="89" t="s">
        <v>473</v>
      </c>
      <c r="F166" s="76" t="str">
        <f t="shared" si="2"/>
        <v>730 - AVP Finance / 3948-AVP Finance</v>
      </c>
    </row>
    <row r="167" spans="1:6" x14ac:dyDescent="0.2">
      <c r="A167" s="89" t="s">
        <v>559</v>
      </c>
      <c r="B167" s="89" t="s">
        <v>229</v>
      </c>
      <c r="C167" s="86"/>
      <c r="D167" s="89" t="s">
        <v>884</v>
      </c>
      <c r="E167" s="89" t="s">
        <v>206</v>
      </c>
      <c r="F167" s="76" t="str">
        <f t="shared" si="2"/>
        <v>731 - Women's Volleyball / 3933-Intercollegiate Athletics</v>
      </c>
    </row>
    <row r="168" spans="1:6" x14ac:dyDescent="0.2">
      <c r="A168" s="89" t="s">
        <v>818</v>
      </c>
      <c r="B168" s="89" t="s">
        <v>230</v>
      </c>
      <c r="C168" s="86"/>
      <c r="D168" s="89" t="s">
        <v>930</v>
      </c>
      <c r="E168" s="89" t="s">
        <v>107</v>
      </c>
      <c r="F168" s="76" t="str">
        <f t="shared" si="2"/>
        <v>734 - Government Affairs / 3998-Col of Agricultural &amp; Life Sciences</v>
      </c>
    </row>
    <row r="169" spans="1:6" x14ac:dyDescent="0.2">
      <c r="A169" s="89" t="s">
        <v>651</v>
      </c>
      <c r="B169" s="89" t="s">
        <v>231</v>
      </c>
      <c r="C169" s="86"/>
      <c r="D169" s="89" t="s">
        <v>900</v>
      </c>
      <c r="E169" s="89" t="s">
        <v>145</v>
      </c>
      <c r="F169" s="76" t="str">
        <f t="shared" si="2"/>
        <v>736 - ASUI General / 3960-Student Affairs</v>
      </c>
    </row>
    <row r="170" spans="1:6" x14ac:dyDescent="0.2">
      <c r="A170" s="89" t="s">
        <v>590</v>
      </c>
      <c r="B170" s="89" t="s">
        <v>232</v>
      </c>
      <c r="C170" s="86"/>
      <c r="D170" s="89" t="s">
        <v>890</v>
      </c>
      <c r="E170" s="89" t="s">
        <v>232</v>
      </c>
      <c r="F170" s="76" t="str">
        <f t="shared" si="2"/>
        <v>737 - UI Foundation / 3939-UI Foundation</v>
      </c>
    </row>
    <row r="171" spans="1:6" x14ac:dyDescent="0.2">
      <c r="A171" s="89" t="s">
        <v>819</v>
      </c>
      <c r="B171" s="89" t="s">
        <v>233</v>
      </c>
      <c r="C171" s="86"/>
      <c r="D171" s="89" t="s">
        <v>930</v>
      </c>
      <c r="E171" s="89" t="s">
        <v>107</v>
      </c>
      <c r="F171" s="76" t="str">
        <f t="shared" si="2"/>
        <v>738 - Eastern District / 3998-Col of Agricultural &amp; Life Sciences</v>
      </c>
    </row>
    <row r="172" spans="1:6" x14ac:dyDescent="0.2">
      <c r="A172" s="89" t="s">
        <v>784</v>
      </c>
      <c r="B172" s="89" t="s">
        <v>234</v>
      </c>
      <c r="C172" s="86"/>
      <c r="D172" s="89" t="s">
        <v>926</v>
      </c>
      <c r="E172" s="89" t="s">
        <v>226</v>
      </c>
      <c r="F172" s="76" t="str">
        <f t="shared" si="2"/>
        <v>739 - Engineering Outreach / 3994-College of Engineering</v>
      </c>
    </row>
    <row r="173" spans="1:6" x14ac:dyDescent="0.2">
      <c r="A173" s="89" t="s">
        <v>591</v>
      </c>
      <c r="B173" s="89" t="s">
        <v>235</v>
      </c>
      <c r="D173" s="89" t="s">
        <v>891</v>
      </c>
      <c r="E173" s="89" t="s">
        <v>236</v>
      </c>
      <c r="F173" s="76" t="str">
        <f t="shared" si="2"/>
        <v>740 - Video Services / 3941-University Communications &amp; Mrktg</v>
      </c>
    </row>
    <row r="174" spans="1:6" x14ac:dyDescent="0.2">
      <c r="A174" s="89" t="s">
        <v>861</v>
      </c>
      <c r="B174" s="89" t="s">
        <v>237</v>
      </c>
      <c r="D174" s="89" t="s">
        <v>931</v>
      </c>
      <c r="E174" s="89" t="s">
        <v>124</v>
      </c>
      <c r="F174" s="76" t="str">
        <f t="shared" si="2"/>
        <v>741 - History / 3999-Col of Letters, Arts &amp; Social Sci.</v>
      </c>
    </row>
    <row r="175" spans="1:6" x14ac:dyDescent="0.2">
      <c r="A175" s="89" t="s">
        <v>820</v>
      </c>
      <c r="B175" s="89" t="s">
        <v>238</v>
      </c>
      <c r="C175" s="86"/>
      <c r="D175" s="89" t="s">
        <v>930</v>
      </c>
      <c r="E175" s="89" t="s">
        <v>107</v>
      </c>
      <c r="F175" s="76" t="str">
        <f t="shared" si="2"/>
        <v>742 - Southern District / 3998-Col of Agricultural &amp; Life Sciences</v>
      </c>
    </row>
    <row r="176" spans="1:6" x14ac:dyDescent="0.2">
      <c r="A176" s="89" t="s">
        <v>652</v>
      </c>
      <c r="B176" s="89" t="s">
        <v>239</v>
      </c>
      <c r="C176" s="86"/>
      <c r="D176" s="89" t="s">
        <v>900</v>
      </c>
      <c r="E176" s="89" t="s">
        <v>145</v>
      </c>
      <c r="F176" s="76" t="str">
        <f t="shared" si="2"/>
        <v>743 - Student Benefits, Health, &amp;Wellness / 3960-Student Affairs</v>
      </c>
    </row>
    <row r="177" spans="1:6" x14ac:dyDescent="0.2">
      <c r="A177" s="89" t="s">
        <v>639</v>
      </c>
      <c r="B177" s="89" t="s">
        <v>240</v>
      </c>
      <c r="C177" s="86"/>
      <c r="D177" s="89" t="s">
        <v>898</v>
      </c>
      <c r="E177" s="89" t="s">
        <v>212</v>
      </c>
      <c r="F177" s="76" t="str">
        <f t="shared" si="2"/>
        <v>744 - VP Finance / 3955-Finance</v>
      </c>
    </row>
    <row r="178" spans="1:6" x14ac:dyDescent="0.2">
      <c r="A178" s="89" t="s">
        <v>635</v>
      </c>
      <c r="B178" s="89" t="s">
        <v>241</v>
      </c>
      <c r="C178" s="86"/>
      <c r="D178" s="89" t="s">
        <v>897</v>
      </c>
      <c r="E178" s="89" t="s">
        <v>191</v>
      </c>
      <c r="F178" s="76" t="str">
        <f t="shared" si="2"/>
        <v>745 - Custodial Operations / 3952-Facilities Management</v>
      </c>
    </row>
    <row r="179" spans="1:6" x14ac:dyDescent="0.2">
      <c r="A179" s="89" t="s">
        <v>821</v>
      </c>
      <c r="B179" s="89" t="s">
        <v>242</v>
      </c>
      <c r="C179" s="86"/>
      <c r="D179" s="89" t="s">
        <v>930</v>
      </c>
      <c r="E179" s="89" t="s">
        <v>107</v>
      </c>
      <c r="F179" s="76" t="str">
        <f t="shared" si="2"/>
        <v>746 - Extension Forestry / 3998-Col of Agricultural &amp; Life Sciences</v>
      </c>
    </row>
    <row r="180" spans="1:6" x14ac:dyDescent="0.2">
      <c r="A180" s="89" t="s">
        <v>592</v>
      </c>
      <c r="B180" s="89" t="s">
        <v>243</v>
      </c>
      <c r="D180" s="89" t="s">
        <v>891</v>
      </c>
      <c r="E180" s="89" t="s">
        <v>236</v>
      </c>
      <c r="F180" s="76" t="str">
        <f t="shared" si="2"/>
        <v>747 - UCM Administration / 3941-University Communications &amp; Mrktg</v>
      </c>
    </row>
    <row r="181" spans="1:6" x14ac:dyDescent="0.2">
      <c r="A181" s="89" t="s">
        <v>822</v>
      </c>
      <c r="B181" s="89" t="s">
        <v>244</v>
      </c>
      <c r="C181" s="86"/>
      <c r="D181" s="89" t="s">
        <v>930</v>
      </c>
      <c r="E181" s="89" t="s">
        <v>107</v>
      </c>
      <c r="F181" s="76" t="str">
        <f t="shared" si="2"/>
        <v>748 - Communication &amp; Marketing / 3998-Col of Agricultural &amp; Life Sciences</v>
      </c>
    </row>
    <row r="182" spans="1:6" x14ac:dyDescent="0.2">
      <c r="A182" s="89" t="s">
        <v>724</v>
      </c>
      <c r="B182" s="89" t="s">
        <v>245</v>
      </c>
      <c r="C182" s="86"/>
      <c r="D182" s="89" t="s">
        <v>915</v>
      </c>
      <c r="E182" s="89" t="s">
        <v>204</v>
      </c>
      <c r="F182" s="76" t="str">
        <f t="shared" si="2"/>
        <v>749 - Provost Office / 3976-Provost/Exec VP Area</v>
      </c>
    </row>
    <row r="183" spans="1:6" x14ac:dyDescent="0.2">
      <c r="A183" s="89" t="s">
        <v>782</v>
      </c>
      <c r="B183" s="89" t="s">
        <v>246</v>
      </c>
      <c r="C183" s="86"/>
      <c r="D183" s="89" t="s">
        <v>925</v>
      </c>
      <c r="E183" s="89" t="s">
        <v>156</v>
      </c>
      <c r="F183" s="76" t="str">
        <f t="shared" si="2"/>
        <v>750 - McCall Field Campus / 3988-College of Natural Resources</v>
      </c>
    </row>
    <row r="184" spans="1:6" x14ac:dyDescent="0.2">
      <c r="A184" s="89" t="s">
        <v>741</v>
      </c>
      <c r="B184" s="89" t="s">
        <v>247</v>
      </c>
      <c r="C184" s="86"/>
      <c r="D184" s="89" t="s">
        <v>919</v>
      </c>
      <c r="E184" s="89" t="s">
        <v>134</v>
      </c>
      <c r="F184" s="76" t="str">
        <f t="shared" si="2"/>
        <v>751 - Technology Transfer / 3980-University Research</v>
      </c>
    </row>
    <row r="185" spans="1:6" x14ac:dyDescent="0.2">
      <c r="A185" s="89" t="s">
        <v>785</v>
      </c>
      <c r="B185" s="89" t="s">
        <v>248</v>
      </c>
      <c r="C185" s="86"/>
      <c r="D185" s="89" t="s">
        <v>926</v>
      </c>
      <c r="E185" s="89" t="s">
        <v>226</v>
      </c>
      <c r="F185" s="76" t="str">
        <f t="shared" si="2"/>
        <v>752 - Electrical &amp; Computer Engineering / 3994-College of Engineering</v>
      </c>
    </row>
    <row r="186" spans="1:6" x14ac:dyDescent="0.2">
      <c r="A186" s="89" t="s">
        <v>823</v>
      </c>
      <c r="B186" s="89" t="s">
        <v>249</v>
      </c>
      <c r="C186" s="86"/>
      <c r="D186" s="89" t="s">
        <v>930</v>
      </c>
      <c r="E186" s="89" t="s">
        <v>107</v>
      </c>
      <c r="F186" s="76" t="str">
        <f t="shared" si="2"/>
        <v>753 - Academic Programs / 3998-Col of Agricultural &amp; Life Sciences</v>
      </c>
    </row>
    <row r="187" spans="1:6" x14ac:dyDescent="0.2">
      <c r="A187" s="89" t="s">
        <v>560</v>
      </c>
      <c r="B187" s="89" t="s">
        <v>250</v>
      </c>
      <c r="C187" s="86"/>
      <c r="D187" s="89" t="s">
        <v>884</v>
      </c>
      <c r="E187" s="89" t="s">
        <v>206</v>
      </c>
      <c r="F187" s="76" t="str">
        <f>CONCATENATE(A187," - ",B187," / ",D187,"-",E187)</f>
        <v>754 - Women's Swimming / 3933-Intercollegiate Athletics</v>
      </c>
    </row>
    <row r="188" spans="1:6" x14ac:dyDescent="0.2">
      <c r="A188" s="89" t="s">
        <v>786</v>
      </c>
      <c r="B188" s="89" t="s">
        <v>251</v>
      </c>
      <c r="C188" s="86"/>
      <c r="D188" s="89" t="s">
        <v>926</v>
      </c>
      <c r="E188" s="89" t="s">
        <v>226</v>
      </c>
      <c r="F188" s="76" t="str">
        <f t="shared" si="2"/>
        <v>755 - Ctr for Ecohydraulics Research / 3994-College of Engineering</v>
      </c>
    </row>
    <row r="189" spans="1:6" x14ac:dyDescent="0.2">
      <c r="A189" s="89" t="s">
        <v>636</v>
      </c>
      <c r="B189" s="89" t="s">
        <v>252</v>
      </c>
      <c r="C189" s="86"/>
      <c r="D189" s="89" t="s">
        <v>897</v>
      </c>
      <c r="E189" s="89" t="s">
        <v>191</v>
      </c>
      <c r="F189" s="76" t="str">
        <f t="shared" si="2"/>
        <v>756 - Finance and Business / 3952-Facilities Management</v>
      </c>
    </row>
    <row r="190" spans="1:6" x14ac:dyDescent="0.2">
      <c r="A190" s="89" t="s">
        <v>824</v>
      </c>
      <c r="B190" s="89" t="s">
        <v>253</v>
      </c>
      <c r="C190" s="86"/>
      <c r="D190" s="89" t="s">
        <v>930</v>
      </c>
      <c r="E190" s="89" t="s">
        <v>107</v>
      </c>
      <c r="F190" s="76" t="str">
        <f t="shared" si="2"/>
        <v>757 - Parma Research Center / 3998-Col of Agricultural &amp; Life Sciences</v>
      </c>
    </row>
    <row r="191" spans="1:6" x14ac:dyDescent="0.2">
      <c r="A191" s="89" t="s">
        <v>825</v>
      </c>
      <c r="B191" s="89" t="s">
        <v>474</v>
      </c>
      <c r="C191" s="86"/>
      <c r="D191" s="89" t="s">
        <v>930</v>
      </c>
      <c r="E191" s="89" t="s">
        <v>107</v>
      </c>
      <c r="F191" s="76" t="str">
        <f t="shared" si="2"/>
        <v>758 - CALS Extension Publishing / 3998-Col of Agricultural &amp; Life Sciences</v>
      </c>
    </row>
    <row r="192" spans="1:6" x14ac:dyDescent="0.2">
      <c r="A192" s="89" t="s">
        <v>593</v>
      </c>
      <c r="B192" s="89" t="s">
        <v>254</v>
      </c>
      <c r="C192" s="86"/>
      <c r="D192" s="89" t="s">
        <v>891</v>
      </c>
      <c r="E192" s="89" t="s">
        <v>236</v>
      </c>
      <c r="F192" s="76" t="str">
        <f t="shared" ref="F192:F252" si="3">CONCATENATE(A192," - ",B192," / ",D192,"-",E192)</f>
        <v>759 - Trademark and Licensing / 3941-University Communications &amp; Mrktg</v>
      </c>
    </row>
    <row r="193" spans="1:6" x14ac:dyDescent="0.2">
      <c r="A193" s="89" t="s">
        <v>826</v>
      </c>
      <c r="B193" s="89" t="s">
        <v>255</v>
      </c>
      <c r="C193" s="86"/>
      <c r="D193" s="89" t="s">
        <v>930</v>
      </c>
      <c r="E193" s="89" t="s">
        <v>107</v>
      </c>
      <c r="F193" s="76" t="str">
        <f t="shared" si="3"/>
        <v>761 - Northern District / 3998-Col of Agricultural &amp; Life Sciences</v>
      </c>
    </row>
    <row r="194" spans="1:6" x14ac:dyDescent="0.2">
      <c r="A194" s="89" t="s">
        <v>787</v>
      </c>
      <c r="B194" s="89" t="s">
        <v>475</v>
      </c>
      <c r="C194" s="86"/>
      <c r="D194" s="89" t="s">
        <v>926</v>
      </c>
      <c r="E194" s="89" t="s">
        <v>226</v>
      </c>
      <c r="F194" s="76" t="str">
        <f t="shared" si="3"/>
        <v>762 - Chemical &amp; Biological Engineering / 3994-College of Engineering</v>
      </c>
    </row>
    <row r="195" spans="1:6" x14ac:dyDescent="0.2">
      <c r="A195" s="89" t="s">
        <v>827</v>
      </c>
      <c r="B195" s="89" t="s">
        <v>476</v>
      </c>
      <c r="C195" s="86"/>
      <c r="D195" s="89" t="s">
        <v>930</v>
      </c>
      <c r="E195" s="89" t="s">
        <v>107</v>
      </c>
      <c r="F195" s="76" t="str">
        <f t="shared" si="3"/>
        <v>764 - Biological Engineering ARES / 3998-Col of Agricultural &amp; Life Sciences</v>
      </c>
    </row>
    <row r="196" spans="1:6" x14ac:dyDescent="0.2">
      <c r="A196" s="89" t="s">
        <v>828</v>
      </c>
      <c r="B196" s="89" t="s">
        <v>256</v>
      </c>
      <c r="C196" s="86"/>
      <c r="D196" s="89" t="s">
        <v>930</v>
      </c>
      <c r="E196" s="89" t="s">
        <v>107</v>
      </c>
      <c r="F196" s="76" t="str">
        <f t="shared" si="3"/>
        <v>765 - Extension Administration / 3998-Col of Agricultural &amp; Life Sciences</v>
      </c>
    </row>
    <row r="197" spans="1:6" x14ac:dyDescent="0.2">
      <c r="A197" s="89" t="s">
        <v>561</v>
      </c>
      <c r="B197" s="89" t="s">
        <v>257</v>
      </c>
      <c r="C197" s="86"/>
      <c r="D197" s="89" t="s">
        <v>884</v>
      </c>
      <c r="E197" s="89" t="s">
        <v>206</v>
      </c>
      <c r="F197" s="76" t="str">
        <f t="shared" si="3"/>
        <v>766 - Men's Track &amp; CC / 3933-Intercollegiate Athletics</v>
      </c>
    </row>
    <row r="198" spans="1:6" x14ac:dyDescent="0.2">
      <c r="A198" s="89" t="s">
        <v>788</v>
      </c>
      <c r="B198" s="89" t="s">
        <v>258</v>
      </c>
      <c r="C198" s="86"/>
      <c r="D198" s="89" t="s">
        <v>926</v>
      </c>
      <c r="E198" s="89" t="s">
        <v>226</v>
      </c>
      <c r="F198" s="76" t="str">
        <f t="shared" si="3"/>
        <v>767 - Engineering in Boise / 3994-College of Engineering</v>
      </c>
    </row>
    <row r="199" spans="1:6" x14ac:dyDescent="0.2">
      <c r="A199" s="89" t="s">
        <v>829</v>
      </c>
      <c r="B199" s="89" t="s">
        <v>259</v>
      </c>
      <c r="C199" s="86"/>
      <c r="D199" s="89" t="s">
        <v>930</v>
      </c>
      <c r="E199" s="89" t="s">
        <v>107</v>
      </c>
      <c r="F199" s="76" t="str">
        <f t="shared" si="3"/>
        <v>768 - Central District / 3998-Col of Agricultural &amp; Life Sciences</v>
      </c>
    </row>
    <row r="200" spans="1:6" x14ac:dyDescent="0.2">
      <c r="A200" s="89" t="s">
        <v>830</v>
      </c>
      <c r="B200" s="89" t="s">
        <v>260</v>
      </c>
      <c r="C200" s="86"/>
      <c r="D200" s="89" t="s">
        <v>930</v>
      </c>
      <c r="E200" s="89" t="s">
        <v>107</v>
      </c>
      <c r="F200" s="76" t="str">
        <f t="shared" si="3"/>
        <v>769 - Kimberly Research Center / 3998-Col of Agricultural &amp; Life Sciences</v>
      </c>
    </row>
    <row r="201" spans="1:6" x14ac:dyDescent="0.2">
      <c r="A201" s="89" t="s">
        <v>594</v>
      </c>
      <c r="B201" s="89" t="s">
        <v>261</v>
      </c>
      <c r="C201" s="86"/>
      <c r="D201" s="89" t="s">
        <v>891</v>
      </c>
      <c r="E201" s="89" t="s">
        <v>236</v>
      </c>
      <c r="F201" s="76" t="str">
        <f t="shared" si="3"/>
        <v>770 - Publications Design / 3941-University Communications &amp; Mrktg</v>
      </c>
    </row>
    <row r="202" spans="1:6" x14ac:dyDescent="0.2">
      <c r="A202" s="89" t="s">
        <v>831</v>
      </c>
      <c r="B202" s="89" t="s">
        <v>262</v>
      </c>
      <c r="C202" s="86"/>
      <c r="D202" s="89" t="s">
        <v>930</v>
      </c>
      <c r="E202" s="89" t="s">
        <v>107</v>
      </c>
      <c r="F202" s="76" t="str">
        <f t="shared" si="3"/>
        <v>771 - Research Administration / 3998-Col of Agricultural &amp; Life Sciences</v>
      </c>
    </row>
    <row r="203" spans="1:6" x14ac:dyDescent="0.2">
      <c r="A203" s="89" t="s">
        <v>731</v>
      </c>
      <c r="B203" s="89" t="s">
        <v>477</v>
      </c>
      <c r="C203" s="86"/>
      <c r="D203" s="89" t="s">
        <v>918</v>
      </c>
      <c r="E203" s="89" t="s">
        <v>272</v>
      </c>
      <c r="F203" s="76" t="str">
        <f t="shared" si="3"/>
        <v>772 - IMCI / 3979-Research Centers and Institutes</v>
      </c>
    </row>
    <row r="204" spans="1:6" x14ac:dyDescent="0.2">
      <c r="A204" s="89" t="s">
        <v>742</v>
      </c>
      <c r="B204" s="89" t="s">
        <v>264</v>
      </c>
      <c r="C204" s="86"/>
      <c r="D204" s="89" t="s">
        <v>919</v>
      </c>
      <c r="E204" s="89" t="s">
        <v>134</v>
      </c>
      <c r="F204" s="76" t="str">
        <f t="shared" si="3"/>
        <v>773 - Office of Sponsored Programs / 3980-University Research</v>
      </c>
    </row>
    <row r="205" spans="1:6" x14ac:dyDescent="0.2">
      <c r="A205" s="89" t="s">
        <v>653</v>
      </c>
      <c r="B205" s="89" t="s">
        <v>265</v>
      </c>
      <c r="C205" s="86"/>
      <c r="D205" s="89" t="s">
        <v>900</v>
      </c>
      <c r="E205" s="89" t="s">
        <v>145</v>
      </c>
      <c r="F205" s="76" t="str">
        <f t="shared" si="3"/>
        <v>774 - ASUI Communications / 3960-Student Affairs</v>
      </c>
    </row>
    <row r="206" spans="1:6" x14ac:dyDescent="0.2">
      <c r="A206" s="89" t="s">
        <v>789</v>
      </c>
      <c r="B206" s="89" t="s">
        <v>478</v>
      </c>
      <c r="C206" s="86"/>
      <c r="D206" s="89" t="s">
        <v>926</v>
      </c>
      <c r="E206" s="89" t="s">
        <v>226</v>
      </c>
      <c r="F206" s="76" t="str">
        <f t="shared" si="3"/>
        <v>775 - CDA Computer Science / 3994-College of Engineering</v>
      </c>
    </row>
    <row r="207" spans="1:6" x14ac:dyDescent="0.2">
      <c r="A207" s="89" t="s">
        <v>562</v>
      </c>
      <c r="B207" s="89" t="s">
        <v>266</v>
      </c>
      <c r="D207" s="89" t="s">
        <v>884</v>
      </c>
      <c r="E207" s="89" t="s">
        <v>206</v>
      </c>
      <c r="F207" s="76" t="str">
        <f t="shared" si="3"/>
        <v>776 - Women's Golf / 3933-Intercollegiate Athletics</v>
      </c>
    </row>
    <row r="208" spans="1:6" x14ac:dyDescent="0.2">
      <c r="A208" s="89" t="s">
        <v>688</v>
      </c>
      <c r="B208" s="89" t="s">
        <v>267</v>
      </c>
      <c r="C208" s="86"/>
      <c r="D208" s="89" t="s">
        <v>908</v>
      </c>
      <c r="E208" s="89" t="s">
        <v>96</v>
      </c>
      <c r="F208" s="76" t="str">
        <f t="shared" si="3"/>
        <v>777 - VandalStore / 3970-Auxiliary Services</v>
      </c>
    </row>
    <row r="209" spans="1:6" x14ac:dyDescent="0.2">
      <c r="A209" s="89" t="s">
        <v>746</v>
      </c>
      <c r="B209" s="89" t="s">
        <v>268</v>
      </c>
      <c r="C209" s="86"/>
      <c r="D209" s="89" t="s">
        <v>921</v>
      </c>
      <c r="E209" s="89" t="s">
        <v>269</v>
      </c>
      <c r="F209" s="76" t="str">
        <f t="shared" si="3"/>
        <v>778 - UWP - Bldg Sustainable Communities / 3982-College of Art &amp; Architecture</v>
      </c>
    </row>
    <row r="210" spans="1:6" x14ac:dyDescent="0.2">
      <c r="A210" s="89" t="s">
        <v>725</v>
      </c>
      <c r="B210" s="89" t="s">
        <v>479</v>
      </c>
      <c r="C210" s="86"/>
      <c r="D210" s="89" t="s">
        <v>915</v>
      </c>
      <c r="E210" s="89" t="s">
        <v>204</v>
      </c>
      <c r="F210" s="76" t="str">
        <f t="shared" si="3"/>
        <v>779 - University Advising / 3976-Provost/Exec VP Area</v>
      </c>
    </row>
    <row r="211" spans="1:6" x14ac:dyDescent="0.2">
      <c r="A211" s="89" t="s">
        <v>769</v>
      </c>
      <c r="B211" s="89" t="s">
        <v>218</v>
      </c>
      <c r="C211" s="86"/>
      <c r="D211" s="89" t="s">
        <v>923</v>
      </c>
      <c r="E211" s="89" t="s">
        <v>218</v>
      </c>
      <c r="F211" s="76" t="str">
        <f t="shared" si="3"/>
        <v>780 - College of Law / 3985-College of Law</v>
      </c>
    </row>
    <row r="212" spans="1:6" x14ac:dyDescent="0.2">
      <c r="A212" s="89" t="s">
        <v>747</v>
      </c>
      <c r="B212" s="89" t="s">
        <v>270</v>
      </c>
      <c r="C212" s="86"/>
      <c r="D212" s="89" t="s">
        <v>921</v>
      </c>
      <c r="E212" s="89" t="s">
        <v>269</v>
      </c>
      <c r="F212" s="76" t="str">
        <f t="shared" si="3"/>
        <v>781 - Urban Design Center / 3982-College of Art &amp; Architecture</v>
      </c>
    </row>
    <row r="213" spans="1:6" x14ac:dyDescent="0.2">
      <c r="A213" s="89" t="s">
        <v>732</v>
      </c>
      <c r="B213" s="89" t="s">
        <v>271</v>
      </c>
      <c r="C213" s="86"/>
      <c r="D213" s="89" t="s">
        <v>918</v>
      </c>
      <c r="E213" s="89" t="s">
        <v>272</v>
      </c>
      <c r="F213" s="76" t="str">
        <f t="shared" si="3"/>
        <v>782 - Electron Microscopy Operations / 3979-Research Centers and Institutes</v>
      </c>
    </row>
    <row r="214" spans="1:6" x14ac:dyDescent="0.2">
      <c r="A214" s="89" t="s">
        <v>790</v>
      </c>
      <c r="B214" s="89" t="s">
        <v>273</v>
      </c>
      <c r="C214" s="86"/>
      <c r="D214" s="89" t="s">
        <v>926</v>
      </c>
      <c r="E214" s="89" t="s">
        <v>226</v>
      </c>
      <c r="F214" s="76" t="str">
        <f t="shared" si="3"/>
        <v>783 - Idaho Space Grant / 3994-College of Engineering</v>
      </c>
    </row>
    <row r="215" spans="1:6" x14ac:dyDescent="0.2">
      <c r="A215" s="89" t="s">
        <v>563</v>
      </c>
      <c r="B215" s="89" t="s">
        <v>274</v>
      </c>
      <c r="C215" s="86"/>
      <c r="D215" s="89" t="s">
        <v>884</v>
      </c>
      <c r="E215" s="89" t="s">
        <v>206</v>
      </c>
      <c r="F215" s="76" t="str">
        <f t="shared" si="3"/>
        <v>784 - Video Support / 3933-Intercollegiate Athletics</v>
      </c>
    </row>
    <row r="216" spans="1:6" x14ac:dyDescent="0.2">
      <c r="A216" s="89" t="s">
        <v>806</v>
      </c>
      <c r="B216" s="89" t="s">
        <v>275</v>
      </c>
      <c r="C216" s="86"/>
      <c r="D216" s="89" t="s">
        <v>928</v>
      </c>
      <c r="E216" s="89" t="s">
        <v>275</v>
      </c>
      <c r="F216" s="76" t="str">
        <f t="shared" si="3"/>
        <v>785 - College of Business &amp; Economics / 3996-College of Business &amp; Economics</v>
      </c>
    </row>
    <row r="217" spans="1:6" x14ac:dyDescent="0.2">
      <c r="A217" s="89" t="s">
        <v>799</v>
      </c>
      <c r="B217" s="89" t="s">
        <v>276</v>
      </c>
      <c r="C217" s="86"/>
      <c r="D217" s="89" t="s">
        <v>927</v>
      </c>
      <c r="E217" s="89" t="s">
        <v>352</v>
      </c>
      <c r="F217" s="76" t="str">
        <f t="shared" si="3"/>
        <v>786 - Leadership and Counseling / 3995-CoEd, Health and Human Sciences</v>
      </c>
    </row>
    <row r="218" spans="1:6" x14ac:dyDescent="0.2">
      <c r="A218" s="89" t="s">
        <v>862</v>
      </c>
      <c r="B218" s="89" t="s">
        <v>277</v>
      </c>
      <c r="D218" s="89" t="s">
        <v>931</v>
      </c>
      <c r="E218" s="89" t="s">
        <v>124</v>
      </c>
      <c r="F218" s="76" t="str">
        <f t="shared" si="3"/>
        <v>787 - Letters, Arts &amp; Soc Sci Dean / 3999-Col of Letters, Arts &amp; Social Sci.</v>
      </c>
    </row>
    <row r="219" spans="1:6" x14ac:dyDescent="0.2">
      <c r="A219" s="89" t="s">
        <v>728</v>
      </c>
      <c r="B219" s="89" t="s">
        <v>278</v>
      </c>
      <c r="C219" s="86"/>
      <c r="D219" s="89" t="s">
        <v>917</v>
      </c>
      <c r="E219" s="89" t="s">
        <v>278</v>
      </c>
      <c r="F219" s="76" t="str">
        <f t="shared" si="3"/>
        <v>788 - General Library / 3978-General Library</v>
      </c>
    </row>
    <row r="220" spans="1:6" x14ac:dyDescent="0.2">
      <c r="A220" s="89" t="s">
        <v>564</v>
      </c>
      <c r="B220" s="89" t="s">
        <v>279</v>
      </c>
      <c r="C220" s="86"/>
      <c r="D220" s="89" t="s">
        <v>884</v>
      </c>
      <c r="E220" s="89" t="s">
        <v>206</v>
      </c>
      <c r="F220" s="76" t="str">
        <f t="shared" si="3"/>
        <v>789 - Men's Tennis / 3933-Intercollegiate Athletics</v>
      </c>
    </row>
    <row r="221" spans="1:6" x14ac:dyDescent="0.2">
      <c r="A221" s="89" t="s">
        <v>748</v>
      </c>
      <c r="B221" s="89" t="s">
        <v>280</v>
      </c>
      <c r="C221" s="86"/>
      <c r="D221" s="89" t="s">
        <v>921</v>
      </c>
      <c r="E221" s="89" t="s">
        <v>269</v>
      </c>
      <c r="F221" s="76" t="str">
        <f t="shared" si="3"/>
        <v>790 - Virtual Technology and Design / 3982-College of Art &amp; Architecture</v>
      </c>
    </row>
    <row r="222" spans="1:6" x14ac:dyDescent="0.2">
      <c r="A222" s="89" t="s">
        <v>565</v>
      </c>
      <c r="B222" s="89" t="s">
        <v>281</v>
      </c>
      <c r="C222" s="86"/>
      <c r="D222" s="89" t="s">
        <v>884</v>
      </c>
      <c r="E222" s="89" t="s">
        <v>206</v>
      </c>
      <c r="F222" s="76" t="str">
        <f t="shared" si="3"/>
        <v>791 - Men's Basketball / 3933-Intercollegiate Athletics</v>
      </c>
    </row>
    <row r="223" spans="1:6" x14ac:dyDescent="0.2">
      <c r="A223" s="89" t="s">
        <v>832</v>
      </c>
      <c r="B223" s="89" t="s">
        <v>282</v>
      </c>
      <c r="C223" s="86"/>
      <c r="D223" s="89" t="s">
        <v>930</v>
      </c>
      <c r="E223" s="89" t="s">
        <v>107</v>
      </c>
      <c r="F223" s="76" t="str">
        <f t="shared" si="3"/>
        <v>792 - Stillinger / 3998-Col of Agricultural &amp; Life Sciences</v>
      </c>
    </row>
    <row r="224" spans="1:6" x14ac:dyDescent="0.2">
      <c r="A224" s="89" t="s">
        <v>733</v>
      </c>
      <c r="B224" s="89" t="s">
        <v>283</v>
      </c>
      <c r="C224" s="86"/>
      <c r="D224" s="89" t="s">
        <v>918</v>
      </c>
      <c r="E224" s="89" t="s">
        <v>272</v>
      </c>
      <c r="F224" s="76" t="str">
        <f t="shared" si="3"/>
        <v>793 - Aquaculture / 3979-Research Centers and Institutes</v>
      </c>
    </row>
    <row r="225" spans="1:6" x14ac:dyDescent="0.2">
      <c r="A225" s="89" t="s">
        <v>689</v>
      </c>
      <c r="B225" s="89" t="s">
        <v>284</v>
      </c>
      <c r="C225" s="86"/>
      <c r="D225" s="89" t="s">
        <v>908</v>
      </c>
      <c r="E225" s="89" t="s">
        <v>96</v>
      </c>
      <c r="F225" s="76" t="str">
        <f t="shared" si="3"/>
        <v>794 - Housing &amp; Residence Life / 3970-Auxiliary Services</v>
      </c>
    </row>
    <row r="226" spans="1:6" x14ac:dyDescent="0.2">
      <c r="A226" s="89" t="s">
        <v>595</v>
      </c>
      <c r="B226" s="89" t="s">
        <v>285</v>
      </c>
      <c r="C226" s="86"/>
      <c r="D226" s="89" t="s">
        <v>891</v>
      </c>
      <c r="E226" s="89" t="s">
        <v>236</v>
      </c>
      <c r="F226" s="76" t="str">
        <f t="shared" si="3"/>
        <v>795 - Creative Services Director / 3941-University Communications &amp; Mrktg</v>
      </c>
    </row>
    <row r="227" spans="1:6" x14ac:dyDescent="0.2">
      <c r="A227" s="89" t="s">
        <v>637</v>
      </c>
      <c r="B227" s="89" t="s">
        <v>286</v>
      </c>
      <c r="C227" s="86"/>
      <c r="D227" s="89" t="s">
        <v>897</v>
      </c>
      <c r="E227" s="89" t="s">
        <v>191</v>
      </c>
      <c r="F227" s="76" t="str">
        <f t="shared" si="3"/>
        <v>796 - Building Maintenance Operations / 3952-Facilities Management</v>
      </c>
    </row>
    <row r="228" spans="1:6" x14ac:dyDescent="0.2">
      <c r="A228" s="89" t="s">
        <v>863</v>
      </c>
      <c r="B228" s="89" t="s">
        <v>480</v>
      </c>
      <c r="D228" s="89" t="s">
        <v>931</v>
      </c>
      <c r="E228" s="89" t="s">
        <v>124</v>
      </c>
      <c r="F228" s="76" t="str">
        <f t="shared" si="3"/>
        <v>797 - Anthropology Lab / 3999-Col of Letters, Arts &amp; Social Sci.</v>
      </c>
    </row>
    <row r="229" spans="1:6" x14ac:dyDescent="0.2">
      <c r="A229" s="89" t="s">
        <v>800</v>
      </c>
      <c r="B229" s="89" t="s">
        <v>287</v>
      </c>
      <c r="C229" s="86"/>
      <c r="D229" s="89" t="s">
        <v>927</v>
      </c>
      <c r="E229" s="89" t="s">
        <v>352</v>
      </c>
      <c r="F229" s="76" t="str">
        <f t="shared" si="3"/>
        <v>798 - Dept of Curriculum &amp; Instruction / 3995-CoEd, Health and Human Sciences</v>
      </c>
    </row>
    <row r="230" spans="1:6" x14ac:dyDescent="0.2">
      <c r="A230" s="89" t="s">
        <v>864</v>
      </c>
      <c r="B230" s="89" t="s">
        <v>514</v>
      </c>
      <c r="D230" s="89" t="s">
        <v>931</v>
      </c>
      <c r="E230" s="89" t="s">
        <v>124</v>
      </c>
      <c r="F230" s="76" t="str">
        <f t="shared" si="3"/>
        <v>799 - School of Global Studies / 3999-Col of Letters, Arts &amp; Social Sci.</v>
      </c>
    </row>
    <row r="231" spans="1:6" x14ac:dyDescent="0.2">
      <c r="A231" s="89" t="s">
        <v>791</v>
      </c>
      <c r="B231" s="89" t="s">
        <v>288</v>
      </c>
      <c r="C231" s="86"/>
      <c r="D231" s="89" t="s">
        <v>926</v>
      </c>
      <c r="E231" s="89" t="s">
        <v>226</v>
      </c>
      <c r="F231" s="76" t="str">
        <f t="shared" si="3"/>
        <v>800 - Computer Science / 3994-College of Engineering</v>
      </c>
    </row>
    <row r="232" spans="1:6" x14ac:dyDescent="0.2">
      <c r="A232" s="89" t="s">
        <v>678</v>
      </c>
      <c r="B232" s="89" t="s">
        <v>289</v>
      </c>
      <c r="C232" s="86"/>
      <c r="D232" s="89" t="s">
        <v>906</v>
      </c>
      <c r="E232" s="89" t="s">
        <v>290</v>
      </c>
      <c r="F232" s="76" t="str">
        <f t="shared" si="3"/>
        <v>801 - Idaho Falls Center / 3968-University Outreach - Idaho Falls</v>
      </c>
    </row>
    <row r="233" spans="1:6" x14ac:dyDescent="0.2">
      <c r="A233" s="89" t="s">
        <v>566</v>
      </c>
      <c r="B233" s="89" t="s">
        <v>291</v>
      </c>
      <c r="C233" s="86"/>
      <c r="D233" s="89" t="s">
        <v>884</v>
      </c>
      <c r="E233" s="89" t="s">
        <v>206</v>
      </c>
      <c r="F233" s="76" t="str">
        <f t="shared" si="3"/>
        <v>802 - Marketing &amp; Promotions / 3933-Intercollegiate Athletics</v>
      </c>
    </row>
    <row r="234" spans="1:6" x14ac:dyDescent="0.2">
      <c r="A234" s="89" t="s">
        <v>758</v>
      </c>
      <c r="B234" s="89" t="s">
        <v>515</v>
      </c>
      <c r="C234" s="86"/>
      <c r="D234" s="89" t="s">
        <v>922</v>
      </c>
      <c r="E234" s="89" t="s">
        <v>263</v>
      </c>
      <c r="F234" s="76" t="str">
        <f t="shared" si="3"/>
        <v>804 - Earth and Spatial Sciences / 3984-College of Science</v>
      </c>
    </row>
    <row r="235" spans="1:6" x14ac:dyDescent="0.2">
      <c r="A235" s="89" t="s">
        <v>865</v>
      </c>
      <c r="B235" s="89" t="s">
        <v>292</v>
      </c>
      <c r="D235" s="89" t="s">
        <v>931</v>
      </c>
      <c r="E235" s="89" t="s">
        <v>124</v>
      </c>
      <c r="F235" s="76" t="str">
        <f t="shared" si="3"/>
        <v>805 - Jazz Festival / 3999-Col of Letters, Arts &amp; Social Sci.</v>
      </c>
    </row>
    <row r="236" spans="1:6" x14ac:dyDescent="0.2">
      <c r="A236" s="89" t="s">
        <v>792</v>
      </c>
      <c r="B236" s="89" t="s">
        <v>293</v>
      </c>
      <c r="C236" s="86"/>
      <c r="D236" s="89" t="s">
        <v>926</v>
      </c>
      <c r="E236" s="89" t="s">
        <v>226</v>
      </c>
      <c r="F236" s="76" t="str">
        <f t="shared" si="3"/>
        <v>806 - Biological Engineering / 3994-College of Engineering</v>
      </c>
    </row>
    <row r="237" spans="1:6" x14ac:dyDescent="0.2">
      <c r="A237" s="89" t="s">
        <v>749</v>
      </c>
      <c r="B237" s="89" t="s">
        <v>294</v>
      </c>
      <c r="C237" s="86"/>
      <c r="D237" s="89" t="s">
        <v>921</v>
      </c>
      <c r="E237" s="89" t="s">
        <v>269</v>
      </c>
      <c r="F237" s="76" t="str">
        <f t="shared" si="3"/>
        <v>807 - Center of Resilient Communities / 3982-College of Art &amp; Architecture</v>
      </c>
    </row>
    <row r="238" spans="1:6" x14ac:dyDescent="0.2">
      <c r="A238" s="89" t="s">
        <v>596</v>
      </c>
      <c r="B238" s="89" t="s">
        <v>295</v>
      </c>
      <c r="D238" s="89" t="s">
        <v>891</v>
      </c>
      <c r="E238" s="89" t="s">
        <v>236</v>
      </c>
      <c r="F238" s="76" t="str">
        <f t="shared" si="3"/>
        <v>808 - Marketing / 3941-University Communications &amp; Mrktg</v>
      </c>
    </row>
    <row r="239" spans="1:6" x14ac:dyDescent="0.2">
      <c r="A239" s="89" t="s">
        <v>657</v>
      </c>
      <c r="B239" s="89" t="s">
        <v>296</v>
      </c>
      <c r="C239" s="86"/>
      <c r="D239" s="89" t="s">
        <v>902</v>
      </c>
      <c r="E239" s="89" t="s">
        <v>297</v>
      </c>
      <c r="F239" s="76" t="str">
        <f t="shared" si="3"/>
        <v>809 - Medical Education Program / 3962-WWAMI Medical Education Program</v>
      </c>
    </row>
    <row r="240" spans="1:6" x14ac:dyDescent="0.2">
      <c r="A240" s="89" t="s">
        <v>567</v>
      </c>
      <c r="B240" s="89" t="s">
        <v>298</v>
      </c>
      <c r="C240" s="86"/>
      <c r="D240" s="89" t="s">
        <v>884</v>
      </c>
      <c r="E240" s="89" t="s">
        <v>206</v>
      </c>
      <c r="F240" s="76" t="str">
        <f t="shared" si="3"/>
        <v>810 - Men's Golf / 3933-Intercollegiate Athletics</v>
      </c>
    </row>
    <row r="241" spans="1:6" x14ac:dyDescent="0.2">
      <c r="A241" s="89" t="s">
        <v>759</v>
      </c>
      <c r="B241" s="89" t="s">
        <v>481</v>
      </c>
      <c r="C241" s="86"/>
      <c r="D241" s="89" t="s">
        <v>922</v>
      </c>
      <c r="E241" s="89" t="s">
        <v>263</v>
      </c>
      <c r="F241" s="76" t="str">
        <f t="shared" si="3"/>
        <v>811 - Mathematics &amp; Statistical Sci / 3984-College of Science</v>
      </c>
    </row>
    <row r="242" spans="1:6" x14ac:dyDescent="0.2">
      <c r="A242" s="89" t="s">
        <v>568</v>
      </c>
      <c r="B242" s="89" t="s">
        <v>299</v>
      </c>
      <c r="C242" s="86"/>
      <c r="D242" s="89" t="s">
        <v>884</v>
      </c>
      <c r="E242" s="89" t="s">
        <v>206</v>
      </c>
      <c r="F242" s="76" t="str">
        <f t="shared" si="3"/>
        <v>812 - Women's Soccer / 3933-Intercollegiate Athletics</v>
      </c>
    </row>
    <row r="243" spans="1:6" x14ac:dyDescent="0.2">
      <c r="A243" s="89" t="s">
        <v>750</v>
      </c>
      <c r="B243" s="89" t="s">
        <v>300</v>
      </c>
      <c r="C243" s="86"/>
      <c r="D243" s="89" t="s">
        <v>921</v>
      </c>
      <c r="E243" s="89" t="s">
        <v>269</v>
      </c>
      <c r="F243" s="76" t="str">
        <f t="shared" si="3"/>
        <v>813 - CAA Gallery / 3982-College of Art &amp; Architecture</v>
      </c>
    </row>
    <row r="244" spans="1:6" x14ac:dyDescent="0.2">
      <c r="A244" s="89" t="s">
        <v>569</v>
      </c>
      <c r="B244" s="89" t="s">
        <v>301</v>
      </c>
      <c r="C244" s="86"/>
      <c r="D244" s="89" t="s">
        <v>884</v>
      </c>
      <c r="E244" s="89" t="s">
        <v>206</v>
      </c>
      <c r="F244" s="76" t="str">
        <f t="shared" si="3"/>
        <v>815 - Athletics General / 3933-Intercollegiate Athletics</v>
      </c>
    </row>
    <row r="245" spans="1:6" x14ac:dyDescent="0.2">
      <c r="A245" s="89" t="s">
        <v>793</v>
      </c>
      <c r="B245" s="89" t="s">
        <v>302</v>
      </c>
      <c r="C245" s="86"/>
      <c r="D245" s="89" t="s">
        <v>926</v>
      </c>
      <c r="E245" s="89" t="s">
        <v>226</v>
      </c>
      <c r="F245" s="76" t="str">
        <f t="shared" si="3"/>
        <v>816 - Engineering Experiment Station / 3994-College of Engineering</v>
      </c>
    </row>
    <row r="246" spans="1:6" x14ac:dyDescent="0.2">
      <c r="A246" s="89" t="s">
        <v>734</v>
      </c>
      <c r="B246" s="89" t="s">
        <v>303</v>
      </c>
      <c r="C246" s="86"/>
      <c r="D246" s="89" t="s">
        <v>918</v>
      </c>
      <c r="E246" s="89" t="s">
        <v>272</v>
      </c>
      <c r="F246" s="76" t="str">
        <f t="shared" si="3"/>
        <v>817 - Idaho Geological Survey / 3979-Research Centers and Institutes</v>
      </c>
    </row>
    <row r="247" spans="1:6" x14ac:dyDescent="0.2">
      <c r="A247" s="89" t="s">
        <v>801</v>
      </c>
      <c r="B247" s="89" t="s">
        <v>304</v>
      </c>
      <c r="C247" s="86"/>
      <c r="D247" s="89" t="s">
        <v>927</v>
      </c>
      <c r="E247" s="89" t="s">
        <v>352</v>
      </c>
      <c r="F247" s="76" t="str">
        <f t="shared" si="3"/>
        <v>818 - Department of Movement Sciences / 3995-CoEd, Health and Human Sciences</v>
      </c>
    </row>
    <row r="248" spans="1:6" x14ac:dyDescent="0.2">
      <c r="A248" s="89" t="s">
        <v>751</v>
      </c>
      <c r="B248" s="89" t="s">
        <v>305</v>
      </c>
      <c r="C248" s="86"/>
      <c r="D248" s="89" t="s">
        <v>921</v>
      </c>
      <c r="E248" s="89" t="s">
        <v>269</v>
      </c>
      <c r="F248" s="76" t="str">
        <f t="shared" si="3"/>
        <v>819 - Art &amp; Architecture Admin / 3982-College of Art &amp; Architecture</v>
      </c>
    </row>
    <row r="249" spans="1:6" x14ac:dyDescent="0.2">
      <c r="A249" s="89" t="s">
        <v>794</v>
      </c>
      <c r="B249" s="89" t="s">
        <v>482</v>
      </c>
      <c r="C249" s="86"/>
      <c r="D249" s="89" t="s">
        <v>926</v>
      </c>
      <c r="E249" s="89" t="s">
        <v>226</v>
      </c>
      <c r="F249" s="76" t="str">
        <f t="shared" si="3"/>
        <v>820 - Civil &amp; Environmental Engineering / 3994-College of Engineering</v>
      </c>
    </row>
    <row r="250" spans="1:6" x14ac:dyDescent="0.2">
      <c r="A250" s="89" t="s">
        <v>866</v>
      </c>
      <c r="B250" s="89" t="s">
        <v>306</v>
      </c>
      <c r="D250" s="89" t="s">
        <v>931</v>
      </c>
      <c r="E250" s="89" t="s">
        <v>124</v>
      </c>
      <c r="F250" s="76" t="str">
        <f t="shared" si="3"/>
        <v>821 - CLASS Development / 3999-Col of Letters, Arts &amp; Social Sci.</v>
      </c>
    </row>
    <row r="251" spans="1:6" x14ac:dyDescent="0.2">
      <c r="A251" s="89" t="s">
        <v>597</v>
      </c>
      <c r="B251" s="89" t="s">
        <v>307</v>
      </c>
      <c r="C251" s="86"/>
      <c r="D251" s="89" t="s">
        <v>891</v>
      </c>
      <c r="E251" s="89" t="s">
        <v>236</v>
      </c>
      <c r="F251" s="76" t="str">
        <f t="shared" si="3"/>
        <v>822 - Printing Services / 3941-University Communications &amp; Mrktg</v>
      </c>
    </row>
    <row r="252" spans="1:6" x14ac:dyDescent="0.2">
      <c r="A252" s="89" t="s">
        <v>531</v>
      </c>
      <c r="B252" s="89" t="s">
        <v>308</v>
      </c>
      <c r="D252" s="89" t="s">
        <v>874</v>
      </c>
      <c r="E252" s="89" t="s">
        <v>875</v>
      </c>
      <c r="F252" s="76" t="str">
        <f t="shared" si="3"/>
        <v>823 - Executive Education / 3921-Executive Eduation</v>
      </c>
    </row>
    <row r="253" spans="1:6" x14ac:dyDescent="0.2">
      <c r="A253" s="89" t="s">
        <v>570</v>
      </c>
      <c r="B253" s="89" t="s">
        <v>309</v>
      </c>
      <c r="D253" s="89" t="s">
        <v>884</v>
      </c>
      <c r="E253" s="89" t="s">
        <v>206</v>
      </c>
      <c r="F253" s="76" t="str">
        <f t="shared" ref="F253:F315" si="4">CONCATENATE(A253," - ",B253," / ",D253,"-",E253)</f>
        <v>824 - Women's Basketball / 3933-Intercollegiate Athletics</v>
      </c>
    </row>
    <row r="254" spans="1:6" x14ac:dyDescent="0.2">
      <c r="A254" s="89" t="s">
        <v>760</v>
      </c>
      <c r="B254" s="89" t="s">
        <v>310</v>
      </c>
      <c r="C254" s="86"/>
      <c r="D254" s="89" t="s">
        <v>922</v>
      </c>
      <c r="E254" s="89" t="s">
        <v>263</v>
      </c>
      <c r="F254" s="76" t="str">
        <f t="shared" si="4"/>
        <v>825 - INBRE / 3984-College of Science</v>
      </c>
    </row>
    <row r="255" spans="1:6" x14ac:dyDescent="0.2">
      <c r="A255" s="89" t="s">
        <v>833</v>
      </c>
      <c r="B255" s="89" t="s">
        <v>311</v>
      </c>
      <c r="C255" s="86"/>
      <c r="D255" s="89" t="s">
        <v>930</v>
      </c>
      <c r="E255" s="89" t="s">
        <v>107</v>
      </c>
      <c r="F255" s="76" t="str">
        <f t="shared" si="4"/>
        <v>826 - Soils and Water Systems / 3998-Col of Agricultural &amp; Life Sciences</v>
      </c>
    </row>
    <row r="256" spans="1:6" x14ac:dyDescent="0.2">
      <c r="A256" s="89" t="s">
        <v>867</v>
      </c>
      <c r="B256" s="89" t="s">
        <v>483</v>
      </c>
      <c r="D256" s="89" t="s">
        <v>931</v>
      </c>
      <c r="E256" s="89" t="s">
        <v>124</v>
      </c>
      <c r="F256" s="76" t="str">
        <f t="shared" si="4"/>
        <v>827 - Psychology and Communication / 3999-Col of Letters, Arts &amp; Social Sci.</v>
      </c>
    </row>
    <row r="257" spans="1:6" x14ac:dyDescent="0.2">
      <c r="A257" s="89" t="s">
        <v>802</v>
      </c>
      <c r="B257" s="89" t="s">
        <v>484</v>
      </c>
      <c r="C257" s="86"/>
      <c r="D257" s="89" t="s">
        <v>927</v>
      </c>
      <c r="E257" s="89" t="s">
        <v>352</v>
      </c>
      <c r="F257" s="76" t="str">
        <f t="shared" si="4"/>
        <v>828 - TRIO-INSPIRE / 3995-CoEd, Health and Human Sciences</v>
      </c>
    </row>
    <row r="258" spans="1:6" x14ac:dyDescent="0.2">
      <c r="A258" s="89" t="s">
        <v>834</v>
      </c>
      <c r="B258" s="89" t="s">
        <v>312</v>
      </c>
      <c r="C258" s="86"/>
      <c r="D258" s="89" t="s">
        <v>930</v>
      </c>
      <c r="E258" s="89" t="s">
        <v>107</v>
      </c>
      <c r="F258" s="76" t="str">
        <f t="shared" si="4"/>
        <v>829 - PSES Admin / 3998-Col of Agricultural &amp; Life Sciences</v>
      </c>
    </row>
    <row r="259" spans="1:6" x14ac:dyDescent="0.2">
      <c r="A259" s="89" t="s">
        <v>835</v>
      </c>
      <c r="B259" s="89" t="s">
        <v>313</v>
      </c>
      <c r="C259" s="86"/>
      <c r="D259" s="89" t="s">
        <v>930</v>
      </c>
      <c r="E259" s="89" t="s">
        <v>107</v>
      </c>
      <c r="F259" s="76" t="str">
        <f t="shared" si="4"/>
        <v>830 - State 4-H / 3998-Col of Agricultural &amp; Life Sciences</v>
      </c>
    </row>
    <row r="260" spans="1:6" x14ac:dyDescent="0.2">
      <c r="A260" s="89" t="s">
        <v>795</v>
      </c>
      <c r="B260" s="89" t="s">
        <v>226</v>
      </c>
      <c r="C260" s="86"/>
      <c r="D260" s="89" t="s">
        <v>926</v>
      </c>
      <c r="E260" s="89" t="s">
        <v>226</v>
      </c>
      <c r="F260" s="76" t="str">
        <f t="shared" si="4"/>
        <v>831 - College of Engineering / 3994-College of Engineering</v>
      </c>
    </row>
    <row r="261" spans="1:6" x14ac:dyDescent="0.2">
      <c r="A261" s="89" t="s">
        <v>836</v>
      </c>
      <c r="B261" s="89" t="s">
        <v>314</v>
      </c>
      <c r="C261" s="86"/>
      <c r="D261" s="89" t="s">
        <v>930</v>
      </c>
      <c r="E261" s="89" t="s">
        <v>107</v>
      </c>
      <c r="F261" s="76" t="str">
        <f t="shared" si="4"/>
        <v>832 - Dubois Research Center / 3998-Col of Agricultural &amp; Life Sciences</v>
      </c>
    </row>
    <row r="262" spans="1:6" x14ac:dyDescent="0.2">
      <c r="A262" s="89" t="s">
        <v>837</v>
      </c>
      <c r="B262" s="89" t="s">
        <v>315</v>
      </c>
      <c r="C262" s="86"/>
      <c r="D262" s="89" t="s">
        <v>930</v>
      </c>
      <c r="E262" s="89" t="s">
        <v>107</v>
      </c>
      <c r="F262" s="76" t="str">
        <f t="shared" si="4"/>
        <v>833 - Tetonia Research Center / 3998-Col of Agricultural &amp; Life Sciences</v>
      </c>
    </row>
    <row r="263" spans="1:6" x14ac:dyDescent="0.2">
      <c r="A263" s="89" t="s">
        <v>761</v>
      </c>
      <c r="B263" s="89" t="s">
        <v>316</v>
      </c>
      <c r="C263" s="86"/>
      <c r="D263" s="89" t="s">
        <v>922</v>
      </c>
      <c r="E263" s="89" t="s">
        <v>263</v>
      </c>
      <c r="F263" s="76" t="str">
        <f t="shared" si="4"/>
        <v>834 - Biological Sciences / 3984-College of Science</v>
      </c>
    </row>
    <row r="264" spans="1:6" x14ac:dyDescent="0.2">
      <c r="A264" s="89" t="s">
        <v>838</v>
      </c>
      <c r="B264" s="89" t="s">
        <v>317</v>
      </c>
      <c r="C264" s="86"/>
      <c r="D264" s="89" t="s">
        <v>930</v>
      </c>
      <c r="E264" s="89" t="s">
        <v>107</v>
      </c>
      <c r="F264" s="76" t="str">
        <f t="shared" si="4"/>
        <v>835 - School Food Science / 3998-Col of Agricultural &amp; Life Sciences</v>
      </c>
    </row>
    <row r="265" spans="1:6" x14ac:dyDescent="0.2">
      <c r="A265" s="89" t="s">
        <v>807</v>
      </c>
      <c r="B265" s="89" t="s">
        <v>318</v>
      </c>
      <c r="C265" s="86"/>
      <c r="D265" s="89" t="s">
        <v>928</v>
      </c>
      <c r="E265" s="89" t="s">
        <v>275</v>
      </c>
      <c r="F265" s="76" t="str">
        <f t="shared" si="4"/>
        <v>836 - Professional Golf Mgmt (PGM) / 3996-College of Business &amp; Economics</v>
      </c>
    </row>
    <row r="266" spans="1:6" x14ac:dyDescent="0.2">
      <c r="A266" s="89" t="s">
        <v>571</v>
      </c>
      <c r="B266" s="89" t="s">
        <v>319</v>
      </c>
      <c r="C266" s="86"/>
      <c r="D266" s="89" t="s">
        <v>884</v>
      </c>
      <c r="E266" s="89" t="s">
        <v>206</v>
      </c>
      <c r="F266" s="76" t="str">
        <f t="shared" si="4"/>
        <v>837 - Training Room / 3933-Intercollegiate Athletics</v>
      </c>
    </row>
    <row r="267" spans="1:6" x14ac:dyDescent="0.2">
      <c r="A267" s="89" t="s">
        <v>839</v>
      </c>
      <c r="B267" s="89" t="s">
        <v>320</v>
      </c>
      <c r="C267" s="86"/>
      <c r="D267" s="89" t="s">
        <v>930</v>
      </c>
      <c r="E267" s="89" t="s">
        <v>107</v>
      </c>
      <c r="F267" s="76" t="str">
        <f t="shared" si="4"/>
        <v>838 - Nancy M. Cummings Research Center / 3998-Col of Agricultural &amp; Life Sciences</v>
      </c>
    </row>
    <row r="268" spans="1:6" x14ac:dyDescent="0.2">
      <c r="A268" s="89" t="s">
        <v>840</v>
      </c>
      <c r="B268" s="89" t="s">
        <v>321</v>
      </c>
      <c r="C268" s="86"/>
      <c r="D268" s="89" t="s">
        <v>930</v>
      </c>
      <c r="E268" s="89" t="s">
        <v>107</v>
      </c>
      <c r="F268" s="76" t="str">
        <f t="shared" si="4"/>
        <v>839 - Dean Administration / 3998-Col of Agricultural &amp; Life Sciences</v>
      </c>
    </row>
    <row r="269" spans="1:6" x14ac:dyDescent="0.2">
      <c r="A269" s="89" t="s">
        <v>841</v>
      </c>
      <c r="B269" s="89" t="s">
        <v>322</v>
      </c>
      <c r="C269" s="86"/>
      <c r="D269" s="89" t="s">
        <v>930</v>
      </c>
      <c r="E269" s="89" t="s">
        <v>107</v>
      </c>
      <c r="F269" s="76" t="str">
        <f t="shared" si="4"/>
        <v>840 - Aberdeen Research Center / 3998-Col of Agricultural &amp; Life Sciences</v>
      </c>
    </row>
    <row r="270" spans="1:6" x14ac:dyDescent="0.2">
      <c r="A270" s="89" t="s">
        <v>762</v>
      </c>
      <c r="B270" s="89" t="s">
        <v>263</v>
      </c>
      <c r="C270" s="86"/>
      <c r="D270" s="89" t="s">
        <v>922</v>
      </c>
      <c r="E270" s="89" t="s">
        <v>263</v>
      </c>
      <c r="F270" s="76" t="str">
        <f t="shared" si="4"/>
        <v>841 - College of Science / 3984-College of Science</v>
      </c>
    </row>
    <row r="271" spans="1:6" x14ac:dyDescent="0.2">
      <c r="A271" s="89" t="s">
        <v>842</v>
      </c>
      <c r="B271" s="89" t="s">
        <v>323</v>
      </c>
      <c r="C271" s="86"/>
      <c r="D271" s="89" t="s">
        <v>930</v>
      </c>
      <c r="E271" s="89" t="s">
        <v>107</v>
      </c>
      <c r="F271" s="76" t="str">
        <f t="shared" si="4"/>
        <v>842 - Fiscal Administration / 3998-Col of Agricultural &amp; Life Sciences</v>
      </c>
    </row>
    <row r="272" spans="1:6" x14ac:dyDescent="0.2">
      <c r="A272" s="89" t="s">
        <v>796</v>
      </c>
      <c r="B272" s="89" t="s">
        <v>324</v>
      </c>
      <c r="C272" s="86"/>
      <c r="D272" s="89" t="s">
        <v>926</v>
      </c>
      <c r="E272" s="89" t="s">
        <v>226</v>
      </c>
      <c r="F272" s="76" t="str">
        <f t="shared" si="4"/>
        <v>843 - Mechanical Engineering / 3994-College of Engineering</v>
      </c>
    </row>
    <row r="273" spans="1:6" x14ac:dyDescent="0.2">
      <c r="A273" s="89" t="s">
        <v>598</v>
      </c>
      <c r="B273" s="89" t="s">
        <v>325</v>
      </c>
      <c r="D273" s="89" t="s">
        <v>891</v>
      </c>
      <c r="E273" s="89" t="s">
        <v>236</v>
      </c>
      <c r="F273" s="76" t="str">
        <f t="shared" si="4"/>
        <v>844 - Communications / 3941-University Communications &amp; Mrktg</v>
      </c>
    </row>
    <row r="274" spans="1:6" x14ac:dyDescent="0.2">
      <c r="A274" s="89" t="s">
        <v>584</v>
      </c>
      <c r="B274" s="89" t="s">
        <v>129</v>
      </c>
      <c r="C274" s="86"/>
      <c r="D274" s="89" t="s">
        <v>886</v>
      </c>
      <c r="E274" s="89" t="s">
        <v>129</v>
      </c>
      <c r="F274" s="76" t="str">
        <f t="shared" si="4"/>
        <v>845 - University Advancement / 3935-University Advancement</v>
      </c>
    </row>
    <row r="275" spans="1:6" x14ac:dyDescent="0.2">
      <c r="A275" s="89" t="s">
        <v>843</v>
      </c>
      <c r="B275" s="89" t="s">
        <v>326</v>
      </c>
      <c r="C275" s="86"/>
      <c r="D275" s="89" t="s">
        <v>930</v>
      </c>
      <c r="E275" s="89" t="s">
        <v>107</v>
      </c>
      <c r="F275" s="76" t="str">
        <f t="shared" si="4"/>
        <v>846 - Entomology,Plt Pathology,Nematology / 3998-Col of Agricultural &amp; Life Sciences</v>
      </c>
    </row>
    <row r="276" spans="1:6" x14ac:dyDescent="0.2">
      <c r="A276" s="89" t="s">
        <v>572</v>
      </c>
      <c r="B276" s="89" t="s">
        <v>327</v>
      </c>
      <c r="C276" s="86"/>
      <c r="D276" s="89" t="s">
        <v>884</v>
      </c>
      <c r="E276" s="89" t="s">
        <v>206</v>
      </c>
      <c r="F276" s="76" t="str">
        <f t="shared" si="4"/>
        <v>847 - Equipment Room / 3933-Intercollegiate Athletics</v>
      </c>
    </row>
    <row r="277" spans="1:6" x14ac:dyDescent="0.2">
      <c r="A277" s="89" t="s">
        <v>844</v>
      </c>
      <c r="B277" s="89" t="s">
        <v>485</v>
      </c>
      <c r="C277" s="86"/>
      <c r="D277" s="89" t="s">
        <v>930</v>
      </c>
      <c r="E277" s="89" t="s">
        <v>107</v>
      </c>
      <c r="F277" s="76" t="str">
        <f t="shared" si="4"/>
        <v>848 - Animal, Veterinary &amp; Food Sciences / 3998-Col of Agricultural &amp; Life Sciences</v>
      </c>
    </row>
    <row r="278" spans="1:6" x14ac:dyDescent="0.2">
      <c r="A278" s="89" t="s">
        <v>752</v>
      </c>
      <c r="B278" s="89" t="s">
        <v>328</v>
      </c>
      <c r="C278" s="86"/>
      <c r="D278" s="89" t="s">
        <v>921</v>
      </c>
      <c r="E278" s="89" t="s">
        <v>269</v>
      </c>
      <c r="F278" s="76" t="str">
        <f t="shared" si="4"/>
        <v>849 - AA Integrated Design Lab / 3982-College of Art &amp; Architecture</v>
      </c>
    </row>
    <row r="279" spans="1:6" x14ac:dyDescent="0.2">
      <c r="A279" s="89" t="s">
        <v>845</v>
      </c>
      <c r="B279" s="89" t="s">
        <v>486</v>
      </c>
      <c r="C279" s="86"/>
      <c r="D279" s="89" t="s">
        <v>930</v>
      </c>
      <c r="E279" s="89" t="s">
        <v>107</v>
      </c>
      <c r="F279" s="76" t="str">
        <f t="shared" si="4"/>
        <v>850 - Dept of Ag Edu, Leadership &amp; Comm. / 3998-Col of Agricultural &amp; Life Sciences</v>
      </c>
    </row>
    <row r="280" spans="1:6" x14ac:dyDescent="0.2">
      <c r="A280" s="89" t="s">
        <v>797</v>
      </c>
      <c r="B280" s="89" t="s">
        <v>329</v>
      </c>
      <c r="C280" s="86"/>
      <c r="D280" s="89" t="s">
        <v>926</v>
      </c>
      <c r="E280" s="89" t="s">
        <v>226</v>
      </c>
      <c r="F280" s="76" t="str">
        <f t="shared" si="4"/>
        <v>851 - NIATT / 3994-College of Engineering</v>
      </c>
    </row>
    <row r="281" spans="1:6" x14ac:dyDescent="0.2">
      <c r="A281" s="89" t="s">
        <v>868</v>
      </c>
      <c r="B281" s="89" t="s">
        <v>487</v>
      </c>
      <c r="D281" s="89" t="s">
        <v>931</v>
      </c>
      <c r="E281" s="89" t="s">
        <v>124</v>
      </c>
      <c r="F281" s="76" t="str">
        <f t="shared" si="4"/>
        <v>852 - Culture, Society and Justice / 3999-Col of Letters, Arts &amp; Social Sci.</v>
      </c>
    </row>
    <row r="282" spans="1:6" x14ac:dyDescent="0.2">
      <c r="A282" s="89" t="s">
        <v>735</v>
      </c>
      <c r="B282" s="89" t="s">
        <v>330</v>
      </c>
      <c r="C282" s="86"/>
      <c r="D282" s="89" t="s">
        <v>918</v>
      </c>
      <c r="E282" s="89" t="s">
        <v>272</v>
      </c>
      <c r="F282" s="76" t="str">
        <f t="shared" si="4"/>
        <v>853 - Northwest Knowledge Network / 3979-Research Centers and Institutes</v>
      </c>
    </row>
    <row r="283" spans="1:6" x14ac:dyDescent="0.2">
      <c r="A283" s="89" t="s">
        <v>803</v>
      </c>
      <c r="B283" s="89" t="s">
        <v>331</v>
      </c>
      <c r="C283" s="86"/>
      <c r="D283" s="89" t="s">
        <v>927</v>
      </c>
      <c r="E283" s="89" t="s">
        <v>352</v>
      </c>
      <c r="F283" s="76" t="str">
        <f t="shared" si="4"/>
        <v>854 - Ctr on Disabilities &amp; Human Dev / 3995-CoEd, Health and Human Sciences</v>
      </c>
    </row>
    <row r="284" spans="1:6" x14ac:dyDescent="0.2">
      <c r="A284" s="89" t="s">
        <v>679</v>
      </c>
      <c r="B284" s="89" t="s">
        <v>332</v>
      </c>
      <c r="C284" s="86"/>
      <c r="D284" s="89" t="s">
        <v>906</v>
      </c>
      <c r="E284" s="89" t="s">
        <v>290</v>
      </c>
      <c r="F284" s="76" t="str">
        <f t="shared" si="4"/>
        <v>855 - Center for Advanced Energy Studies / 3968-University Outreach - Idaho Falls</v>
      </c>
    </row>
    <row r="285" spans="1:6" x14ac:dyDescent="0.2">
      <c r="A285" s="89" t="s">
        <v>690</v>
      </c>
      <c r="B285" s="89" t="s">
        <v>333</v>
      </c>
      <c r="C285" s="86"/>
      <c r="D285" s="89" t="s">
        <v>908</v>
      </c>
      <c r="E285" s="89" t="s">
        <v>96</v>
      </c>
      <c r="F285" s="76" t="str">
        <f t="shared" si="4"/>
        <v>856 - UI Golf Course / 3970-Auxiliary Services</v>
      </c>
    </row>
    <row r="286" spans="1:6" x14ac:dyDescent="0.2">
      <c r="A286" s="89" t="s">
        <v>573</v>
      </c>
      <c r="B286" s="89" t="s">
        <v>334</v>
      </c>
      <c r="D286" s="89" t="s">
        <v>884</v>
      </c>
      <c r="E286" s="89" t="s">
        <v>206</v>
      </c>
      <c r="F286" s="76" t="str">
        <f t="shared" si="4"/>
        <v>857 - Media Relations / 3933-Intercollegiate Athletics</v>
      </c>
    </row>
    <row r="287" spans="1:6" x14ac:dyDescent="0.2">
      <c r="A287" s="89" t="s">
        <v>671</v>
      </c>
      <c r="B287" s="89" t="s">
        <v>488</v>
      </c>
      <c r="C287" s="86"/>
      <c r="D287" s="89" t="s">
        <v>904</v>
      </c>
      <c r="E287" s="89" t="s">
        <v>139</v>
      </c>
      <c r="F287" s="76" t="str">
        <f t="shared" si="4"/>
        <v>858 - University Honors Program / 3966-Vice Provost for Acad Initiatives</v>
      </c>
    </row>
    <row r="288" spans="1:6" x14ac:dyDescent="0.2">
      <c r="A288" s="89" t="s">
        <v>763</v>
      </c>
      <c r="B288" s="89" t="s">
        <v>335</v>
      </c>
      <c r="C288" s="86"/>
      <c r="D288" s="89" t="s">
        <v>922</v>
      </c>
      <c r="E288" s="89" t="s">
        <v>263</v>
      </c>
      <c r="F288" s="76" t="str">
        <f t="shared" si="4"/>
        <v>859 - UWP - Bioinfo &amp; Computational Biol / 3984-College of Science</v>
      </c>
    </row>
    <row r="289" spans="1:6" x14ac:dyDescent="0.2">
      <c r="A289" s="89" t="s">
        <v>808</v>
      </c>
      <c r="B289" s="89" t="s">
        <v>489</v>
      </c>
      <c r="C289" s="86"/>
      <c r="D289" s="89" t="s">
        <v>928</v>
      </c>
      <c r="E289" s="89" t="s">
        <v>275</v>
      </c>
      <c r="F289" s="76" t="str">
        <f t="shared" si="4"/>
        <v>860 - Accounting&amp;Management Info Systems / 3996-College of Business &amp; Economics</v>
      </c>
    </row>
    <row r="290" spans="1:6" x14ac:dyDescent="0.2">
      <c r="A290" s="89" t="s">
        <v>770</v>
      </c>
      <c r="B290" s="89" t="s">
        <v>336</v>
      </c>
      <c r="C290" s="86"/>
      <c r="D290" s="89" t="s">
        <v>923</v>
      </c>
      <c r="E290" s="89" t="s">
        <v>218</v>
      </c>
      <c r="F290" s="76" t="str">
        <f t="shared" si="4"/>
        <v>861 - College of Law Administration / 3985-College of Law</v>
      </c>
    </row>
    <row r="291" spans="1:6" x14ac:dyDescent="0.2">
      <c r="A291" s="89" t="s">
        <v>753</v>
      </c>
      <c r="B291" s="89" t="s">
        <v>337</v>
      </c>
      <c r="C291" s="86"/>
      <c r="D291" s="89" t="s">
        <v>921</v>
      </c>
      <c r="E291" s="89" t="s">
        <v>269</v>
      </c>
      <c r="F291" s="76" t="str">
        <f t="shared" si="4"/>
        <v>863 - Art &amp; Design / 3982-College of Art &amp; Architecture</v>
      </c>
    </row>
    <row r="292" spans="1:6" x14ac:dyDescent="0.2">
      <c r="A292" s="89" t="s">
        <v>574</v>
      </c>
      <c r="B292" s="89" t="s">
        <v>338</v>
      </c>
      <c r="C292" s="86"/>
      <c r="D292" s="89" t="s">
        <v>884</v>
      </c>
      <c r="E292" s="89" t="s">
        <v>206</v>
      </c>
      <c r="F292" s="76" t="str">
        <f t="shared" si="4"/>
        <v>864 - Strength &amp; Conditioning / 3933-Intercollegiate Athletics</v>
      </c>
    </row>
    <row r="293" spans="1:6" x14ac:dyDescent="0.2">
      <c r="A293" s="89" t="s">
        <v>869</v>
      </c>
      <c r="B293" s="89" t="s">
        <v>339</v>
      </c>
      <c r="D293" s="89" t="s">
        <v>931</v>
      </c>
      <c r="E293" s="89" t="s">
        <v>124</v>
      </c>
      <c r="F293" s="76" t="str">
        <f t="shared" si="4"/>
        <v>865 - English / 3999-Col of Letters, Arts &amp; Social Sci.</v>
      </c>
    </row>
    <row r="294" spans="1:6" x14ac:dyDescent="0.2">
      <c r="A294" s="89" t="s">
        <v>599</v>
      </c>
      <c r="B294" s="89" t="s">
        <v>340</v>
      </c>
      <c r="C294" s="86"/>
      <c r="D294" s="89" t="s">
        <v>891</v>
      </c>
      <c r="E294" s="89" t="s">
        <v>236</v>
      </c>
      <c r="F294" s="76" t="str">
        <f t="shared" si="4"/>
        <v>866 - Web Communications / 3941-University Communications &amp; Mrktg</v>
      </c>
    </row>
    <row r="295" spans="1:6" x14ac:dyDescent="0.2">
      <c r="A295" s="89" t="s">
        <v>754</v>
      </c>
      <c r="B295" s="89" t="s">
        <v>490</v>
      </c>
      <c r="C295" s="86"/>
      <c r="D295" s="89" t="s">
        <v>921</v>
      </c>
      <c r="E295" s="89" t="s">
        <v>269</v>
      </c>
      <c r="F295" s="76" t="str">
        <f t="shared" si="4"/>
        <v>867 - Interior Architecture and Design / 3982-College of Art &amp; Architecture</v>
      </c>
    </row>
    <row r="296" spans="1:6" x14ac:dyDescent="0.2">
      <c r="A296" s="89" t="s">
        <v>764</v>
      </c>
      <c r="B296" s="89" t="s">
        <v>341</v>
      </c>
      <c r="C296" s="86"/>
      <c r="D296" s="89" t="s">
        <v>922</v>
      </c>
      <c r="E296" s="89" t="s">
        <v>263</v>
      </c>
      <c r="F296" s="76" t="str">
        <f t="shared" si="4"/>
        <v>868 - Department of Statistics / 3984-College of Science</v>
      </c>
    </row>
    <row r="297" spans="1:6" x14ac:dyDescent="0.2">
      <c r="A297" s="89" t="s">
        <v>585</v>
      </c>
      <c r="B297" s="89" t="s">
        <v>342</v>
      </c>
      <c r="D297" s="89" t="s">
        <v>886</v>
      </c>
      <c r="E297" s="89" t="s">
        <v>129</v>
      </c>
      <c r="F297" s="76" t="str">
        <f t="shared" si="4"/>
        <v>869 - Alumni Office / 3935-University Advancement</v>
      </c>
    </row>
    <row r="298" spans="1:6" x14ac:dyDescent="0.2">
      <c r="A298" s="89" t="s">
        <v>846</v>
      </c>
      <c r="B298" s="89" t="s">
        <v>343</v>
      </c>
      <c r="C298" s="86"/>
      <c r="D298" s="89" t="s">
        <v>930</v>
      </c>
      <c r="E298" s="89" t="s">
        <v>107</v>
      </c>
      <c r="F298" s="76" t="str">
        <f t="shared" si="4"/>
        <v>870 - Plant Science / 3998-Col of Agricultural &amp; Life Sciences</v>
      </c>
    </row>
    <row r="299" spans="1:6" x14ac:dyDescent="0.2">
      <c r="A299" s="89" t="s">
        <v>575</v>
      </c>
      <c r="B299" s="89" t="s">
        <v>344</v>
      </c>
      <c r="C299" s="86"/>
      <c r="D299" s="89" t="s">
        <v>884</v>
      </c>
      <c r="E299" s="89" t="s">
        <v>206</v>
      </c>
      <c r="F299" s="76" t="str">
        <f t="shared" si="4"/>
        <v>871 - VSF Regional Development / 3933-Intercollegiate Athletics</v>
      </c>
    </row>
    <row r="300" spans="1:6" x14ac:dyDescent="0.2">
      <c r="A300" s="89" t="s">
        <v>847</v>
      </c>
      <c r="B300" s="89" t="s">
        <v>345</v>
      </c>
      <c r="C300" s="86"/>
      <c r="D300" s="89" t="s">
        <v>930</v>
      </c>
      <c r="E300" s="89" t="s">
        <v>107</v>
      </c>
      <c r="F300" s="76" t="str">
        <f t="shared" si="4"/>
        <v>872 - Palouse Research Center / 3998-Col of Agricultural &amp; Life Sciences</v>
      </c>
    </row>
    <row r="301" spans="1:6" x14ac:dyDescent="0.2">
      <c r="A301" s="89" t="s">
        <v>736</v>
      </c>
      <c r="B301" s="89" t="s">
        <v>346</v>
      </c>
      <c r="C301" s="86"/>
      <c r="D301" s="89" t="s">
        <v>918</v>
      </c>
      <c r="E301" s="89" t="s">
        <v>272</v>
      </c>
      <c r="F301" s="76" t="str">
        <f t="shared" si="4"/>
        <v>873 - EPSCoR / 3979-Research Centers and Institutes</v>
      </c>
    </row>
    <row r="302" spans="1:6" x14ac:dyDescent="0.2">
      <c r="A302" s="89" t="s">
        <v>848</v>
      </c>
      <c r="B302" s="89" t="s">
        <v>347</v>
      </c>
      <c r="C302" s="86"/>
      <c r="D302" s="89" t="s">
        <v>930</v>
      </c>
      <c r="E302" s="89" t="s">
        <v>107</v>
      </c>
      <c r="F302" s="76" t="str">
        <f t="shared" si="4"/>
        <v>874 - Caldwell Research Center / 3998-Col of Agricultural &amp; Life Sciences</v>
      </c>
    </row>
    <row r="303" spans="1:6" x14ac:dyDescent="0.2">
      <c r="A303" s="89" t="s">
        <v>849</v>
      </c>
      <c r="B303" s="89" t="s">
        <v>348</v>
      </c>
      <c r="C303" s="86"/>
      <c r="D303" s="89" t="s">
        <v>930</v>
      </c>
      <c r="E303" s="89" t="s">
        <v>107</v>
      </c>
      <c r="F303" s="76" t="str">
        <f t="shared" si="4"/>
        <v>875 - Family Consumer Science / 3998-Col of Agricultural &amp; Life Sciences</v>
      </c>
    </row>
    <row r="304" spans="1:6" x14ac:dyDescent="0.2">
      <c r="A304" s="89" t="s">
        <v>576</v>
      </c>
      <c r="B304" s="89" t="s">
        <v>349</v>
      </c>
      <c r="C304" s="86"/>
      <c r="D304" s="89" t="s">
        <v>884</v>
      </c>
      <c r="E304" s="89" t="s">
        <v>206</v>
      </c>
      <c r="F304" s="76" t="str">
        <f t="shared" si="4"/>
        <v>876 - Men's Football / 3933-Intercollegiate Athletics</v>
      </c>
    </row>
    <row r="305" spans="1:6" x14ac:dyDescent="0.2">
      <c r="A305" s="89" t="s">
        <v>765</v>
      </c>
      <c r="B305" s="89" t="s">
        <v>350</v>
      </c>
      <c r="C305" s="86"/>
      <c r="D305" s="89" t="s">
        <v>922</v>
      </c>
      <c r="E305" s="89" t="s">
        <v>263</v>
      </c>
      <c r="F305" s="76" t="str">
        <f t="shared" si="4"/>
        <v>877 - Geography / 3984-College of Science</v>
      </c>
    </row>
    <row r="306" spans="1:6" x14ac:dyDescent="0.2">
      <c r="A306" s="89" t="s">
        <v>654</v>
      </c>
      <c r="B306" s="89" t="s">
        <v>351</v>
      </c>
      <c r="C306" s="86"/>
      <c r="D306" s="89" t="s">
        <v>900</v>
      </c>
      <c r="E306" s="89" t="s">
        <v>145</v>
      </c>
      <c r="F306" s="76" t="str">
        <f t="shared" si="4"/>
        <v>878 - Children's Center / 3960-Student Affairs</v>
      </c>
    </row>
    <row r="307" spans="1:6" x14ac:dyDescent="0.2">
      <c r="A307" s="89" t="s">
        <v>804</v>
      </c>
      <c r="B307" s="89" t="s">
        <v>352</v>
      </c>
      <c r="C307" s="86"/>
      <c r="D307" s="89" t="s">
        <v>927</v>
      </c>
      <c r="E307" s="89" t="s">
        <v>352</v>
      </c>
      <c r="F307" s="76" t="str">
        <f t="shared" si="4"/>
        <v>879 - CoEd, Health and Human Sciences / 3995-CoEd, Health and Human Sciences</v>
      </c>
    </row>
    <row r="308" spans="1:6" x14ac:dyDescent="0.2">
      <c r="A308" s="89" t="s">
        <v>766</v>
      </c>
      <c r="B308" s="89" t="s">
        <v>353</v>
      </c>
      <c r="C308" s="86"/>
      <c r="D308" s="89" t="s">
        <v>922</v>
      </c>
      <c r="E308" s="89" t="s">
        <v>263</v>
      </c>
      <c r="F308" s="76" t="str">
        <f t="shared" si="4"/>
        <v>880 - Physics / 3984-College of Science</v>
      </c>
    </row>
    <row r="309" spans="1:6" x14ac:dyDescent="0.2">
      <c r="A309" s="89" t="s">
        <v>674</v>
      </c>
      <c r="B309" s="89" t="s">
        <v>354</v>
      </c>
      <c r="C309" s="86"/>
      <c r="D309" s="89" t="s">
        <v>905</v>
      </c>
      <c r="E309" s="89" t="s">
        <v>136</v>
      </c>
      <c r="F309" s="76" t="str">
        <f t="shared" si="4"/>
        <v>881 - Water/Energy Resources Res Inst / 3967-University Outreach-Northern Idaho</v>
      </c>
    </row>
    <row r="310" spans="1:6" x14ac:dyDescent="0.2">
      <c r="A310" s="89" t="s">
        <v>577</v>
      </c>
      <c r="B310" s="89" t="s">
        <v>355</v>
      </c>
      <c r="D310" s="89" t="s">
        <v>884</v>
      </c>
      <c r="E310" s="89" t="s">
        <v>206</v>
      </c>
      <c r="F310" s="76" t="str">
        <f t="shared" si="4"/>
        <v>882 - Ticket Office / 3933-Intercollegiate Athletics</v>
      </c>
    </row>
    <row r="311" spans="1:6" x14ac:dyDescent="0.2">
      <c r="A311" s="89" t="s">
        <v>870</v>
      </c>
      <c r="B311" s="89" t="s">
        <v>356</v>
      </c>
      <c r="D311" s="89" t="s">
        <v>931</v>
      </c>
      <c r="E311" s="89" t="s">
        <v>124</v>
      </c>
      <c r="F311" s="76" t="str">
        <f t="shared" si="4"/>
        <v>883 - CLASS Student Services / 3999-Col of Letters, Arts &amp; Social Sci.</v>
      </c>
    </row>
    <row r="312" spans="1:6" x14ac:dyDescent="0.2">
      <c r="A312" s="89" t="s">
        <v>850</v>
      </c>
      <c r="B312" s="89" t="s">
        <v>357</v>
      </c>
      <c r="C312" s="86"/>
      <c r="D312" s="89" t="s">
        <v>930</v>
      </c>
      <c r="E312" s="89" t="s">
        <v>107</v>
      </c>
      <c r="F312" s="76" t="str">
        <f t="shared" si="4"/>
        <v>884 - Ag Econ Rural Sociology / 3998-Col of Agricultural &amp; Life Sciences</v>
      </c>
    </row>
    <row r="313" spans="1:6" x14ac:dyDescent="0.2">
      <c r="A313" s="89" t="s">
        <v>871</v>
      </c>
      <c r="B313" s="89" t="s">
        <v>358</v>
      </c>
      <c r="D313" s="89" t="s">
        <v>931</v>
      </c>
      <c r="E313" s="89" t="s">
        <v>124</v>
      </c>
      <c r="F313" s="76" t="str">
        <f t="shared" si="4"/>
        <v>885 - Confucius Institute / 3999-Col of Letters, Arts &amp; Social Sci.</v>
      </c>
    </row>
    <row r="314" spans="1:6" x14ac:dyDescent="0.2">
      <c r="A314" s="89" t="s">
        <v>810</v>
      </c>
      <c r="B314" s="89" t="s">
        <v>359</v>
      </c>
      <c r="C314" s="86"/>
      <c r="D314" s="89" t="s">
        <v>929</v>
      </c>
      <c r="E314" s="89" t="s">
        <v>499</v>
      </c>
      <c r="F314" s="76" t="str">
        <f t="shared" si="4"/>
        <v>886 - WA/ID Veterinary Medicine / 3997-WIMU - Regional Program in Vet Med</v>
      </c>
    </row>
    <row r="315" spans="1:6" x14ac:dyDescent="0.2">
      <c r="A315" s="89" t="s">
        <v>767</v>
      </c>
      <c r="B315" s="89" t="s">
        <v>360</v>
      </c>
      <c r="C315" s="86"/>
      <c r="D315" s="89" t="s">
        <v>922</v>
      </c>
      <c r="E315" s="89" t="s">
        <v>263</v>
      </c>
      <c r="F315" s="76" t="str">
        <f t="shared" si="4"/>
        <v>887 - Chemistry / 3984-College of Science</v>
      </c>
    </row>
    <row r="316" spans="1:6" x14ac:dyDescent="0.2">
      <c r="A316" s="89" t="s">
        <v>680</v>
      </c>
      <c r="B316" s="89" t="s">
        <v>361</v>
      </c>
      <c r="C316" s="86"/>
      <c r="D316" s="89" t="s">
        <v>907</v>
      </c>
      <c r="E316" s="89" t="s">
        <v>362</v>
      </c>
      <c r="F316" s="76" t="str">
        <f t="shared" ref="F316:F342" si="5">CONCATENATE(A316," - ",B316," / ",D316,"-",E316)</f>
        <v>888 - Boise Center / 3969-University Outreach - Boise</v>
      </c>
    </row>
    <row r="317" spans="1:6" x14ac:dyDescent="0.2">
      <c r="A317" s="89" t="s">
        <v>809</v>
      </c>
      <c r="B317" s="89" t="s">
        <v>363</v>
      </c>
      <c r="C317" s="86"/>
      <c r="D317" s="89" t="s">
        <v>928</v>
      </c>
      <c r="E317" s="89" t="s">
        <v>275</v>
      </c>
      <c r="F317" s="76" t="str">
        <f t="shared" si="5"/>
        <v>889 - Business / 3996-College of Business &amp; Economics</v>
      </c>
    </row>
    <row r="318" spans="1:6" x14ac:dyDescent="0.2">
      <c r="A318" s="89" t="s">
        <v>578</v>
      </c>
      <c r="B318" s="89" t="s">
        <v>364</v>
      </c>
      <c r="C318" s="86"/>
      <c r="D318" s="89" t="s">
        <v>884</v>
      </c>
      <c r="E318" s="89" t="s">
        <v>206</v>
      </c>
      <c r="F318" s="76" t="str">
        <f t="shared" si="5"/>
        <v>890 - VSF Major Gifts / 3933-Intercollegiate Athletics</v>
      </c>
    </row>
    <row r="319" spans="1:6" x14ac:dyDescent="0.2">
      <c r="A319" s="89" t="s">
        <v>600</v>
      </c>
      <c r="B319" s="89" t="s">
        <v>365</v>
      </c>
      <c r="D319" s="89" t="s">
        <v>891</v>
      </c>
      <c r="E319" s="89" t="s">
        <v>236</v>
      </c>
      <c r="F319" s="76" t="str">
        <f t="shared" si="5"/>
        <v>891 - Digital Media / 3941-University Communications &amp; Mrktg</v>
      </c>
    </row>
    <row r="320" spans="1:6" x14ac:dyDescent="0.2">
      <c r="A320" s="89" t="s">
        <v>691</v>
      </c>
      <c r="B320" s="89" t="s">
        <v>96</v>
      </c>
      <c r="C320" s="86"/>
      <c r="D320" s="89" t="s">
        <v>908</v>
      </c>
      <c r="E320" s="89" t="s">
        <v>96</v>
      </c>
      <c r="F320" s="76" t="str">
        <f t="shared" si="5"/>
        <v>892 - Auxiliary Services / 3970-Auxiliary Services</v>
      </c>
    </row>
    <row r="321" spans="1:6" x14ac:dyDescent="0.2">
      <c r="A321" s="89" t="s">
        <v>872</v>
      </c>
      <c r="B321" s="89" t="s">
        <v>366</v>
      </c>
      <c r="D321" s="89" t="s">
        <v>931</v>
      </c>
      <c r="E321" s="89" t="s">
        <v>124</v>
      </c>
      <c r="F321" s="76" t="str">
        <f t="shared" si="5"/>
        <v>893 - Politics and Philosophy / 3999-Col of Letters, Arts &amp; Social Sci.</v>
      </c>
    </row>
    <row r="322" spans="1:6" x14ac:dyDescent="0.2">
      <c r="A322" s="89" t="s">
        <v>755</v>
      </c>
      <c r="B322" s="89" t="s">
        <v>367</v>
      </c>
      <c r="C322" s="86"/>
      <c r="D322" s="89" t="s">
        <v>921</v>
      </c>
      <c r="E322" s="89" t="s">
        <v>269</v>
      </c>
      <c r="F322" s="76" t="str">
        <f t="shared" si="5"/>
        <v>894 - Architecture / 3982-College of Art &amp; Architecture</v>
      </c>
    </row>
    <row r="323" spans="1:6" x14ac:dyDescent="0.2">
      <c r="A323" s="89" t="s">
        <v>743</v>
      </c>
      <c r="B323" s="89" t="s">
        <v>368</v>
      </c>
      <c r="C323" s="86"/>
      <c r="D323" s="89" t="s">
        <v>919</v>
      </c>
      <c r="E323" s="89" t="s">
        <v>134</v>
      </c>
      <c r="F323" s="76" t="str">
        <f t="shared" si="5"/>
        <v>895 - VP Res and Econ Dev / 3980-University Research</v>
      </c>
    </row>
    <row r="324" spans="1:6" x14ac:dyDescent="0.2">
      <c r="A324" s="89" t="s">
        <v>579</v>
      </c>
      <c r="B324" s="89" t="s">
        <v>369</v>
      </c>
      <c r="C324" s="86"/>
      <c r="D324" s="89" t="s">
        <v>884</v>
      </c>
      <c r="E324" s="89" t="s">
        <v>206</v>
      </c>
      <c r="F324" s="76" t="str">
        <f t="shared" si="5"/>
        <v>896 - Athletics Administration / 3933-Intercollegiate Athletics</v>
      </c>
    </row>
    <row r="325" spans="1:6" x14ac:dyDescent="0.2">
      <c r="A325" s="89" t="s">
        <v>737</v>
      </c>
      <c r="B325" s="89" t="s">
        <v>491</v>
      </c>
      <c r="C325" s="86"/>
      <c r="D325" s="89" t="s">
        <v>918</v>
      </c>
      <c r="E325" s="89" t="s">
        <v>272</v>
      </c>
      <c r="F325" s="76" t="str">
        <f t="shared" si="5"/>
        <v>897 - Inst for Interdisciplinary Data Sci / 3979-Research Centers and Institutes</v>
      </c>
    </row>
    <row r="326" spans="1:6" x14ac:dyDescent="0.2">
      <c r="A326" s="89" t="s">
        <v>580</v>
      </c>
      <c r="B326" s="89" t="s">
        <v>370</v>
      </c>
      <c r="D326" s="89" t="s">
        <v>884</v>
      </c>
      <c r="E326" s="89" t="s">
        <v>206</v>
      </c>
      <c r="F326" s="76" t="str">
        <f t="shared" si="5"/>
        <v>898 - Women's Tennis / 3933-Intercollegiate Athletics</v>
      </c>
    </row>
    <row r="327" spans="1:6" x14ac:dyDescent="0.2">
      <c r="A327" s="89" t="s">
        <v>756</v>
      </c>
      <c r="B327" s="89" t="s">
        <v>371</v>
      </c>
      <c r="C327" s="86"/>
      <c r="D327" s="89" t="s">
        <v>921</v>
      </c>
      <c r="E327" s="89" t="s">
        <v>269</v>
      </c>
      <c r="F327" s="76" t="str">
        <f t="shared" si="5"/>
        <v>899 - Landscape Architecture / 3982-College of Art &amp; Architecture</v>
      </c>
    </row>
    <row r="328" spans="1:6" x14ac:dyDescent="0.2">
      <c r="A328" s="89" t="s">
        <v>719</v>
      </c>
      <c r="B328" s="89" t="s">
        <v>492</v>
      </c>
      <c r="C328" s="86"/>
      <c r="D328" s="89" t="s">
        <v>912</v>
      </c>
      <c r="E328" s="89" t="s">
        <v>913</v>
      </c>
      <c r="F328" s="76" t="str">
        <f t="shared" si="5"/>
        <v>900 - TA Funding / 3974-Central ? Academic Affairs</v>
      </c>
    </row>
    <row r="329" spans="1:6" x14ac:dyDescent="0.2">
      <c r="A329" s="89" t="s">
        <v>727</v>
      </c>
      <c r="B329" s="89" t="s">
        <v>493</v>
      </c>
      <c r="C329" s="86"/>
      <c r="D329" s="89" t="s">
        <v>916</v>
      </c>
      <c r="E329" s="89" t="s">
        <v>493</v>
      </c>
      <c r="F329" s="76" t="str">
        <f t="shared" si="5"/>
        <v>901 - Vice Provost for Digital Learning / 3977-Vice Provost for Digital Learning</v>
      </c>
    </row>
    <row r="330" spans="1:6" x14ac:dyDescent="0.2">
      <c r="A330" s="89" t="s">
        <v>536</v>
      </c>
      <c r="B330" s="89" t="s">
        <v>494</v>
      </c>
      <c r="C330" s="86"/>
      <c r="D330" s="89" t="s">
        <v>876</v>
      </c>
      <c r="E330" s="89" t="s">
        <v>502</v>
      </c>
      <c r="F330" s="76" t="str">
        <f t="shared" si="5"/>
        <v>902 - DFA Operations Officer / 3922-DFA Operations</v>
      </c>
    </row>
    <row r="331" spans="1:6" x14ac:dyDescent="0.2">
      <c r="A331" s="89" t="s">
        <v>672</v>
      </c>
      <c r="B331" s="89" t="s">
        <v>495</v>
      </c>
      <c r="C331" s="86"/>
      <c r="D331" s="89" t="s">
        <v>904</v>
      </c>
      <c r="E331" s="89" t="s">
        <v>139</v>
      </c>
      <c r="F331" s="76" t="str">
        <f t="shared" si="5"/>
        <v>903 - Dual Credit / 3966-Vice Provost for Acad Initiatives</v>
      </c>
    </row>
    <row r="332" spans="1:6" x14ac:dyDescent="0.2">
      <c r="A332" s="89" t="s">
        <v>873</v>
      </c>
      <c r="B332" s="89" t="s">
        <v>496</v>
      </c>
      <c r="D332" s="89" t="s">
        <v>931</v>
      </c>
      <c r="E332" s="89" t="s">
        <v>124</v>
      </c>
      <c r="F332" s="76" t="str">
        <f t="shared" si="5"/>
        <v>904 - Idaho Asia Institute / 3999-Col of Letters, Arts &amp; Social Sci.</v>
      </c>
    </row>
    <row r="333" spans="1:6" x14ac:dyDescent="0.2">
      <c r="A333" s="89" t="s">
        <v>723</v>
      </c>
      <c r="B333" s="89" t="s">
        <v>497</v>
      </c>
      <c r="C333" s="86"/>
      <c r="D333" s="89" t="s">
        <v>914</v>
      </c>
      <c r="E333" s="89" t="s">
        <v>497</v>
      </c>
      <c r="F333" s="76" t="str">
        <f t="shared" si="5"/>
        <v>905 - AVP Budget and Planning / 3975-AVP Budget and Planning</v>
      </c>
    </row>
    <row r="334" spans="1:6" x14ac:dyDescent="0.2">
      <c r="A334" s="89" t="s">
        <v>757</v>
      </c>
      <c r="B334" s="89" t="s">
        <v>520</v>
      </c>
      <c r="C334" s="86"/>
      <c r="D334" s="89" t="s">
        <v>921</v>
      </c>
      <c r="E334" s="89" t="s">
        <v>269</v>
      </c>
      <c r="F334" s="76" t="str">
        <f t="shared" si="5"/>
        <v>906 - Department of Design &amp; Environments / 3982-College of Art &amp; Architecture</v>
      </c>
    </row>
    <row r="335" spans="1:6" x14ac:dyDescent="0.2">
      <c r="A335" s="89" t="s">
        <v>692</v>
      </c>
      <c r="B335" s="89" t="s">
        <v>521</v>
      </c>
      <c r="C335" s="86"/>
      <c r="D335" s="89" t="s">
        <v>908</v>
      </c>
      <c r="E335" s="89" t="s">
        <v>96</v>
      </c>
      <c r="F335" s="76" t="str">
        <f t="shared" si="5"/>
        <v>907 - Campus Services / 3970-Auxiliary Services</v>
      </c>
    </row>
    <row r="336" spans="1:6" x14ac:dyDescent="0.2">
      <c r="A336" s="89" t="s">
        <v>798</v>
      </c>
      <c r="B336" s="89" t="s">
        <v>522</v>
      </c>
      <c r="C336" s="86"/>
      <c r="D336" s="89" t="s">
        <v>926</v>
      </c>
      <c r="E336" s="89" t="s">
        <v>226</v>
      </c>
      <c r="F336" s="76" t="str">
        <f t="shared" si="5"/>
        <v>908 - Nuclear Eng. &amp; Indust. Management / 3994-College of Engineering</v>
      </c>
    </row>
    <row r="337" spans="1:6" x14ac:dyDescent="0.2">
      <c r="A337" s="89" t="s">
        <v>744</v>
      </c>
      <c r="B337" s="89" t="s">
        <v>523</v>
      </c>
      <c r="C337" s="86"/>
      <c r="D337" s="89" t="s">
        <v>919</v>
      </c>
      <c r="E337" s="89" t="s">
        <v>134</v>
      </c>
      <c r="F337" s="76" t="str">
        <f t="shared" si="5"/>
        <v>909 - ORED Managed Sponsored Activities / 3980-University Research</v>
      </c>
    </row>
    <row r="338" spans="1:6" x14ac:dyDescent="0.2">
      <c r="A338" s="89" t="s">
        <v>726</v>
      </c>
      <c r="B338" s="89" t="s">
        <v>524</v>
      </c>
      <c r="C338" s="86"/>
      <c r="D338" s="89" t="s">
        <v>915</v>
      </c>
      <c r="E338" s="89" t="s">
        <v>204</v>
      </c>
      <c r="F338" s="76" t="str">
        <f t="shared" si="5"/>
        <v>910 - Student Athlete Support Services / 3976-Provost/Exec VP Area</v>
      </c>
    </row>
    <row r="339" spans="1:6" x14ac:dyDescent="0.2">
      <c r="A339" s="89" t="s">
        <v>675</v>
      </c>
      <c r="B339" s="89" t="s">
        <v>525</v>
      </c>
      <c r="C339" s="86"/>
      <c r="D339" s="89" t="s">
        <v>905</v>
      </c>
      <c r="E339" s="89" t="s">
        <v>136</v>
      </c>
      <c r="F339" s="76" t="str">
        <f t="shared" si="5"/>
        <v>911 - Harbor Center / 3967-University Outreach-Northern Idaho</v>
      </c>
    </row>
    <row r="340" spans="1:6" x14ac:dyDescent="0.2">
      <c r="A340" s="89" t="s">
        <v>676</v>
      </c>
      <c r="B340" s="89" t="s">
        <v>526</v>
      </c>
      <c r="C340" s="86"/>
      <c r="D340" s="89" t="s">
        <v>905</v>
      </c>
      <c r="E340" s="89" t="s">
        <v>136</v>
      </c>
      <c r="F340" s="76" t="str">
        <f t="shared" si="5"/>
        <v>912 - Research Park / 3967-University Outreach-Northern Idaho</v>
      </c>
    </row>
    <row r="341" spans="1:6" x14ac:dyDescent="0.2">
      <c r="A341" s="89" t="s">
        <v>677</v>
      </c>
      <c r="B341" s="89" t="s">
        <v>527</v>
      </c>
      <c r="C341" s="86"/>
      <c r="D341" s="89" t="s">
        <v>905</v>
      </c>
      <c r="E341" s="89" t="s">
        <v>136</v>
      </c>
      <c r="F341" s="76" t="str">
        <f t="shared" si="5"/>
        <v>913 - CDA Partnerships / 3967-University Outreach-Northern Idaho</v>
      </c>
    </row>
    <row r="342" spans="1:6" x14ac:dyDescent="0.2">
      <c r="A342" s="89" t="s">
        <v>623</v>
      </c>
      <c r="B342" s="89" t="s">
        <v>624</v>
      </c>
      <c r="C342" s="86"/>
      <c r="D342" s="89" t="s">
        <v>895</v>
      </c>
      <c r="E342" s="89" t="s">
        <v>473</v>
      </c>
      <c r="F342" s="76" t="str">
        <f t="shared" si="5"/>
        <v>915 - Surplus Inventory / 3948-AVP Finance</v>
      </c>
    </row>
  </sheetData>
  <sheetProtection selectLockedCells="1"/>
  <autoFilter ref="A1:E342" xr:uid="{00000000-0009-0000-0000-000003000000}">
    <sortState xmlns:xlrd2="http://schemas.microsoft.com/office/spreadsheetml/2017/richdata2" ref="A2:E342">
      <sortCondition ref="A1:A33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INDEX request Form Chart V</vt:lpstr>
      <vt:lpstr>Fund List - Updated FEB2024</vt:lpstr>
      <vt:lpstr>Org List - Updated FEB2024</vt:lpstr>
      <vt:lpstr>'FUND INDEX request Form Chart V'!Print_Area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Sonam (sonam@uidaho.edu)</dc:creator>
  <cp:lastModifiedBy>Bruner, Brandon (bbruner@uidaho.edu)</cp:lastModifiedBy>
  <cp:lastPrinted>2018-10-26T23:28:47Z</cp:lastPrinted>
  <dcterms:created xsi:type="dcterms:W3CDTF">2018-03-05T18:10:06Z</dcterms:created>
  <dcterms:modified xsi:type="dcterms:W3CDTF">2024-02-15T00:28:48Z</dcterms:modified>
</cp:coreProperties>
</file>