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URO\OSP\+DGA Roundtable\2018\June 2018\"/>
    </mc:Choice>
  </mc:AlternateContent>
  <bookViews>
    <workbookView xWindow="0" yWindow="0" windowWidth="17256" windowHeight="6996"/>
  </bookViews>
  <sheets>
    <sheet name="Pivot Table" sheetId="2" r:id="rId1"/>
    <sheet name="Transaction Detail" sheetId="1" r:id="rId2"/>
  </sheets>
  <calcPr calcId="162913"/>
  <pivotCaches>
    <pivotCache cacheId="4" r:id="rId3"/>
  </pivotCaches>
</workbook>
</file>

<file path=xl/calcChain.xml><?xml version="1.0" encoding="utf-8"?>
<calcChain xmlns="http://schemas.openxmlformats.org/spreadsheetml/2006/main">
  <c r="W1016" i="1" l="1"/>
  <c r="U1016" i="1"/>
  <c r="D1016" i="1"/>
  <c r="B1016" i="1"/>
  <c r="A1016" i="1"/>
  <c r="W1015" i="1"/>
  <c r="U1015" i="1"/>
  <c r="D1015" i="1"/>
  <c r="B1015" i="1"/>
  <c r="A1015" i="1"/>
  <c r="W1014" i="1"/>
  <c r="U1014" i="1"/>
  <c r="D1014" i="1"/>
  <c r="B1014" i="1"/>
  <c r="A1014" i="1"/>
  <c r="W1013" i="1"/>
  <c r="U1013" i="1"/>
  <c r="D1013" i="1"/>
  <c r="B1013" i="1"/>
  <c r="A1013" i="1"/>
  <c r="W1012" i="1"/>
  <c r="U1012" i="1"/>
  <c r="D1012" i="1"/>
  <c r="B1012" i="1"/>
  <c r="A1012" i="1"/>
  <c r="W1011" i="1"/>
  <c r="U1011" i="1"/>
  <c r="D1011" i="1"/>
  <c r="B1011" i="1"/>
  <c r="A1011" i="1"/>
  <c r="W1010" i="1"/>
  <c r="U1010" i="1"/>
  <c r="D1010" i="1"/>
  <c r="B1010" i="1"/>
  <c r="A1010" i="1"/>
  <c r="W1009" i="1"/>
  <c r="U1009" i="1"/>
  <c r="D1009" i="1"/>
  <c r="B1009" i="1"/>
  <c r="A1009" i="1"/>
  <c r="W1008" i="1"/>
  <c r="U1008" i="1"/>
  <c r="D1008" i="1"/>
  <c r="B1008" i="1"/>
  <c r="A1008" i="1"/>
  <c r="W1007" i="1"/>
  <c r="U1007" i="1"/>
  <c r="D1007" i="1"/>
  <c r="B1007" i="1"/>
  <c r="A1007" i="1"/>
  <c r="W1006" i="1"/>
  <c r="U1006" i="1"/>
  <c r="D1006" i="1"/>
  <c r="B1006" i="1"/>
  <c r="A1006" i="1"/>
  <c r="W1005" i="1"/>
  <c r="U1005" i="1"/>
  <c r="D1005" i="1"/>
  <c r="B1005" i="1"/>
  <c r="A1005" i="1"/>
  <c r="W1004" i="1"/>
  <c r="U1004" i="1"/>
  <c r="D1004" i="1"/>
  <c r="B1004" i="1"/>
  <c r="A1004" i="1"/>
  <c r="W1003" i="1"/>
  <c r="U1003" i="1"/>
  <c r="D1003" i="1"/>
  <c r="B1003" i="1"/>
  <c r="A1003" i="1"/>
  <c r="W1002" i="1"/>
  <c r="U1002" i="1"/>
  <c r="D1002" i="1"/>
  <c r="B1002" i="1"/>
  <c r="A1002" i="1"/>
  <c r="W1001" i="1"/>
  <c r="U1001" i="1"/>
  <c r="D1001" i="1"/>
  <c r="B1001" i="1"/>
  <c r="A1001" i="1"/>
  <c r="W1000" i="1"/>
  <c r="U1000" i="1"/>
  <c r="D1000" i="1"/>
  <c r="B1000" i="1"/>
  <c r="A1000" i="1"/>
  <c r="W999" i="1"/>
  <c r="U999" i="1"/>
  <c r="D999" i="1"/>
  <c r="B999" i="1"/>
  <c r="A999" i="1"/>
  <c r="W998" i="1"/>
  <c r="U998" i="1"/>
  <c r="D998" i="1"/>
  <c r="B998" i="1"/>
  <c r="A998" i="1"/>
  <c r="W997" i="1"/>
  <c r="U997" i="1"/>
  <c r="D997" i="1"/>
  <c r="B997" i="1"/>
  <c r="A997" i="1"/>
  <c r="W996" i="1"/>
  <c r="U996" i="1"/>
  <c r="D996" i="1"/>
  <c r="B996" i="1"/>
  <c r="A996" i="1"/>
  <c r="W995" i="1"/>
  <c r="U995" i="1"/>
  <c r="D995" i="1"/>
  <c r="B995" i="1"/>
  <c r="A995" i="1"/>
  <c r="W994" i="1"/>
  <c r="U994" i="1"/>
  <c r="D994" i="1"/>
  <c r="B994" i="1"/>
  <c r="A994" i="1"/>
  <c r="W993" i="1"/>
  <c r="U993" i="1"/>
  <c r="D993" i="1"/>
  <c r="B993" i="1"/>
  <c r="A993" i="1"/>
  <c r="W992" i="1"/>
  <c r="U992" i="1"/>
  <c r="D992" i="1"/>
  <c r="B992" i="1"/>
  <c r="A992" i="1"/>
  <c r="W991" i="1"/>
  <c r="U991" i="1"/>
  <c r="D991" i="1"/>
  <c r="B991" i="1"/>
  <c r="A991" i="1"/>
  <c r="W990" i="1"/>
  <c r="U990" i="1"/>
  <c r="D990" i="1"/>
  <c r="B990" i="1"/>
  <c r="A990" i="1"/>
  <c r="W989" i="1"/>
  <c r="U989" i="1"/>
  <c r="D989" i="1"/>
  <c r="B989" i="1"/>
  <c r="A989" i="1"/>
  <c r="W988" i="1"/>
  <c r="U988" i="1"/>
  <c r="D988" i="1"/>
  <c r="B988" i="1"/>
  <c r="A988" i="1"/>
  <c r="W987" i="1"/>
  <c r="U987" i="1"/>
  <c r="D987" i="1"/>
  <c r="B987" i="1"/>
  <c r="A987" i="1"/>
  <c r="W986" i="1"/>
  <c r="U986" i="1"/>
  <c r="D986" i="1"/>
  <c r="B986" i="1"/>
  <c r="A986" i="1"/>
  <c r="W985" i="1"/>
  <c r="U985" i="1"/>
  <c r="D985" i="1"/>
  <c r="B985" i="1"/>
  <c r="A985" i="1"/>
  <c r="W984" i="1"/>
  <c r="U984" i="1"/>
  <c r="D984" i="1"/>
  <c r="B984" i="1"/>
  <c r="A984" i="1"/>
  <c r="W983" i="1"/>
  <c r="U983" i="1"/>
  <c r="D983" i="1"/>
  <c r="B983" i="1"/>
  <c r="A983" i="1"/>
  <c r="W982" i="1"/>
  <c r="U982" i="1"/>
  <c r="D982" i="1"/>
  <c r="B982" i="1"/>
  <c r="A982" i="1"/>
  <c r="W981" i="1"/>
  <c r="U981" i="1"/>
  <c r="D981" i="1"/>
  <c r="B981" i="1"/>
  <c r="A981" i="1"/>
  <c r="W980" i="1"/>
  <c r="U980" i="1"/>
  <c r="D980" i="1"/>
  <c r="B980" i="1"/>
  <c r="A980" i="1"/>
  <c r="W979" i="1"/>
  <c r="U979" i="1"/>
  <c r="D979" i="1"/>
  <c r="B979" i="1"/>
  <c r="A979" i="1"/>
  <c r="W978" i="1"/>
  <c r="U978" i="1"/>
  <c r="D978" i="1"/>
  <c r="B978" i="1"/>
  <c r="A978" i="1"/>
  <c r="W977" i="1"/>
  <c r="U977" i="1"/>
  <c r="D977" i="1"/>
  <c r="B977" i="1"/>
  <c r="A977" i="1"/>
  <c r="W976" i="1"/>
  <c r="U976" i="1"/>
  <c r="D976" i="1"/>
  <c r="B976" i="1"/>
  <c r="A976" i="1"/>
  <c r="W975" i="1"/>
  <c r="U975" i="1"/>
  <c r="D975" i="1"/>
  <c r="B975" i="1"/>
  <c r="A975" i="1"/>
  <c r="W974" i="1"/>
  <c r="U974" i="1"/>
  <c r="D974" i="1"/>
  <c r="B974" i="1"/>
  <c r="A974" i="1"/>
  <c r="W973" i="1"/>
  <c r="U973" i="1"/>
  <c r="D973" i="1"/>
  <c r="B973" i="1"/>
  <c r="A973" i="1"/>
  <c r="W972" i="1"/>
  <c r="U972" i="1"/>
  <c r="D972" i="1"/>
  <c r="B972" i="1"/>
  <c r="A972" i="1"/>
  <c r="W971" i="1"/>
  <c r="U971" i="1"/>
  <c r="D971" i="1"/>
  <c r="B971" i="1"/>
  <c r="A971" i="1"/>
  <c r="W970" i="1"/>
  <c r="U970" i="1"/>
  <c r="D970" i="1"/>
  <c r="B970" i="1"/>
  <c r="A970" i="1"/>
  <c r="W969" i="1"/>
  <c r="U969" i="1"/>
  <c r="D969" i="1"/>
  <c r="B969" i="1"/>
  <c r="A969" i="1"/>
  <c r="W968" i="1"/>
  <c r="U968" i="1"/>
  <c r="D968" i="1"/>
  <c r="B968" i="1"/>
  <c r="A968" i="1"/>
  <c r="W967" i="1"/>
  <c r="U967" i="1"/>
  <c r="D967" i="1"/>
  <c r="B967" i="1"/>
  <c r="A967" i="1"/>
  <c r="W966" i="1"/>
  <c r="U966" i="1"/>
  <c r="D966" i="1"/>
  <c r="B966" i="1"/>
  <c r="A966" i="1"/>
  <c r="W965" i="1"/>
  <c r="U965" i="1"/>
  <c r="D965" i="1"/>
  <c r="B965" i="1"/>
  <c r="A965" i="1"/>
  <c r="W964" i="1"/>
  <c r="U964" i="1"/>
  <c r="D964" i="1"/>
  <c r="B964" i="1"/>
  <c r="A964" i="1"/>
  <c r="W963" i="1"/>
  <c r="U963" i="1"/>
  <c r="D963" i="1"/>
  <c r="B963" i="1"/>
  <c r="A963" i="1"/>
  <c r="W962" i="1"/>
  <c r="U962" i="1"/>
  <c r="D962" i="1"/>
  <c r="B962" i="1"/>
  <c r="A962" i="1"/>
  <c r="W961" i="1"/>
  <c r="U961" i="1"/>
  <c r="D961" i="1"/>
  <c r="B961" i="1"/>
  <c r="A961" i="1"/>
  <c r="W960" i="1"/>
  <c r="U960" i="1"/>
  <c r="D960" i="1"/>
  <c r="B960" i="1"/>
  <c r="A960" i="1"/>
  <c r="W959" i="1"/>
  <c r="U959" i="1"/>
  <c r="D959" i="1"/>
  <c r="B959" i="1"/>
  <c r="A959" i="1"/>
  <c r="W958" i="1"/>
  <c r="U958" i="1"/>
  <c r="D958" i="1"/>
  <c r="B958" i="1"/>
  <c r="A958" i="1"/>
  <c r="W957" i="1"/>
  <c r="U957" i="1"/>
  <c r="D957" i="1"/>
  <c r="B957" i="1"/>
  <c r="A957" i="1"/>
  <c r="W956" i="1"/>
  <c r="U956" i="1"/>
  <c r="D956" i="1"/>
  <c r="B956" i="1"/>
  <c r="A956" i="1"/>
  <c r="W955" i="1"/>
  <c r="U955" i="1"/>
  <c r="D955" i="1"/>
  <c r="B955" i="1"/>
  <c r="A955" i="1"/>
  <c r="W954" i="1"/>
  <c r="U954" i="1"/>
  <c r="D954" i="1"/>
  <c r="B954" i="1"/>
  <c r="A954" i="1"/>
  <c r="W953" i="1"/>
  <c r="U953" i="1"/>
  <c r="D953" i="1"/>
  <c r="B953" i="1"/>
  <c r="A953" i="1"/>
  <c r="W952" i="1"/>
  <c r="U952" i="1"/>
  <c r="D952" i="1"/>
  <c r="B952" i="1"/>
  <c r="A952" i="1"/>
  <c r="W951" i="1"/>
  <c r="U951" i="1"/>
  <c r="D951" i="1"/>
  <c r="B951" i="1"/>
  <c r="A951" i="1"/>
  <c r="W950" i="1"/>
  <c r="U950" i="1"/>
  <c r="D950" i="1"/>
  <c r="B950" i="1"/>
  <c r="A950" i="1"/>
  <c r="W949" i="1"/>
  <c r="U949" i="1"/>
  <c r="D949" i="1"/>
  <c r="B949" i="1"/>
  <c r="A949" i="1"/>
  <c r="W948" i="1"/>
  <c r="U948" i="1"/>
  <c r="D948" i="1"/>
  <c r="B948" i="1"/>
  <c r="A948" i="1"/>
  <c r="W947" i="1"/>
  <c r="U947" i="1"/>
  <c r="D947" i="1"/>
  <c r="B947" i="1"/>
  <c r="A947" i="1"/>
  <c r="W946" i="1"/>
  <c r="U946" i="1"/>
  <c r="D946" i="1"/>
  <c r="B946" i="1"/>
  <c r="A946" i="1"/>
  <c r="W945" i="1"/>
  <c r="U945" i="1"/>
  <c r="D945" i="1"/>
  <c r="B945" i="1"/>
  <c r="A945" i="1"/>
  <c r="W944" i="1"/>
  <c r="U944" i="1"/>
  <c r="D944" i="1"/>
  <c r="B944" i="1"/>
  <c r="A944" i="1"/>
  <c r="W943" i="1"/>
  <c r="U943" i="1"/>
  <c r="D943" i="1"/>
  <c r="B943" i="1"/>
  <c r="A943" i="1"/>
  <c r="W942" i="1"/>
  <c r="U942" i="1"/>
  <c r="D942" i="1"/>
  <c r="B942" i="1"/>
  <c r="A942" i="1"/>
  <c r="W941" i="1"/>
  <c r="U941" i="1"/>
  <c r="D941" i="1"/>
  <c r="B941" i="1"/>
  <c r="A941" i="1"/>
  <c r="W940" i="1"/>
  <c r="U940" i="1"/>
  <c r="D940" i="1"/>
  <c r="B940" i="1"/>
  <c r="A940" i="1"/>
  <c r="W939" i="1"/>
  <c r="U939" i="1"/>
  <c r="D939" i="1"/>
  <c r="B939" i="1"/>
  <c r="A939" i="1"/>
  <c r="W938" i="1"/>
  <c r="U938" i="1"/>
  <c r="D938" i="1"/>
  <c r="B938" i="1"/>
  <c r="A938" i="1"/>
  <c r="W937" i="1"/>
  <c r="U937" i="1"/>
  <c r="D937" i="1"/>
  <c r="B937" i="1"/>
  <c r="A937" i="1"/>
  <c r="W936" i="1"/>
  <c r="U936" i="1"/>
  <c r="D936" i="1"/>
  <c r="B936" i="1"/>
  <c r="A936" i="1"/>
  <c r="W935" i="1"/>
  <c r="U935" i="1"/>
  <c r="D935" i="1"/>
  <c r="B935" i="1"/>
  <c r="A935" i="1"/>
  <c r="W934" i="1"/>
  <c r="U934" i="1"/>
  <c r="D934" i="1"/>
  <c r="B934" i="1"/>
  <c r="A934" i="1"/>
  <c r="W933" i="1"/>
  <c r="U933" i="1"/>
  <c r="D933" i="1"/>
  <c r="B933" i="1"/>
  <c r="A933" i="1"/>
  <c r="W932" i="1"/>
  <c r="U932" i="1"/>
  <c r="D932" i="1"/>
  <c r="B932" i="1"/>
  <c r="A932" i="1"/>
  <c r="W931" i="1"/>
  <c r="U931" i="1"/>
  <c r="D931" i="1"/>
  <c r="B931" i="1"/>
  <c r="A931" i="1"/>
  <c r="W930" i="1"/>
  <c r="U930" i="1"/>
  <c r="D930" i="1"/>
  <c r="B930" i="1"/>
  <c r="A930" i="1"/>
  <c r="W929" i="1"/>
  <c r="U929" i="1"/>
  <c r="D929" i="1"/>
  <c r="B929" i="1"/>
  <c r="A929" i="1"/>
  <c r="W928" i="1"/>
  <c r="U928" i="1"/>
  <c r="D928" i="1"/>
  <c r="B928" i="1"/>
  <c r="A928" i="1"/>
  <c r="W927" i="1"/>
  <c r="U927" i="1"/>
  <c r="D927" i="1"/>
  <c r="B927" i="1"/>
  <c r="A927" i="1"/>
  <c r="W926" i="1"/>
  <c r="U926" i="1"/>
  <c r="D926" i="1"/>
  <c r="B926" i="1"/>
  <c r="A926" i="1"/>
  <c r="W925" i="1"/>
  <c r="U925" i="1"/>
  <c r="D925" i="1"/>
  <c r="B925" i="1"/>
  <c r="A925" i="1"/>
  <c r="W924" i="1"/>
  <c r="U924" i="1"/>
  <c r="D924" i="1"/>
  <c r="B924" i="1"/>
  <c r="A924" i="1"/>
  <c r="W923" i="1"/>
  <c r="U923" i="1"/>
  <c r="D923" i="1"/>
  <c r="B923" i="1"/>
  <c r="A923" i="1"/>
  <c r="W922" i="1"/>
  <c r="U922" i="1"/>
  <c r="D922" i="1"/>
  <c r="B922" i="1"/>
  <c r="A922" i="1"/>
  <c r="W921" i="1"/>
  <c r="U921" i="1"/>
  <c r="D921" i="1"/>
  <c r="B921" i="1"/>
  <c r="A921" i="1"/>
  <c r="W920" i="1"/>
  <c r="U920" i="1"/>
  <c r="D920" i="1"/>
  <c r="B920" i="1"/>
  <c r="A920" i="1"/>
  <c r="W919" i="1"/>
  <c r="U919" i="1"/>
  <c r="D919" i="1"/>
  <c r="B919" i="1"/>
  <c r="A919" i="1"/>
  <c r="W918" i="1"/>
  <c r="U918" i="1"/>
  <c r="D918" i="1"/>
  <c r="B918" i="1"/>
  <c r="A918" i="1"/>
  <c r="W917" i="1"/>
  <c r="U917" i="1"/>
  <c r="D917" i="1"/>
  <c r="B917" i="1"/>
  <c r="A917" i="1"/>
  <c r="W916" i="1"/>
  <c r="U916" i="1"/>
  <c r="D916" i="1"/>
  <c r="B916" i="1"/>
  <c r="A916" i="1"/>
  <c r="W915" i="1"/>
  <c r="U915" i="1"/>
  <c r="D915" i="1"/>
  <c r="B915" i="1"/>
  <c r="A915" i="1"/>
  <c r="W914" i="1"/>
  <c r="U914" i="1"/>
  <c r="D914" i="1"/>
  <c r="B914" i="1"/>
  <c r="A914" i="1"/>
  <c r="W913" i="1"/>
  <c r="U913" i="1"/>
  <c r="D913" i="1"/>
  <c r="B913" i="1"/>
  <c r="A913" i="1"/>
  <c r="W912" i="1"/>
  <c r="U912" i="1"/>
  <c r="D912" i="1"/>
  <c r="B912" i="1"/>
  <c r="A912" i="1"/>
  <c r="W911" i="1"/>
  <c r="U911" i="1"/>
  <c r="D911" i="1"/>
  <c r="B911" i="1"/>
  <c r="A911" i="1"/>
  <c r="W910" i="1"/>
  <c r="U910" i="1"/>
  <c r="D910" i="1"/>
  <c r="B910" i="1"/>
  <c r="A910" i="1"/>
  <c r="W909" i="1"/>
  <c r="U909" i="1"/>
  <c r="D909" i="1"/>
  <c r="B909" i="1"/>
  <c r="A909" i="1"/>
  <c r="W908" i="1"/>
  <c r="U908" i="1"/>
  <c r="D908" i="1"/>
  <c r="B908" i="1"/>
  <c r="A908" i="1"/>
  <c r="W907" i="1"/>
  <c r="U907" i="1"/>
  <c r="D907" i="1"/>
  <c r="B907" i="1"/>
  <c r="A907" i="1"/>
  <c r="W906" i="1"/>
  <c r="U906" i="1"/>
  <c r="D906" i="1"/>
  <c r="B906" i="1"/>
  <c r="A906" i="1"/>
  <c r="W905" i="1"/>
  <c r="U905" i="1"/>
  <c r="D905" i="1"/>
  <c r="B905" i="1"/>
  <c r="A905" i="1"/>
  <c r="W904" i="1"/>
  <c r="U904" i="1"/>
  <c r="D904" i="1"/>
  <c r="B904" i="1"/>
  <c r="A904" i="1"/>
  <c r="W903" i="1"/>
  <c r="U903" i="1"/>
  <c r="D903" i="1"/>
  <c r="B903" i="1"/>
  <c r="A903" i="1"/>
  <c r="W902" i="1"/>
  <c r="U902" i="1"/>
  <c r="D902" i="1"/>
  <c r="B902" i="1"/>
  <c r="A902" i="1"/>
  <c r="W901" i="1"/>
  <c r="U901" i="1"/>
  <c r="D901" i="1"/>
  <c r="B901" i="1"/>
  <c r="A901" i="1"/>
  <c r="W900" i="1"/>
  <c r="U900" i="1"/>
  <c r="D900" i="1"/>
  <c r="B900" i="1"/>
  <c r="A900" i="1"/>
  <c r="W899" i="1"/>
  <c r="U899" i="1"/>
  <c r="D899" i="1"/>
  <c r="B899" i="1"/>
  <c r="A899" i="1"/>
  <c r="W898" i="1"/>
  <c r="U898" i="1"/>
  <c r="D898" i="1"/>
  <c r="B898" i="1"/>
  <c r="A898" i="1"/>
  <c r="W897" i="1"/>
  <c r="U897" i="1"/>
  <c r="D897" i="1"/>
  <c r="B897" i="1"/>
  <c r="A897" i="1"/>
  <c r="W896" i="1"/>
  <c r="U896" i="1"/>
  <c r="D896" i="1"/>
  <c r="B896" i="1"/>
  <c r="A896" i="1"/>
  <c r="W895" i="1"/>
  <c r="U895" i="1"/>
  <c r="D895" i="1"/>
  <c r="B895" i="1"/>
  <c r="A895" i="1"/>
  <c r="W894" i="1"/>
  <c r="U894" i="1"/>
  <c r="D894" i="1"/>
  <c r="B894" i="1"/>
  <c r="A894" i="1"/>
  <c r="W893" i="1"/>
  <c r="U893" i="1"/>
  <c r="D893" i="1"/>
  <c r="B893" i="1"/>
  <c r="A893" i="1"/>
  <c r="W892" i="1"/>
  <c r="U892" i="1"/>
  <c r="D892" i="1"/>
  <c r="B892" i="1"/>
  <c r="A892" i="1"/>
  <c r="W891" i="1"/>
  <c r="U891" i="1"/>
  <c r="D891" i="1"/>
  <c r="B891" i="1"/>
  <c r="A891" i="1"/>
  <c r="W890" i="1"/>
  <c r="U890" i="1"/>
  <c r="D890" i="1"/>
  <c r="B890" i="1"/>
  <c r="A890" i="1"/>
  <c r="W889" i="1"/>
  <c r="U889" i="1"/>
  <c r="D889" i="1"/>
  <c r="B889" i="1"/>
  <c r="A889" i="1"/>
  <c r="W888" i="1"/>
  <c r="U888" i="1"/>
  <c r="D888" i="1"/>
  <c r="B888" i="1"/>
  <c r="A888" i="1"/>
  <c r="W887" i="1"/>
  <c r="U887" i="1"/>
  <c r="D887" i="1"/>
  <c r="B887" i="1"/>
  <c r="A887" i="1"/>
  <c r="W886" i="1"/>
  <c r="U886" i="1"/>
  <c r="D886" i="1"/>
  <c r="B886" i="1"/>
  <c r="A886" i="1"/>
  <c r="W885" i="1"/>
  <c r="U885" i="1"/>
  <c r="D885" i="1"/>
  <c r="B885" i="1"/>
  <c r="A885" i="1"/>
  <c r="W884" i="1"/>
  <c r="U884" i="1"/>
  <c r="D884" i="1"/>
  <c r="B884" i="1"/>
  <c r="A884" i="1"/>
  <c r="W883" i="1"/>
  <c r="U883" i="1"/>
  <c r="D883" i="1"/>
  <c r="B883" i="1"/>
  <c r="A883" i="1"/>
  <c r="W882" i="1"/>
  <c r="U882" i="1"/>
  <c r="D882" i="1"/>
  <c r="B882" i="1"/>
  <c r="A882" i="1"/>
  <c r="W881" i="1"/>
  <c r="U881" i="1"/>
  <c r="D881" i="1"/>
  <c r="B881" i="1"/>
  <c r="A881" i="1"/>
  <c r="W880" i="1"/>
  <c r="U880" i="1"/>
  <c r="D880" i="1"/>
  <c r="B880" i="1"/>
  <c r="A880" i="1"/>
  <c r="W879" i="1"/>
  <c r="U879" i="1"/>
  <c r="D879" i="1"/>
  <c r="B879" i="1"/>
  <c r="A879" i="1"/>
  <c r="W878" i="1"/>
  <c r="U878" i="1"/>
  <c r="D878" i="1"/>
  <c r="B878" i="1"/>
  <c r="A878" i="1"/>
  <c r="W877" i="1"/>
  <c r="U877" i="1"/>
  <c r="D877" i="1"/>
  <c r="B877" i="1"/>
  <c r="A877" i="1"/>
  <c r="W876" i="1"/>
  <c r="U876" i="1"/>
  <c r="D876" i="1"/>
  <c r="B876" i="1"/>
  <c r="A876" i="1"/>
  <c r="W875" i="1"/>
  <c r="U875" i="1"/>
  <c r="D875" i="1"/>
  <c r="B875" i="1"/>
  <c r="A875" i="1"/>
  <c r="W874" i="1"/>
  <c r="U874" i="1"/>
  <c r="D874" i="1"/>
  <c r="B874" i="1"/>
  <c r="A874" i="1"/>
  <c r="W873" i="1"/>
  <c r="U873" i="1"/>
  <c r="D873" i="1"/>
  <c r="B873" i="1"/>
  <c r="A873" i="1"/>
  <c r="W872" i="1"/>
  <c r="U872" i="1"/>
  <c r="D872" i="1"/>
  <c r="B872" i="1"/>
  <c r="A872" i="1"/>
  <c r="W871" i="1"/>
  <c r="U871" i="1"/>
  <c r="D871" i="1"/>
  <c r="B871" i="1"/>
  <c r="A871" i="1"/>
  <c r="W870" i="1"/>
  <c r="U870" i="1"/>
  <c r="D870" i="1"/>
  <c r="B870" i="1"/>
  <c r="A870" i="1"/>
  <c r="W869" i="1"/>
  <c r="U869" i="1"/>
  <c r="D869" i="1"/>
  <c r="B869" i="1"/>
  <c r="A869" i="1"/>
  <c r="W868" i="1"/>
  <c r="U868" i="1"/>
  <c r="D868" i="1"/>
  <c r="B868" i="1"/>
  <c r="A868" i="1"/>
  <c r="W867" i="1"/>
  <c r="U867" i="1"/>
  <c r="D867" i="1"/>
  <c r="B867" i="1"/>
  <c r="A867" i="1"/>
  <c r="W866" i="1"/>
  <c r="U866" i="1"/>
  <c r="D866" i="1"/>
  <c r="B866" i="1"/>
  <c r="A866" i="1"/>
  <c r="W865" i="1"/>
  <c r="U865" i="1"/>
  <c r="D865" i="1"/>
  <c r="B865" i="1"/>
  <c r="A865" i="1"/>
  <c r="W864" i="1"/>
  <c r="U864" i="1"/>
  <c r="D864" i="1"/>
  <c r="B864" i="1"/>
  <c r="A864" i="1"/>
  <c r="W863" i="1"/>
  <c r="U863" i="1"/>
  <c r="D863" i="1"/>
  <c r="B863" i="1"/>
  <c r="A863" i="1"/>
  <c r="W862" i="1"/>
  <c r="U862" i="1"/>
  <c r="D862" i="1"/>
  <c r="B862" i="1"/>
  <c r="A862" i="1"/>
  <c r="W861" i="1"/>
  <c r="U861" i="1"/>
  <c r="D861" i="1"/>
  <c r="B861" i="1"/>
  <c r="A861" i="1"/>
  <c r="W860" i="1"/>
  <c r="U860" i="1"/>
  <c r="D860" i="1"/>
  <c r="B860" i="1"/>
  <c r="A860" i="1"/>
  <c r="W859" i="1"/>
  <c r="U859" i="1"/>
  <c r="D859" i="1"/>
  <c r="B859" i="1"/>
  <c r="A859" i="1"/>
  <c r="W858" i="1"/>
  <c r="U858" i="1"/>
  <c r="D858" i="1"/>
  <c r="B858" i="1"/>
  <c r="A858" i="1"/>
  <c r="W857" i="1"/>
  <c r="U857" i="1"/>
  <c r="D857" i="1"/>
  <c r="B857" i="1"/>
  <c r="A857" i="1"/>
  <c r="W856" i="1"/>
  <c r="U856" i="1"/>
  <c r="D856" i="1"/>
  <c r="B856" i="1"/>
  <c r="A856" i="1"/>
  <c r="W855" i="1"/>
  <c r="U855" i="1"/>
  <c r="D855" i="1"/>
  <c r="B855" i="1"/>
  <c r="A855" i="1"/>
  <c r="W854" i="1"/>
  <c r="U854" i="1"/>
  <c r="D854" i="1"/>
  <c r="B854" i="1"/>
  <c r="A854" i="1"/>
  <c r="W853" i="1"/>
  <c r="U853" i="1"/>
  <c r="D853" i="1"/>
  <c r="B853" i="1"/>
  <c r="A853" i="1"/>
  <c r="W852" i="1"/>
  <c r="U852" i="1"/>
  <c r="D852" i="1"/>
  <c r="B852" i="1"/>
  <c r="A852" i="1"/>
  <c r="W851" i="1"/>
  <c r="U851" i="1"/>
  <c r="D851" i="1"/>
  <c r="B851" i="1"/>
  <c r="A851" i="1"/>
  <c r="W850" i="1"/>
  <c r="U850" i="1"/>
  <c r="D850" i="1"/>
  <c r="B850" i="1"/>
  <c r="A850" i="1"/>
  <c r="W849" i="1"/>
  <c r="U849" i="1"/>
  <c r="D849" i="1"/>
  <c r="B849" i="1"/>
  <c r="A849" i="1"/>
  <c r="W848" i="1"/>
  <c r="U848" i="1"/>
  <c r="D848" i="1"/>
  <c r="B848" i="1"/>
  <c r="A848" i="1"/>
  <c r="W847" i="1"/>
  <c r="U847" i="1"/>
  <c r="D847" i="1"/>
  <c r="B847" i="1"/>
  <c r="A847" i="1"/>
  <c r="W846" i="1"/>
  <c r="U846" i="1"/>
  <c r="D846" i="1"/>
  <c r="B846" i="1"/>
  <c r="A846" i="1"/>
  <c r="W845" i="1"/>
  <c r="U845" i="1"/>
  <c r="D845" i="1"/>
  <c r="B845" i="1"/>
  <c r="A845" i="1"/>
  <c r="W844" i="1"/>
  <c r="U844" i="1"/>
  <c r="D844" i="1"/>
  <c r="B844" i="1"/>
  <c r="A844" i="1"/>
  <c r="W843" i="1"/>
  <c r="U843" i="1"/>
  <c r="D843" i="1"/>
  <c r="B843" i="1"/>
  <c r="A843" i="1"/>
  <c r="W842" i="1"/>
  <c r="U842" i="1"/>
  <c r="D842" i="1"/>
  <c r="B842" i="1"/>
  <c r="A842" i="1"/>
  <c r="W841" i="1"/>
  <c r="U841" i="1"/>
  <c r="D841" i="1"/>
  <c r="B841" i="1"/>
  <c r="A841" i="1"/>
  <c r="W840" i="1"/>
  <c r="U840" i="1"/>
  <c r="D840" i="1"/>
  <c r="B840" i="1"/>
  <c r="A840" i="1"/>
  <c r="W839" i="1"/>
  <c r="U839" i="1"/>
  <c r="D839" i="1"/>
  <c r="B839" i="1"/>
  <c r="A839" i="1"/>
  <c r="W838" i="1"/>
  <c r="U838" i="1"/>
  <c r="D838" i="1"/>
  <c r="B838" i="1"/>
  <c r="A838" i="1"/>
  <c r="W837" i="1"/>
  <c r="U837" i="1"/>
  <c r="D837" i="1"/>
  <c r="B837" i="1"/>
  <c r="A837" i="1"/>
  <c r="W836" i="1"/>
  <c r="U836" i="1"/>
  <c r="D836" i="1"/>
  <c r="B836" i="1"/>
  <c r="A836" i="1"/>
  <c r="W835" i="1"/>
  <c r="U835" i="1"/>
  <c r="D835" i="1"/>
  <c r="B835" i="1"/>
  <c r="A835" i="1"/>
  <c r="W834" i="1"/>
  <c r="U834" i="1"/>
  <c r="D834" i="1"/>
  <c r="B834" i="1"/>
  <c r="A834" i="1"/>
  <c r="W833" i="1"/>
  <c r="U833" i="1"/>
  <c r="D833" i="1"/>
  <c r="B833" i="1"/>
  <c r="A833" i="1"/>
  <c r="W832" i="1"/>
  <c r="U832" i="1"/>
  <c r="D832" i="1"/>
  <c r="B832" i="1"/>
  <c r="A832" i="1"/>
  <c r="W831" i="1"/>
  <c r="U831" i="1"/>
  <c r="D831" i="1"/>
  <c r="B831" i="1"/>
  <c r="A831" i="1"/>
  <c r="W830" i="1"/>
  <c r="U830" i="1"/>
  <c r="D830" i="1"/>
  <c r="B830" i="1"/>
  <c r="A830" i="1"/>
  <c r="W829" i="1"/>
  <c r="U829" i="1"/>
  <c r="D829" i="1"/>
  <c r="B829" i="1"/>
  <c r="A829" i="1"/>
  <c r="W828" i="1"/>
  <c r="U828" i="1"/>
  <c r="D828" i="1"/>
  <c r="B828" i="1"/>
  <c r="A828" i="1"/>
  <c r="W827" i="1"/>
  <c r="U827" i="1"/>
  <c r="D827" i="1"/>
  <c r="B827" i="1"/>
  <c r="A827" i="1"/>
  <c r="W826" i="1"/>
  <c r="U826" i="1"/>
  <c r="D826" i="1"/>
  <c r="B826" i="1"/>
  <c r="A826" i="1"/>
  <c r="W825" i="1"/>
  <c r="U825" i="1"/>
  <c r="D825" i="1"/>
  <c r="B825" i="1"/>
  <c r="A825" i="1"/>
  <c r="W824" i="1"/>
  <c r="U824" i="1"/>
  <c r="D824" i="1"/>
  <c r="B824" i="1"/>
  <c r="A824" i="1"/>
  <c r="W823" i="1"/>
  <c r="U823" i="1"/>
  <c r="D823" i="1"/>
  <c r="B823" i="1"/>
  <c r="A823" i="1"/>
  <c r="W822" i="1"/>
  <c r="U822" i="1"/>
  <c r="D822" i="1"/>
  <c r="B822" i="1"/>
  <c r="A822" i="1"/>
  <c r="W821" i="1"/>
  <c r="U821" i="1"/>
  <c r="D821" i="1"/>
  <c r="B821" i="1"/>
  <c r="A821" i="1"/>
  <c r="W820" i="1"/>
  <c r="U820" i="1"/>
  <c r="D820" i="1"/>
  <c r="B820" i="1"/>
  <c r="A820" i="1"/>
  <c r="W819" i="1"/>
  <c r="U819" i="1"/>
  <c r="D819" i="1"/>
  <c r="B819" i="1"/>
  <c r="A819" i="1"/>
  <c r="W818" i="1"/>
  <c r="U818" i="1"/>
  <c r="D818" i="1"/>
  <c r="B818" i="1"/>
  <c r="A818" i="1"/>
  <c r="W817" i="1"/>
  <c r="U817" i="1"/>
  <c r="D817" i="1"/>
  <c r="B817" i="1"/>
  <c r="A817" i="1"/>
  <c r="W816" i="1"/>
  <c r="U816" i="1"/>
  <c r="D816" i="1"/>
  <c r="B816" i="1"/>
  <c r="A816" i="1"/>
  <c r="W815" i="1"/>
  <c r="U815" i="1"/>
  <c r="D815" i="1"/>
  <c r="B815" i="1"/>
  <c r="A815" i="1"/>
  <c r="W814" i="1"/>
  <c r="U814" i="1"/>
  <c r="D814" i="1"/>
  <c r="B814" i="1"/>
  <c r="A814" i="1"/>
  <c r="W813" i="1"/>
  <c r="U813" i="1"/>
  <c r="D813" i="1"/>
  <c r="B813" i="1"/>
  <c r="A813" i="1"/>
  <c r="W812" i="1"/>
  <c r="U812" i="1"/>
  <c r="D812" i="1"/>
  <c r="B812" i="1"/>
  <c r="A812" i="1"/>
  <c r="W811" i="1"/>
  <c r="U811" i="1"/>
  <c r="D811" i="1"/>
  <c r="B811" i="1"/>
  <c r="A811" i="1"/>
  <c r="W810" i="1"/>
  <c r="U810" i="1"/>
  <c r="D810" i="1"/>
  <c r="B810" i="1"/>
  <c r="A810" i="1"/>
  <c r="W809" i="1"/>
  <c r="U809" i="1"/>
  <c r="D809" i="1"/>
  <c r="B809" i="1"/>
  <c r="A809" i="1"/>
  <c r="W808" i="1"/>
  <c r="U808" i="1"/>
  <c r="D808" i="1"/>
  <c r="B808" i="1"/>
  <c r="A808" i="1"/>
  <c r="W807" i="1"/>
  <c r="U807" i="1"/>
  <c r="D807" i="1"/>
  <c r="B807" i="1"/>
  <c r="A807" i="1"/>
  <c r="W806" i="1"/>
  <c r="U806" i="1"/>
  <c r="D806" i="1"/>
  <c r="B806" i="1"/>
  <c r="A806" i="1"/>
  <c r="W805" i="1"/>
  <c r="U805" i="1"/>
  <c r="D805" i="1"/>
  <c r="B805" i="1"/>
  <c r="A805" i="1"/>
  <c r="W804" i="1"/>
  <c r="U804" i="1"/>
  <c r="D804" i="1"/>
  <c r="B804" i="1"/>
  <c r="A804" i="1"/>
  <c r="W803" i="1"/>
  <c r="U803" i="1"/>
  <c r="D803" i="1"/>
  <c r="B803" i="1"/>
  <c r="A803" i="1"/>
  <c r="W802" i="1"/>
  <c r="U802" i="1"/>
  <c r="D802" i="1"/>
  <c r="B802" i="1"/>
  <c r="A802" i="1"/>
  <c r="W801" i="1"/>
  <c r="U801" i="1"/>
  <c r="D801" i="1"/>
  <c r="B801" i="1"/>
  <c r="A801" i="1"/>
  <c r="W800" i="1"/>
  <c r="U800" i="1"/>
  <c r="D800" i="1"/>
  <c r="B800" i="1"/>
  <c r="A800" i="1"/>
  <c r="W799" i="1"/>
  <c r="U799" i="1"/>
  <c r="D799" i="1"/>
  <c r="B799" i="1"/>
  <c r="A799" i="1"/>
  <c r="W798" i="1"/>
  <c r="U798" i="1"/>
  <c r="D798" i="1"/>
  <c r="B798" i="1"/>
  <c r="A798" i="1"/>
  <c r="W797" i="1"/>
  <c r="U797" i="1"/>
  <c r="D797" i="1"/>
  <c r="B797" i="1"/>
  <c r="A797" i="1"/>
  <c r="W796" i="1"/>
  <c r="U796" i="1"/>
  <c r="D796" i="1"/>
  <c r="B796" i="1"/>
  <c r="A796" i="1"/>
  <c r="W795" i="1"/>
  <c r="U795" i="1"/>
  <c r="D795" i="1"/>
  <c r="B795" i="1"/>
  <c r="A795" i="1"/>
  <c r="W794" i="1"/>
  <c r="U794" i="1"/>
  <c r="D794" i="1"/>
  <c r="B794" i="1"/>
  <c r="A794" i="1"/>
  <c r="W793" i="1"/>
  <c r="U793" i="1"/>
  <c r="D793" i="1"/>
  <c r="B793" i="1"/>
  <c r="A793" i="1"/>
  <c r="W792" i="1"/>
  <c r="U792" i="1"/>
  <c r="D792" i="1"/>
  <c r="B792" i="1"/>
  <c r="A792" i="1"/>
  <c r="W791" i="1"/>
  <c r="U791" i="1"/>
  <c r="D791" i="1"/>
  <c r="B791" i="1"/>
  <c r="A791" i="1"/>
  <c r="W790" i="1"/>
  <c r="U790" i="1"/>
  <c r="D790" i="1"/>
  <c r="B790" i="1"/>
  <c r="A790" i="1"/>
  <c r="W789" i="1"/>
  <c r="U789" i="1"/>
  <c r="D789" i="1"/>
  <c r="B789" i="1"/>
  <c r="A789" i="1"/>
  <c r="W788" i="1"/>
  <c r="U788" i="1"/>
  <c r="D788" i="1"/>
  <c r="B788" i="1"/>
  <c r="A788" i="1"/>
  <c r="W787" i="1"/>
  <c r="U787" i="1"/>
  <c r="D787" i="1"/>
  <c r="B787" i="1"/>
  <c r="A787" i="1"/>
  <c r="W786" i="1"/>
  <c r="U786" i="1"/>
  <c r="D786" i="1"/>
  <c r="B786" i="1"/>
  <c r="A786" i="1"/>
  <c r="W785" i="1"/>
  <c r="U785" i="1"/>
  <c r="D785" i="1"/>
  <c r="B785" i="1"/>
  <c r="A785" i="1"/>
  <c r="W784" i="1"/>
  <c r="U784" i="1"/>
  <c r="D784" i="1"/>
  <c r="B784" i="1"/>
  <c r="A784" i="1"/>
  <c r="W783" i="1"/>
  <c r="U783" i="1"/>
  <c r="D783" i="1"/>
  <c r="B783" i="1"/>
  <c r="A783" i="1"/>
  <c r="W782" i="1"/>
  <c r="U782" i="1"/>
  <c r="D782" i="1"/>
  <c r="B782" i="1"/>
  <c r="A782" i="1"/>
  <c r="W781" i="1"/>
  <c r="U781" i="1"/>
  <c r="D781" i="1"/>
  <c r="B781" i="1"/>
  <c r="A781" i="1"/>
  <c r="W780" i="1"/>
  <c r="U780" i="1"/>
  <c r="D780" i="1"/>
  <c r="B780" i="1"/>
  <c r="A780" i="1"/>
  <c r="W779" i="1"/>
  <c r="U779" i="1"/>
  <c r="D779" i="1"/>
  <c r="B779" i="1"/>
  <c r="A779" i="1"/>
  <c r="W778" i="1"/>
  <c r="U778" i="1"/>
  <c r="D778" i="1"/>
  <c r="B778" i="1"/>
  <c r="A778" i="1"/>
  <c r="W777" i="1"/>
  <c r="U777" i="1"/>
  <c r="D777" i="1"/>
  <c r="B777" i="1"/>
  <c r="A777" i="1"/>
  <c r="W776" i="1"/>
  <c r="U776" i="1"/>
  <c r="D776" i="1"/>
  <c r="B776" i="1"/>
  <c r="A776" i="1"/>
  <c r="W775" i="1"/>
  <c r="U775" i="1"/>
  <c r="D775" i="1"/>
  <c r="B775" i="1"/>
  <c r="A775" i="1"/>
  <c r="W774" i="1"/>
  <c r="U774" i="1"/>
  <c r="D774" i="1"/>
  <c r="B774" i="1"/>
  <c r="A774" i="1"/>
  <c r="W773" i="1"/>
  <c r="U773" i="1"/>
  <c r="D773" i="1"/>
  <c r="B773" i="1"/>
  <c r="A773" i="1"/>
  <c r="W772" i="1"/>
  <c r="U772" i="1"/>
  <c r="D772" i="1"/>
  <c r="B772" i="1"/>
  <c r="A772" i="1"/>
  <c r="W771" i="1"/>
  <c r="U771" i="1"/>
  <c r="D771" i="1"/>
  <c r="B771" i="1"/>
  <c r="A771" i="1"/>
  <c r="W770" i="1"/>
  <c r="U770" i="1"/>
  <c r="D770" i="1"/>
  <c r="B770" i="1"/>
  <c r="A770" i="1"/>
  <c r="W769" i="1"/>
  <c r="U769" i="1"/>
  <c r="D769" i="1"/>
  <c r="B769" i="1"/>
  <c r="A769" i="1"/>
  <c r="W768" i="1"/>
  <c r="U768" i="1"/>
  <c r="D768" i="1"/>
  <c r="B768" i="1"/>
  <c r="A768" i="1"/>
  <c r="W767" i="1"/>
  <c r="U767" i="1"/>
  <c r="D767" i="1"/>
  <c r="B767" i="1"/>
  <c r="A767" i="1"/>
  <c r="W766" i="1"/>
  <c r="U766" i="1"/>
  <c r="D766" i="1"/>
  <c r="B766" i="1"/>
  <c r="A766" i="1"/>
  <c r="W765" i="1"/>
  <c r="U765" i="1"/>
  <c r="D765" i="1"/>
  <c r="B765" i="1"/>
  <c r="A765" i="1"/>
  <c r="W764" i="1"/>
  <c r="U764" i="1"/>
  <c r="D764" i="1"/>
  <c r="B764" i="1"/>
  <c r="A764" i="1"/>
  <c r="W763" i="1"/>
  <c r="U763" i="1"/>
  <c r="D763" i="1"/>
  <c r="B763" i="1"/>
  <c r="A763" i="1"/>
  <c r="W762" i="1"/>
  <c r="U762" i="1"/>
  <c r="D762" i="1"/>
  <c r="B762" i="1"/>
  <c r="A762" i="1"/>
  <c r="W761" i="1"/>
  <c r="U761" i="1"/>
  <c r="D761" i="1"/>
  <c r="B761" i="1"/>
  <c r="A761" i="1"/>
  <c r="W760" i="1"/>
  <c r="U760" i="1"/>
  <c r="D760" i="1"/>
  <c r="B760" i="1"/>
  <c r="A760" i="1"/>
  <c r="W759" i="1"/>
  <c r="U759" i="1"/>
  <c r="D759" i="1"/>
  <c r="B759" i="1"/>
  <c r="A759" i="1"/>
  <c r="W758" i="1"/>
  <c r="U758" i="1"/>
  <c r="D758" i="1"/>
  <c r="B758" i="1"/>
  <c r="A758" i="1"/>
  <c r="W757" i="1"/>
  <c r="U757" i="1"/>
  <c r="D757" i="1"/>
  <c r="B757" i="1"/>
  <c r="A757" i="1"/>
  <c r="W756" i="1"/>
  <c r="U756" i="1"/>
  <c r="D756" i="1"/>
  <c r="B756" i="1"/>
  <c r="A756" i="1"/>
  <c r="W755" i="1"/>
  <c r="U755" i="1"/>
  <c r="D755" i="1"/>
  <c r="B755" i="1"/>
  <c r="A755" i="1"/>
  <c r="W754" i="1"/>
  <c r="U754" i="1"/>
  <c r="D754" i="1"/>
  <c r="B754" i="1"/>
  <c r="A754" i="1"/>
  <c r="W753" i="1"/>
  <c r="U753" i="1"/>
  <c r="D753" i="1"/>
  <c r="B753" i="1"/>
  <c r="A753" i="1"/>
  <c r="W752" i="1"/>
  <c r="U752" i="1"/>
  <c r="D752" i="1"/>
  <c r="B752" i="1"/>
  <c r="A752" i="1"/>
  <c r="W751" i="1"/>
  <c r="U751" i="1"/>
  <c r="D751" i="1"/>
  <c r="B751" i="1"/>
  <c r="A751" i="1"/>
  <c r="W750" i="1"/>
  <c r="U750" i="1"/>
  <c r="D750" i="1"/>
  <c r="B750" i="1"/>
  <c r="A750" i="1"/>
  <c r="W749" i="1"/>
  <c r="U749" i="1"/>
  <c r="D749" i="1"/>
  <c r="B749" i="1"/>
  <c r="A749" i="1"/>
  <c r="W748" i="1"/>
  <c r="U748" i="1"/>
  <c r="D748" i="1"/>
  <c r="B748" i="1"/>
  <c r="A748" i="1"/>
  <c r="W747" i="1"/>
  <c r="U747" i="1"/>
  <c r="D747" i="1"/>
  <c r="B747" i="1"/>
  <c r="A747" i="1"/>
  <c r="W746" i="1"/>
  <c r="U746" i="1"/>
  <c r="D746" i="1"/>
  <c r="B746" i="1"/>
  <c r="A746" i="1"/>
  <c r="W745" i="1"/>
  <c r="U745" i="1"/>
  <c r="D745" i="1"/>
  <c r="B745" i="1"/>
  <c r="A745" i="1"/>
  <c r="W744" i="1"/>
  <c r="U744" i="1"/>
  <c r="D744" i="1"/>
  <c r="B744" i="1"/>
  <c r="A744" i="1"/>
  <c r="W743" i="1"/>
  <c r="U743" i="1"/>
  <c r="D743" i="1"/>
  <c r="B743" i="1"/>
  <c r="A743" i="1"/>
  <c r="W742" i="1"/>
  <c r="U742" i="1"/>
  <c r="D742" i="1"/>
  <c r="B742" i="1"/>
  <c r="A742" i="1"/>
  <c r="W741" i="1"/>
  <c r="U741" i="1"/>
  <c r="D741" i="1"/>
  <c r="B741" i="1"/>
  <c r="A741" i="1"/>
  <c r="W740" i="1"/>
  <c r="U740" i="1"/>
  <c r="D740" i="1"/>
  <c r="B740" i="1"/>
  <c r="A740" i="1"/>
  <c r="W739" i="1"/>
  <c r="U739" i="1"/>
  <c r="D739" i="1"/>
  <c r="B739" i="1"/>
  <c r="A739" i="1"/>
  <c r="W738" i="1"/>
  <c r="U738" i="1"/>
  <c r="D738" i="1"/>
  <c r="B738" i="1"/>
  <c r="A738" i="1"/>
  <c r="W737" i="1"/>
  <c r="U737" i="1"/>
  <c r="D737" i="1"/>
  <c r="B737" i="1"/>
  <c r="A737" i="1"/>
  <c r="W736" i="1"/>
  <c r="U736" i="1"/>
  <c r="D736" i="1"/>
  <c r="B736" i="1"/>
  <c r="A736" i="1"/>
  <c r="W735" i="1"/>
  <c r="U735" i="1"/>
  <c r="D735" i="1"/>
  <c r="B735" i="1"/>
  <c r="A735" i="1"/>
  <c r="W734" i="1"/>
  <c r="U734" i="1"/>
  <c r="D734" i="1"/>
  <c r="B734" i="1"/>
  <c r="A734" i="1"/>
  <c r="W733" i="1"/>
  <c r="U733" i="1"/>
  <c r="D733" i="1"/>
  <c r="B733" i="1"/>
  <c r="A733" i="1"/>
  <c r="W732" i="1"/>
  <c r="U732" i="1"/>
  <c r="D732" i="1"/>
  <c r="B732" i="1"/>
  <c r="A732" i="1"/>
  <c r="W731" i="1"/>
  <c r="U731" i="1"/>
  <c r="D731" i="1"/>
  <c r="B731" i="1"/>
  <c r="A731" i="1"/>
  <c r="W730" i="1"/>
  <c r="U730" i="1"/>
  <c r="D730" i="1"/>
  <c r="B730" i="1"/>
  <c r="A730" i="1"/>
  <c r="W729" i="1"/>
  <c r="U729" i="1"/>
  <c r="D729" i="1"/>
  <c r="B729" i="1"/>
  <c r="A729" i="1"/>
  <c r="W728" i="1"/>
  <c r="U728" i="1"/>
  <c r="D728" i="1"/>
  <c r="B728" i="1"/>
  <c r="A728" i="1"/>
  <c r="W727" i="1"/>
  <c r="U727" i="1"/>
  <c r="D727" i="1"/>
  <c r="B727" i="1"/>
  <c r="A727" i="1"/>
  <c r="W726" i="1"/>
  <c r="U726" i="1"/>
  <c r="D726" i="1"/>
  <c r="B726" i="1"/>
  <c r="A726" i="1"/>
  <c r="W725" i="1"/>
  <c r="U725" i="1"/>
  <c r="D725" i="1"/>
  <c r="B725" i="1"/>
  <c r="A725" i="1"/>
  <c r="W724" i="1"/>
  <c r="U724" i="1"/>
  <c r="D724" i="1"/>
  <c r="B724" i="1"/>
  <c r="A724" i="1"/>
  <c r="W723" i="1"/>
  <c r="U723" i="1"/>
  <c r="D723" i="1"/>
  <c r="B723" i="1"/>
  <c r="A723" i="1"/>
  <c r="W722" i="1"/>
  <c r="U722" i="1"/>
  <c r="D722" i="1"/>
  <c r="B722" i="1"/>
  <c r="A722" i="1"/>
  <c r="W721" i="1"/>
  <c r="U721" i="1"/>
  <c r="D721" i="1"/>
  <c r="B721" i="1"/>
  <c r="A721" i="1"/>
  <c r="W720" i="1"/>
  <c r="U720" i="1"/>
  <c r="D720" i="1"/>
  <c r="B720" i="1"/>
  <c r="A720" i="1"/>
  <c r="W719" i="1"/>
  <c r="U719" i="1"/>
  <c r="D719" i="1"/>
  <c r="B719" i="1"/>
  <c r="A719" i="1"/>
  <c r="W718" i="1"/>
  <c r="U718" i="1"/>
  <c r="D718" i="1"/>
  <c r="B718" i="1"/>
  <c r="A718" i="1"/>
  <c r="W717" i="1"/>
  <c r="U717" i="1"/>
  <c r="D717" i="1"/>
  <c r="B717" i="1"/>
  <c r="A717" i="1"/>
  <c r="W716" i="1"/>
  <c r="U716" i="1"/>
  <c r="D716" i="1"/>
  <c r="B716" i="1"/>
  <c r="A716" i="1"/>
  <c r="W715" i="1"/>
  <c r="U715" i="1"/>
  <c r="D715" i="1"/>
  <c r="B715" i="1"/>
  <c r="A715" i="1"/>
  <c r="W714" i="1"/>
  <c r="U714" i="1"/>
  <c r="D714" i="1"/>
  <c r="B714" i="1"/>
  <c r="A714" i="1"/>
  <c r="W713" i="1"/>
  <c r="U713" i="1"/>
  <c r="D713" i="1"/>
  <c r="B713" i="1"/>
  <c r="A713" i="1"/>
  <c r="W712" i="1"/>
  <c r="U712" i="1"/>
  <c r="D712" i="1"/>
  <c r="B712" i="1"/>
  <c r="A712" i="1"/>
  <c r="W711" i="1"/>
  <c r="U711" i="1"/>
  <c r="D711" i="1"/>
  <c r="B711" i="1"/>
  <c r="A711" i="1"/>
  <c r="W710" i="1"/>
  <c r="U710" i="1"/>
  <c r="D710" i="1"/>
  <c r="B710" i="1"/>
  <c r="A710" i="1"/>
  <c r="W709" i="1"/>
  <c r="U709" i="1"/>
  <c r="D709" i="1"/>
  <c r="B709" i="1"/>
  <c r="A709" i="1"/>
  <c r="W708" i="1"/>
  <c r="U708" i="1"/>
  <c r="D708" i="1"/>
  <c r="B708" i="1"/>
  <c r="A708" i="1"/>
  <c r="W707" i="1"/>
  <c r="U707" i="1"/>
  <c r="D707" i="1"/>
  <c r="B707" i="1"/>
  <c r="A707" i="1"/>
  <c r="W706" i="1"/>
  <c r="U706" i="1"/>
  <c r="D706" i="1"/>
  <c r="B706" i="1"/>
  <c r="A706" i="1"/>
  <c r="W705" i="1"/>
  <c r="U705" i="1"/>
  <c r="D705" i="1"/>
  <c r="B705" i="1"/>
  <c r="A705" i="1"/>
  <c r="W704" i="1"/>
  <c r="U704" i="1"/>
  <c r="D704" i="1"/>
  <c r="B704" i="1"/>
  <c r="A704" i="1"/>
  <c r="W703" i="1"/>
  <c r="U703" i="1"/>
  <c r="D703" i="1"/>
  <c r="B703" i="1"/>
  <c r="A703" i="1"/>
  <c r="W702" i="1"/>
  <c r="U702" i="1"/>
  <c r="D702" i="1"/>
  <c r="B702" i="1"/>
  <c r="A702" i="1"/>
  <c r="W701" i="1"/>
  <c r="U701" i="1"/>
  <c r="D701" i="1"/>
  <c r="B701" i="1"/>
  <c r="A701" i="1"/>
  <c r="W700" i="1"/>
  <c r="U700" i="1"/>
  <c r="D700" i="1"/>
  <c r="B700" i="1"/>
  <c r="A700" i="1"/>
  <c r="W699" i="1"/>
  <c r="U699" i="1"/>
  <c r="D699" i="1"/>
  <c r="B699" i="1"/>
  <c r="A699" i="1"/>
  <c r="W698" i="1"/>
  <c r="U698" i="1"/>
  <c r="D698" i="1"/>
  <c r="B698" i="1"/>
  <c r="A698" i="1"/>
  <c r="W697" i="1"/>
  <c r="U697" i="1"/>
  <c r="D697" i="1"/>
  <c r="B697" i="1"/>
  <c r="A697" i="1"/>
  <c r="W696" i="1"/>
  <c r="U696" i="1"/>
  <c r="D696" i="1"/>
  <c r="B696" i="1"/>
  <c r="A696" i="1"/>
  <c r="W695" i="1"/>
  <c r="U695" i="1"/>
  <c r="D695" i="1"/>
  <c r="B695" i="1"/>
  <c r="A695" i="1"/>
  <c r="W694" i="1"/>
  <c r="U694" i="1"/>
  <c r="D694" i="1"/>
  <c r="B694" i="1"/>
  <c r="A694" i="1"/>
  <c r="W693" i="1"/>
  <c r="U693" i="1"/>
  <c r="D693" i="1"/>
  <c r="B693" i="1"/>
  <c r="A693" i="1"/>
  <c r="W692" i="1"/>
  <c r="U692" i="1"/>
  <c r="D692" i="1"/>
  <c r="B692" i="1"/>
  <c r="A692" i="1"/>
  <c r="W691" i="1"/>
  <c r="U691" i="1"/>
  <c r="D691" i="1"/>
  <c r="B691" i="1"/>
  <c r="A691" i="1"/>
  <c r="W690" i="1"/>
  <c r="U690" i="1"/>
  <c r="D690" i="1"/>
  <c r="B690" i="1"/>
  <c r="A690" i="1"/>
  <c r="W689" i="1"/>
  <c r="U689" i="1"/>
  <c r="D689" i="1"/>
  <c r="B689" i="1"/>
  <c r="A689" i="1"/>
  <c r="W688" i="1"/>
  <c r="U688" i="1"/>
  <c r="D688" i="1"/>
  <c r="B688" i="1"/>
  <c r="A688" i="1"/>
  <c r="W687" i="1"/>
  <c r="U687" i="1"/>
  <c r="D687" i="1"/>
  <c r="B687" i="1"/>
  <c r="A687" i="1"/>
  <c r="W686" i="1"/>
  <c r="U686" i="1"/>
  <c r="D686" i="1"/>
  <c r="B686" i="1"/>
  <c r="A686" i="1"/>
  <c r="W685" i="1"/>
  <c r="U685" i="1"/>
  <c r="D685" i="1"/>
  <c r="B685" i="1"/>
  <c r="A685" i="1"/>
  <c r="W684" i="1"/>
  <c r="U684" i="1"/>
  <c r="D684" i="1"/>
  <c r="B684" i="1"/>
  <c r="A684" i="1"/>
  <c r="W683" i="1"/>
  <c r="U683" i="1"/>
  <c r="D683" i="1"/>
  <c r="B683" i="1"/>
  <c r="A683" i="1"/>
  <c r="W682" i="1"/>
  <c r="U682" i="1"/>
  <c r="D682" i="1"/>
  <c r="B682" i="1"/>
  <c r="A682" i="1"/>
  <c r="W681" i="1"/>
  <c r="U681" i="1"/>
  <c r="D681" i="1"/>
  <c r="B681" i="1"/>
  <c r="A681" i="1"/>
  <c r="W680" i="1"/>
  <c r="U680" i="1"/>
  <c r="D680" i="1"/>
  <c r="B680" i="1"/>
  <c r="A680" i="1"/>
  <c r="W679" i="1"/>
  <c r="U679" i="1"/>
  <c r="D679" i="1"/>
  <c r="B679" i="1"/>
  <c r="A679" i="1"/>
  <c r="W678" i="1"/>
  <c r="U678" i="1"/>
  <c r="D678" i="1"/>
  <c r="B678" i="1"/>
  <c r="A678" i="1"/>
  <c r="W677" i="1"/>
  <c r="U677" i="1"/>
  <c r="D677" i="1"/>
  <c r="B677" i="1"/>
  <c r="A677" i="1"/>
  <c r="W676" i="1"/>
  <c r="U676" i="1"/>
  <c r="D676" i="1"/>
  <c r="B676" i="1"/>
  <c r="A676" i="1"/>
  <c r="W675" i="1"/>
  <c r="U675" i="1"/>
  <c r="D675" i="1"/>
  <c r="B675" i="1"/>
  <c r="A675" i="1"/>
  <c r="W674" i="1"/>
  <c r="U674" i="1"/>
  <c r="D674" i="1"/>
  <c r="B674" i="1"/>
  <c r="A674" i="1"/>
  <c r="W673" i="1"/>
  <c r="U673" i="1"/>
  <c r="D673" i="1"/>
  <c r="B673" i="1"/>
  <c r="A673" i="1"/>
  <c r="W672" i="1"/>
  <c r="U672" i="1"/>
  <c r="D672" i="1"/>
  <c r="B672" i="1"/>
  <c r="A672" i="1"/>
  <c r="W671" i="1"/>
  <c r="U671" i="1"/>
  <c r="D671" i="1"/>
  <c r="B671" i="1"/>
  <c r="A671" i="1"/>
  <c r="W670" i="1"/>
  <c r="U670" i="1"/>
  <c r="D670" i="1"/>
  <c r="B670" i="1"/>
  <c r="A670" i="1"/>
  <c r="W669" i="1"/>
  <c r="U669" i="1"/>
  <c r="D669" i="1"/>
  <c r="B669" i="1"/>
  <c r="A669" i="1"/>
  <c r="W668" i="1"/>
  <c r="U668" i="1"/>
  <c r="D668" i="1"/>
  <c r="B668" i="1"/>
  <c r="A668" i="1"/>
  <c r="W667" i="1"/>
  <c r="U667" i="1"/>
  <c r="D667" i="1"/>
  <c r="B667" i="1"/>
  <c r="A667" i="1"/>
  <c r="W666" i="1"/>
  <c r="U666" i="1"/>
  <c r="D666" i="1"/>
  <c r="B666" i="1"/>
  <c r="A666" i="1"/>
  <c r="W665" i="1"/>
  <c r="U665" i="1"/>
  <c r="D665" i="1"/>
  <c r="B665" i="1"/>
  <c r="A665" i="1"/>
  <c r="W664" i="1"/>
  <c r="U664" i="1"/>
  <c r="D664" i="1"/>
  <c r="B664" i="1"/>
  <c r="A664" i="1"/>
  <c r="W663" i="1"/>
  <c r="U663" i="1"/>
  <c r="D663" i="1"/>
  <c r="B663" i="1"/>
  <c r="A663" i="1"/>
  <c r="W662" i="1"/>
  <c r="U662" i="1"/>
  <c r="D662" i="1"/>
  <c r="B662" i="1"/>
  <c r="A662" i="1"/>
  <c r="W661" i="1"/>
  <c r="U661" i="1"/>
  <c r="D661" i="1"/>
  <c r="B661" i="1"/>
  <c r="A661" i="1"/>
  <c r="W660" i="1"/>
  <c r="U660" i="1"/>
  <c r="D660" i="1"/>
  <c r="B660" i="1"/>
  <c r="A660" i="1"/>
  <c r="W659" i="1"/>
  <c r="U659" i="1"/>
  <c r="D659" i="1"/>
  <c r="B659" i="1"/>
  <c r="A659" i="1"/>
  <c r="W658" i="1"/>
  <c r="U658" i="1"/>
  <c r="D658" i="1"/>
  <c r="B658" i="1"/>
  <c r="A658" i="1"/>
  <c r="W657" i="1"/>
  <c r="U657" i="1"/>
  <c r="D657" i="1"/>
  <c r="B657" i="1"/>
  <c r="A657" i="1"/>
  <c r="W656" i="1"/>
  <c r="U656" i="1"/>
  <c r="D656" i="1"/>
  <c r="B656" i="1"/>
  <c r="A656" i="1"/>
  <c r="W655" i="1"/>
  <c r="U655" i="1"/>
  <c r="D655" i="1"/>
  <c r="B655" i="1"/>
  <c r="A655" i="1"/>
  <c r="W654" i="1"/>
  <c r="U654" i="1"/>
  <c r="D654" i="1"/>
  <c r="B654" i="1"/>
  <c r="A654" i="1"/>
  <c r="W653" i="1"/>
  <c r="U653" i="1"/>
  <c r="D653" i="1"/>
  <c r="B653" i="1"/>
  <c r="A653" i="1"/>
  <c r="W652" i="1"/>
  <c r="U652" i="1"/>
  <c r="D652" i="1"/>
  <c r="B652" i="1"/>
  <c r="A652" i="1"/>
  <c r="W651" i="1"/>
  <c r="U651" i="1"/>
  <c r="D651" i="1"/>
  <c r="B651" i="1"/>
  <c r="A651" i="1"/>
  <c r="W650" i="1"/>
  <c r="U650" i="1"/>
  <c r="D650" i="1"/>
  <c r="B650" i="1"/>
  <c r="A650" i="1"/>
  <c r="W649" i="1"/>
  <c r="U649" i="1"/>
  <c r="D649" i="1"/>
  <c r="B649" i="1"/>
  <c r="A649" i="1"/>
  <c r="W648" i="1"/>
  <c r="U648" i="1"/>
  <c r="D648" i="1"/>
  <c r="B648" i="1"/>
  <c r="A648" i="1"/>
  <c r="W647" i="1"/>
  <c r="U647" i="1"/>
  <c r="D647" i="1"/>
  <c r="B647" i="1"/>
  <c r="A647" i="1"/>
  <c r="W646" i="1"/>
  <c r="U646" i="1"/>
  <c r="D646" i="1"/>
  <c r="B646" i="1"/>
  <c r="A646" i="1"/>
  <c r="W645" i="1"/>
  <c r="U645" i="1"/>
  <c r="D645" i="1"/>
  <c r="B645" i="1"/>
  <c r="A645" i="1"/>
  <c r="W644" i="1"/>
  <c r="U644" i="1"/>
  <c r="D644" i="1"/>
  <c r="B644" i="1"/>
  <c r="A644" i="1"/>
  <c r="W643" i="1"/>
  <c r="U643" i="1"/>
  <c r="D643" i="1"/>
  <c r="B643" i="1"/>
  <c r="A643" i="1"/>
  <c r="W642" i="1"/>
  <c r="U642" i="1"/>
  <c r="D642" i="1"/>
  <c r="B642" i="1"/>
  <c r="A642" i="1"/>
  <c r="W641" i="1"/>
  <c r="U641" i="1"/>
  <c r="D641" i="1"/>
  <c r="B641" i="1"/>
  <c r="A641" i="1"/>
  <c r="W640" i="1"/>
  <c r="U640" i="1"/>
  <c r="D640" i="1"/>
  <c r="B640" i="1"/>
  <c r="A640" i="1"/>
  <c r="W639" i="1"/>
  <c r="U639" i="1"/>
  <c r="D639" i="1"/>
  <c r="B639" i="1"/>
  <c r="A639" i="1"/>
  <c r="W638" i="1"/>
  <c r="U638" i="1"/>
  <c r="D638" i="1"/>
  <c r="B638" i="1"/>
  <c r="A638" i="1"/>
  <c r="W637" i="1"/>
  <c r="U637" i="1"/>
  <c r="D637" i="1"/>
  <c r="B637" i="1"/>
  <c r="A637" i="1"/>
  <c r="W636" i="1"/>
  <c r="U636" i="1"/>
  <c r="D636" i="1"/>
  <c r="B636" i="1"/>
  <c r="A636" i="1"/>
  <c r="W635" i="1"/>
  <c r="U635" i="1"/>
  <c r="D635" i="1"/>
  <c r="B635" i="1"/>
  <c r="A635" i="1"/>
  <c r="W634" i="1"/>
  <c r="U634" i="1"/>
  <c r="D634" i="1"/>
  <c r="B634" i="1"/>
  <c r="A634" i="1"/>
  <c r="W633" i="1"/>
  <c r="U633" i="1"/>
  <c r="D633" i="1"/>
  <c r="B633" i="1"/>
  <c r="A633" i="1"/>
  <c r="W632" i="1"/>
  <c r="U632" i="1"/>
  <c r="D632" i="1"/>
  <c r="B632" i="1"/>
  <c r="A632" i="1"/>
  <c r="W631" i="1"/>
  <c r="U631" i="1"/>
  <c r="D631" i="1"/>
  <c r="B631" i="1"/>
  <c r="A631" i="1"/>
  <c r="W630" i="1"/>
  <c r="U630" i="1"/>
  <c r="D630" i="1"/>
  <c r="B630" i="1"/>
  <c r="A630" i="1"/>
  <c r="W629" i="1"/>
  <c r="U629" i="1"/>
  <c r="D629" i="1"/>
  <c r="B629" i="1"/>
  <c r="A629" i="1"/>
  <c r="W628" i="1"/>
  <c r="U628" i="1"/>
  <c r="D628" i="1"/>
  <c r="B628" i="1"/>
  <c r="A628" i="1"/>
  <c r="W627" i="1"/>
  <c r="U627" i="1"/>
  <c r="D627" i="1"/>
  <c r="B627" i="1"/>
  <c r="A627" i="1"/>
  <c r="W626" i="1"/>
  <c r="U626" i="1"/>
  <c r="D626" i="1"/>
  <c r="B626" i="1"/>
  <c r="A626" i="1"/>
  <c r="W625" i="1"/>
  <c r="U625" i="1"/>
  <c r="D625" i="1"/>
  <c r="B625" i="1"/>
  <c r="A625" i="1"/>
  <c r="W624" i="1"/>
  <c r="U624" i="1"/>
  <c r="D624" i="1"/>
  <c r="B624" i="1"/>
  <c r="A624" i="1"/>
  <c r="W623" i="1"/>
  <c r="U623" i="1"/>
  <c r="D623" i="1"/>
  <c r="B623" i="1"/>
  <c r="A623" i="1"/>
  <c r="W622" i="1"/>
  <c r="U622" i="1"/>
  <c r="D622" i="1"/>
  <c r="B622" i="1"/>
  <c r="A622" i="1"/>
  <c r="W621" i="1"/>
  <c r="U621" i="1"/>
  <c r="D621" i="1"/>
  <c r="B621" i="1"/>
  <c r="A621" i="1"/>
  <c r="W620" i="1"/>
  <c r="U620" i="1"/>
  <c r="D620" i="1"/>
  <c r="B620" i="1"/>
  <c r="A620" i="1"/>
  <c r="W619" i="1"/>
  <c r="U619" i="1"/>
  <c r="D619" i="1"/>
  <c r="B619" i="1"/>
  <c r="A619" i="1"/>
  <c r="W618" i="1"/>
  <c r="U618" i="1"/>
  <c r="D618" i="1"/>
  <c r="B618" i="1"/>
  <c r="A618" i="1"/>
  <c r="W617" i="1"/>
  <c r="U617" i="1"/>
  <c r="D617" i="1"/>
  <c r="B617" i="1"/>
  <c r="A617" i="1"/>
  <c r="W616" i="1"/>
  <c r="U616" i="1"/>
  <c r="D616" i="1"/>
  <c r="B616" i="1"/>
  <c r="A616" i="1"/>
  <c r="W615" i="1"/>
  <c r="U615" i="1"/>
  <c r="D615" i="1"/>
  <c r="B615" i="1"/>
  <c r="A615" i="1"/>
  <c r="W614" i="1"/>
  <c r="U614" i="1"/>
  <c r="D614" i="1"/>
  <c r="B614" i="1"/>
  <c r="A614" i="1"/>
  <c r="W613" i="1"/>
  <c r="U613" i="1"/>
  <c r="D613" i="1"/>
  <c r="B613" i="1"/>
  <c r="A613" i="1"/>
  <c r="W612" i="1"/>
  <c r="U612" i="1"/>
  <c r="D612" i="1"/>
  <c r="B612" i="1"/>
  <c r="A612" i="1"/>
  <c r="W611" i="1"/>
  <c r="U611" i="1"/>
  <c r="D611" i="1"/>
  <c r="B611" i="1"/>
  <c r="A611" i="1"/>
  <c r="W610" i="1"/>
  <c r="U610" i="1"/>
  <c r="D610" i="1"/>
  <c r="B610" i="1"/>
  <c r="A610" i="1"/>
  <c r="W609" i="1"/>
  <c r="U609" i="1"/>
  <c r="D609" i="1"/>
  <c r="B609" i="1"/>
  <c r="A609" i="1"/>
  <c r="W608" i="1"/>
  <c r="U608" i="1"/>
  <c r="D608" i="1"/>
  <c r="B608" i="1"/>
  <c r="A608" i="1"/>
  <c r="W607" i="1"/>
  <c r="U607" i="1"/>
  <c r="D607" i="1"/>
  <c r="B607" i="1"/>
  <c r="A607" i="1"/>
  <c r="W606" i="1"/>
  <c r="U606" i="1"/>
  <c r="D606" i="1"/>
  <c r="B606" i="1"/>
  <c r="A606" i="1"/>
  <c r="W605" i="1"/>
  <c r="U605" i="1"/>
  <c r="D605" i="1"/>
  <c r="B605" i="1"/>
  <c r="A605" i="1"/>
  <c r="W604" i="1"/>
  <c r="U604" i="1"/>
  <c r="D604" i="1"/>
  <c r="B604" i="1"/>
  <c r="A604" i="1"/>
  <c r="W603" i="1"/>
  <c r="U603" i="1"/>
  <c r="D603" i="1"/>
  <c r="B603" i="1"/>
  <c r="A603" i="1"/>
  <c r="W602" i="1"/>
  <c r="U602" i="1"/>
  <c r="D602" i="1"/>
  <c r="B602" i="1"/>
  <c r="A602" i="1"/>
  <c r="W601" i="1"/>
  <c r="U601" i="1"/>
  <c r="D601" i="1"/>
  <c r="B601" i="1"/>
  <c r="A601" i="1"/>
  <c r="W600" i="1"/>
  <c r="U600" i="1"/>
  <c r="D600" i="1"/>
  <c r="B600" i="1"/>
  <c r="A600" i="1"/>
  <c r="W599" i="1"/>
  <c r="U599" i="1"/>
  <c r="D599" i="1"/>
  <c r="B599" i="1"/>
  <c r="A599" i="1"/>
  <c r="W598" i="1"/>
  <c r="U598" i="1"/>
  <c r="D598" i="1"/>
  <c r="B598" i="1"/>
  <c r="A598" i="1"/>
  <c r="W597" i="1"/>
  <c r="U597" i="1"/>
  <c r="D597" i="1"/>
  <c r="B597" i="1"/>
  <c r="A597" i="1"/>
  <c r="W596" i="1"/>
  <c r="U596" i="1"/>
  <c r="D596" i="1"/>
  <c r="B596" i="1"/>
  <c r="A596" i="1"/>
  <c r="W595" i="1"/>
  <c r="U595" i="1"/>
  <c r="D595" i="1"/>
  <c r="B595" i="1"/>
  <c r="A595" i="1"/>
  <c r="W594" i="1"/>
  <c r="U594" i="1"/>
  <c r="D594" i="1"/>
  <c r="B594" i="1"/>
  <c r="A594" i="1"/>
  <c r="W593" i="1"/>
  <c r="U593" i="1"/>
  <c r="D593" i="1"/>
  <c r="B593" i="1"/>
  <c r="A593" i="1"/>
  <c r="W592" i="1"/>
  <c r="U592" i="1"/>
  <c r="D592" i="1"/>
  <c r="B592" i="1"/>
  <c r="A592" i="1"/>
  <c r="W591" i="1"/>
  <c r="U591" i="1"/>
  <c r="D591" i="1"/>
  <c r="B591" i="1"/>
  <c r="A591" i="1"/>
  <c r="W590" i="1"/>
  <c r="U590" i="1"/>
  <c r="D590" i="1"/>
  <c r="B590" i="1"/>
  <c r="A590" i="1"/>
  <c r="W589" i="1"/>
  <c r="U589" i="1"/>
  <c r="D589" i="1"/>
  <c r="B589" i="1"/>
  <c r="A589" i="1"/>
  <c r="W588" i="1"/>
  <c r="U588" i="1"/>
  <c r="D588" i="1"/>
  <c r="B588" i="1"/>
  <c r="A588" i="1"/>
  <c r="W587" i="1"/>
  <c r="U587" i="1"/>
  <c r="D587" i="1"/>
  <c r="B587" i="1"/>
  <c r="A587" i="1"/>
  <c r="W586" i="1"/>
  <c r="U586" i="1"/>
  <c r="D586" i="1"/>
  <c r="B586" i="1"/>
  <c r="A586" i="1"/>
  <c r="W585" i="1"/>
  <c r="U585" i="1"/>
  <c r="D585" i="1"/>
  <c r="B585" i="1"/>
  <c r="A585" i="1"/>
  <c r="W584" i="1"/>
  <c r="U584" i="1"/>
  <c r="D584" i="1"/>
  <c r="B584" i="1"/>
  <c r="A584" i="1"/>
  <c r="W583" i="1"/>
  <c r="U583" i="1"/>
  <c r="D583" i="1"/>
  <c r="B583" i="1"/>
  <c r="A583" i="1"/>
  <c r="W582" i="1"/>
  <c r="U582" i="1"/>
  <c r="D582" i="1"/>
  <c r="B582" i="1"/>
  <c r="A582" i="1"/>
  <c r="W581" i="1"/>
  <c r="U581" i="1"/>
  <c r="D581" i="1"/>
  <c r="B581" i="1"/>
  <c r="A581" i="1"/>
  <c r="W580" i="1"/>
  <c r="U580" i="1"/>
  <c r="D580" i="1"/>
  <c r="B580" i="1"/>
  <c r="A580" i="1"/>
  <c r="W579" i="1"/>
  <c r="U579" i="1"/>
  <c r="D579" i="1"/>
  <c r="B579" i="1"/>
  <c r="A579" i="1"/>
  <c r="W578" i="1"/>
  <c r="U578" i="1"/>
  <c r="D578" i="1"/>
  <c r="B578" i="1"/>
  <c r="A578" i="1"/>
  <c r="W577" i="1"/>
  <c r="U577" i="1"/>
  <c r="D577" i="1"/>
  <c r="B577" i="1"/>
  <c r="A577" i="1"/>
  <c r="W576" i="1"/>
  <c r="U576" i="1"/>
  <c r="D576" i="1"/>
  <c r="B576" i="1"/>
  <c r="A576" i="1"/>
  <c r="W575" i="1"/>
  <c r="U575" i="1"/>
  <c r="D575" i="1"/>
  <c r="B575" i="1"/>
  <c r="A575" i="1"/>
  <c r="W574" i="1"/>
  <c r="U574" i="1"/>
  <c r="D574" i="1"/>
  <c r="B574" i="1"/>
  <c r="A574" i="1"/>
  <c r="W573" i="1"/>
  <c r="U573" i="1"/>
  <c r="D573" i="1"/>
  <c r="B573" i="1"/>
  <c r="A573" i="1"/>
  <c r="W572" i="1"/>
  <c r="U572" i="1"/>
  <c r="D572" i="1"/>
  <c r="B572" i="1"/>
  <c r="A572" i="1"/>
  <c r="W571" i="1"/>
  <c r="U571" i="1"/>
  <c r="D571" i="1"/>
  <c r="B571" i="1"/>
  <c r="A571" i="1"/>
  <c r="W570" i="1"/>
  <c r="U570" i="1"/>
  <c r="D570" i="1"/>
  <c r="B570" i="1"/>
  <c r="A570" i="1"/>
  <c r="W569" i="1"/>
  <c r="U569" i="1"/>
  <c r="D569" i="1"/>
  <c r="B569" i="1"/>
  <c r="A569" i="1"/>
  <c r="W568" i="1"/>
  <c r="U568" i="1"/>
  <c r="D568" i="1"/>
  <c r="B568" i="1"/>
  <c r="A568" i="1"/>
  <c r="W567" i="1"/>
  <c r="U567" i="1"/>
  <c r="D567" i="1"/>
  <c r="B567" i="1"/>
  <c r="A567" i="1"/>
  <c r="W566" i="1"/>
  <c r="U566" i="1"/>
  <c r="D566" i="1"/>
  <c r="B566" i="1"/>
  <c r="A566" i="1"/>
  <c r="W565" i="1"/>
  <c r="U565" i="1"/>
  <c r="D565" i="1"/>
  <c r="B565" i="1"/>
  <c r="A565" i="1"/>
  <c r="W564" i="1"/>
  <c r="U564" i="1"/>
  <c r="D564" i="1"/>
  <c r="B564" i="1"/>
  <c r="A564" i="1"/>
  <c r="W563" i="1"/>
  <c r="U563" i="1"/>
  <c r="D563" i="1"/>
  <c r="B563" i="1"/>
  <c r="A563" i="1"/>
  <c r="W562" i="1"/>
  <c r="U562" i="1"/>
  <c r="D562" i="1"/>
  <c r="B562" i="1"/>
  <c r="A562" i="1"/>
  <c r="W561" i="1"/>
  <c r="U561" i="1"/>
  <c r="D561" i="1"/>
  <c r="B561" i="1"/>
  <c r="A561" i="1"/>
  <c r="W560" i="1"/>
  <c r="U560" i="1"/>
  <c r="D560" i="1"/>
  <c r="B560" i="1"/>
  <c r="A560" i="1"/>
  <c r="W559" i="1"/>
  <c r="U559" i="1"/>
  <c r="D559" i="1"/>
  <c r="B559" i="1"/>
  <c r="A559" i="1"/>
  <c r="W558" i="1"/>
  <c r="U558" i="1"/>
  <c r="D558" i="1"/>
  <c r="B558" i="1"/>
  <c r="A558" i="1"/>
  <c r="W557" i="1"/>
  <c r="U557" i="1"/>
  <c r="D557" i="1"/>
  <c r="B557" i="1"/>
  <c r="A557" i="1"/>
  <c r="W556" i="1"/>
  <c r="U556" i="1"/>
  <c r="D556" i="1"/>
  <c r="B556" i="1"/>
  <c r="A556" i="1"/>
  <c r="W555" i="1"/>
  <c r="U555" i="1"/>
  <c r="D555" i="1"/>
  <c r="B555" i="1"/>
  <c r="A555" i="1"/>
  <c r="W554" i="1"/>
  <c r="U554" i="1"/>
  <c r="D554" i="1"/>
  <c r="B554" i="1"/>
  <c r="A554" i="1"/>
  <c r="W553" i="1"/>
  <c r="U553" i="1"/>
  <c r="D553" i="1"/>
  <c r="B553" i="1"/>
  <c r="A553" i="1"/>
  <c r="W552" i="1"/>
  <c r="U552" i="1"/>
  <c r="D552" i="1"/>
  <c r="B552" i="1"/>
  <c r="A552" i="1"/>
  <c r="W551" i="1"/>
  <c r="U551" i="1"/>
  <c r="D551" i="1"/>
  <c r="B551" i="1"/>
  <c r="A551" i="1"/>
  <c r="W550" i="1"/>
  <c r="U550" i="1"/>
  <c r="D550" i="1"/>
  <c r="B550" i="1"/>
  <c r="A550" i="1"/>
  <c r="W549" i="1"/>
  <c r="U549" i="1"/>
  <c r="D549" i="1"/>
  <c r="B549" i="1"/>
  <c r="A549" i="1"/>
  <c r="W548" i="1"/>
  <c r="U548" i="1"/>
  <c r="D548" i="1"/>
  <c r="B548" i="1"/>
  <c r="A548" i="1"/>
  <c r="W547" i="1"/>
  <c r="U547" i="1"/>
  <c r="D547" i="1"/>
  <c r="B547" i="1"/>
  <c r="A547" i="1"/>
  <c r="W546" i="1"/>
  <c r="U546" i="1"/>
  <c r="D546" i="1"/>
  <c r="B546" i="1"/>
  <c r="A546" i="1"/>
  <c r="W545" i="1"/>
  <c r="U545" i="1"/>
  <c r="D545" i="1"/>
  <c r="B545" i="1"/>
  <c r="A545" i="1"/>
  <c r="W544" i="1"/>
  <c r="U544" i="1"/>
  <c r="D544" i="1"/>
  <c r="B544" i="1"/>
  <c r="A544" i="1"/>
  <c r="W543" i="1"/>
  <c r="U543" i="1"/>
  <c r="D543" i="1"/>
  <c r="B543" i="1"/>
  <c r="A543" i="1"/>
  <c r="W542" i="1"/>
  <c r="U542" i="1"/>
  <c r="D542" i="1"/>
  <c r="B542" i="1"/>
  <c r="A542" i="1"/>
  <c r="W541" i="1"/>
  <c r="U541" i="1"/>
  <c r="D541" i="1"/>
  <c r="B541" i="1"/>
  <c r="A541" i="1"/>
  <c r="W540" i="1"/>
  <c r="U540" i="1"/>
  <c r="D540" i="1"/>
  <c r="B540" i="1"/>
  <c r="A540" i="1"/>
  <c r="W539" i="1"/>
  <c r="U539" i="1"/>
  <c r="D539" i="1"/>
  <c r="B539" i="1"/>
  <c r="A539" i="1"/>
  <c r="W538" i="1"/>
  <c r="U538" i="1"/>
  <c r="D538" i="1"/>
  <c r="B538" i="1"/>
  <c r="A538" i="1"/>
  <c r="W537" i="1"/>
  <c r="U537" i="1"/>
  <c r="D537" i="1"/>
  <c r="B537" i="1"/>
  <c r="A537" i="1"/>
  <c r="W536" i="1"/>
  <c r="U536" i="1"/>
  <c r="D536" i="1"/>
  <c r="B536" i="1"/>
  <c r="A536" i="1"/>
  <c r="W535" i="1"/>
  <c r="U535" i="1"/>
  <c r="D535" i="1"/>
  <c r="B535" i="1"/>
  <c r="A535" i="1"/>
  <c r="W534" i="1"/>
  <c r="U534" i="1"/>
  <c r="D534" i="1"/>
  <c r="B534" i="1"/>
  <c r="A534" i="1"/>
  <c r="W533" i="1"/>
  <c r="U533" i="1"/>
  <c r="D533" i="1"/>
  <c r="B533" i="1"/>
  <c r="A533" i="1"/>
  <c r="W532" i="1"/>
  <c r="U532" i="1"/>
  <c r="D532" i="1"/>
  <c r="B532" i="1"/>
  <c r="A532" i="1"/>
  <c r="W531" i="1"/>
  <c r="U531" i="1"/>
  <c r="D531" i="1"/>
  <c r="B531" i="1"/>
  <c r="A531" i="1"/>
  <c r="W530" i="1"/>
  <c r="U530" i="1"/>
  <c r="D530" i="1"/>
  <c r="B530" i="1"/>
  <c r="A530" i="1"/>
  <c r="W529" i="1"/>
  <c r="U529" i="1"/>
  <c r="D529" i="1"/>
  <c r="B529" i="1"/>
  <c r="A529" i="1"/>
  <c r="W528" i="1"/>
  <c r="U528" i="1"/>
  <c r="D528" i="1"/>
  <c r="B528" i="1"/>
  <c r="A528" i="1"/>
  <c r="W527" i="1"/>
  <c r="U527" i="1"/>
  <c r="D527" i="1"/>
  <c r="B527" i="1"/>
  <c r="A527" i="1"/>
  <c r="W526" i="1"/>
  <c r="U526" i="1"/>
  <c r="D526" i="1"/>
  <c r="B526" i="1"/>
  <c r="A526" i="1"/>
  <c r="W525" i="1"/>
  <c r="U525" i="1"/>
  <c r="D525" i="1"/>
  <c r="B525" i="1"/>
  <c r="A525" i="1"/>
  <c r="W524" i="1"/>
  <c r="U524" i="1"/>
  <c r="D524" i="1"/>
  <c r="B524" i="1"/>
  <c r="A524" i="1"/>
  <c r="W523" i="1"/>
  <c r="U523" i="1"/>
  <c r="D523" i="1"/>
  <c r="B523" i="1"/>
  <c r="A523" i="1"/>
  <c r="W522" i="1"/>
  <c r="U522" i="1"/>
  <c r="D522" i="1"/>
  <c r="B522" i="1"/>
  <c r="A522" i="1"/>
  <c r="W521" i="1"/>
  <c r="U521" i="1"/>
  <c r="D521" i="1"/>
  <c r="B521" i="1"/>
  <c r="A521" i="1"/>
  <c r="W520" i="1"/>
  <c r="U520" i="1"/>
  <c r="D520" i="1"/>
  <c r="B520" i="1"/>
  <c r="A520" i="1"/>
  <c r="W519" i="1"/>
  <c r="U519" i="1"/>
  <c r="D519" i="1"/>
  <c r="B519" i="1"/>
  <c r="A519" i="1"/>
  <c r="W518" i="1"/>
  <c r="U518" i="1"/>
  <c r="D518" i="1"/>
  <c r="B518" i="1"/>
  <c r="A518" i="1"/>
  <c r="W517" i="1"/>
  <c r="U517" i="1"/>
  <c r="D517" i="1"/>
  <c r="B517" i="1"/>
  <c r="A517" i="1"/>
  <c r="W516" i="1"/>
  <c r="U516" i="1"/>
  <c r="D516" i="1"/>
  <c r="B516" i="1"/>
  <c r="A516" i="1"/>
  <c r="W515" i="1"/>
  <c r="U515" i="1"/>
  <c r="D515" i="1"/>
  <c r="B515" i="1"/>
  <c r="A515" i="1"/>
  <c r="W514" i="1"/>
  <c r="U514" i="1"/>
  <c r="D514" i="1"/>
  <c r="B514" i="1"/>
  <c r="A514" i="1"/>
  <c r="W513" i="1"/>
  <c r="U513" i="1"/>
  <c r="D513" i="1"/>
  <c r="B513" i="1"/>
  <c r="A513" i="1"/>
  <c r="W512" i="1"/>
  <c r="U512" i="1"/>
  <c r="D512" i="1"/>
  <c r="B512" i="1"/>
  <c r="A512" i="1"/>
  <c r="W511" i="1"/>
  <c r="U511" i="1"/>
  <c r="D511" i="1"/>
  <c r="B511" i="1"/>
  <c r="A511" i="1"/>
  <c r="W510" i="1"/>
  <c r="U510" i="1"/>
  <c r="D510" i="1"/>
  <c r="B510" i="1"/>
  <c r="A510" i="1"/>
  <c r="W509" i="1"/>
  <c r="U509" i="1"/>
  <c r="D509" i="1"/>
  <c r="B509" i="1"/>
  <c r="A509" i="1"/>
  <c r="W508" i="1"/>
  <c r="U508" i="1"/>
  <c r="D508" i="1"/>
  <c r="B508" i="1"/>
  <c r="A508" i="1"/>
  <c r="W507" i="1"/>
  <c r="U507" i="1"/>
  <c r="D507" i="1"/>
  <c r="B507" i="1"/>
  <c r="A507" i="1"/>
  <c r="W506" i="1"/>
  <c r="U506" i="1"/>
  <c r="D506" i="1"/>
  <c r="B506" i="1"/>
  <c r="A506" i="1"/>
  <c r="W505" i="1"/>
  <c r="U505" i="1"/>
  <c r="D505" i="1"/>
  <c r="B505" i="1"/>
  <c r="A505" i="1"/>
  <c r="W504" i="1"/>
  <c r="U504" i="1"/>
  <c r="D504" i="1"/>
  <c r="B504" i="1"/>
  <c r="A504" i="1"/>
  <c r="W503" i="1"/>
  <c r="U503" i="1"/>
  <c r="D503" i="1"/>
  <c r="B503" i="1"/>
  <c r="A503" i="1"/>
  <c r="W502" i="1"/>
  <c r="U502" i="1"/>
  <c r="D502" i="1"/>
  <c r="B502" i="1"/>
  <c r="A502" i="1"/>
  <c r="W501" i="1"/>
  <c r="U501" i="1"/>
  <c r="D501" i="1"/>
  <c r="B501" i="1"/>
  <c r="A501" i="1"/>
  <c r="W500" i="1"/>
  <c r="U500" i="1"/>
  <c r="D500" i="1"/>
  <c r="B500" i="1"/>
  <c r="A500" i="1"/>
  <c r="W499" i="1"/>
  <c r="U499" i="1"/>
  <c r="D499" i="1"/>
  <c r="B499" i="1"/>
  <c r="A499" i="1"/>
  <c r="W498" i="1"/>
  <c r="U498" i="1"/>
  <c r="D498" i="1"/>
  <c r="B498" i="1"/>
  <c r="A498" i="1"/>
  <c r="W497" i="1"/>
  <c r="U497" i="1"/>
  <c r="D497" i="1"/>
  <c r="B497" i="1"/>
  <c r="A497" i="1"/>
  <c r="W496" i="1"/>
  <c r="U496" i="1"/>
  <c r="D496" i="1"/>
  <c r="B496" i="1"/>
  <c r="A496" i="1"/>
  <c r="W495" i="1"/>
  <c r="U495" i="1"/>
  <c r="D495" i="1"/>
  <c r="B495" i="1"/>
  <c r="A495" i="1"/>
  <c r="W494" i="1"/>
  <c r="U494" i="1"/>
  <c r="D494" i="1"/>
  <c r="B494" i="1"/>
  <c r="A494" i="1"/>
  <c r="W493" i="1"/>
  <c r="U493" i="1"/>
  <c r="D493" i="1"/>
  <c r="B493" i="1"/>
  <c r="A493" i="1"/>
  <c r="W492" i="1"/>
  <c r="U492" i="1"/>
  <c r="D492" i="1"/>
  <c r="B492" i="1"/>
  <c r="A492" i="1"/>
  <c r="W491" i="1"/>
  <c r="U491" i="1"/>
  <c r="D491" i="1"/>
  <c r="B491" i="1"/>
  <c r="A491" i="1"/>
  <c r="W490" i="1"/>
  <c r="U490" i="1"/>
  <c r="D490" i="1"/>
  <c r="B490" i="1"/>
  <c r="A490" i="1"/>
  <c r="W489" i="1"/>
  <c r="U489" i="1"/>
  <c r="D489" i="1"/>
  <c r="B489" i="1"/>
  <c r="A489" i="1"/>
  <c r="W488" i="1"/>
  <c r="U488" i="1"/>
  <c r="D488" i="1"/>
  <c r="B488" i="1"/>
  <c r="A488" i="1"/>
  <c r="W487" i="1"/>
  <c r="U487" i="1"/>
  <c r="D487" i="1"/>
  <c r="B487" i="1"/>
  <c r="A487" i="1"/>
  <c r="W486" i="1"/>
  <c r="U486" i="1"/>
  <c r="D486" i="1"/>
  <c r="B486" i="1"/>
  <c r="A486" i="1"/>
  <c r="W485" i="1"/>
  <c r="U485" i="1"/>
  <c r="D485" i="1"/>
  <c r="B485" i="1"/>
  <c r="A485" i="1"/>
  <c r="W484" i="1"/>
  <c r="U484" i="1"/>
  <c r="D484" i="1"/>
  <c r="B484" i="1"/>
  <c r="A484" i="1"/>
  <c r="W483" i="1"/>
  <c r="U483" i="1"/>
  <c r="D483" i="1"/>
  <c r="B483" i="1"/>
  <c r="A483" i="1"/>
  <c r="W482" i="1"/>
  <c r="U482" i="1"/>
  <c r="D482" i="1"/>
  <c r="B482" i="1"/>
  <c r="A482" i="1"/>
  <c r="W481" i="1"/>
  <c r="U481" i="1"/>
  <c r="D481" i="1"/>
  <c r="B481" i="1"/>
  <c r="A481" i="1"/>
  <c r="W480" i="1"/>
  <c r="U480" i="1"/>
  <c r="D480" i="1"/>
  <c r="B480" i="1"/>
  <c r="A480" i="1"/>
  <c r="W479" i="1"/>
  <c r="U479" i="1"/>
  <c r="D479" i="1"/>
  <c r="B479" i="1"/>
  <c r="A479" i="1"/>
  <c r="W478" i="1"/>
  <c r="U478" i="1"/>
  <c r="D478" i="1"/>
  <c r="B478" i="1"/>
  <c r="A478" i="1"/>
  <c r="W477" i="1"/>
  <c r="U477" i="1"/>
  <c r="D477" i="1"/>
  <c r="B477" i="1"/>
  <c r="A477" i="1"/>
  <c r="W476" i="1"/>
  <c r="U476" i="1"/>
  <c r="D476" i="1"/>
  <c r="B476" i="1"/>
  <c r="A476" i="1"/>
  <c r="W475" i="1"/>
  <c r="U475" i="1"/>
  <c r="D475" i="1"/>
  <c r="B475" i="1"/>
  <c r="A475" i="1"/>
  <c r="W474" i="1"/>
  <c r="U474" i="1"/>
  <c r="D474" i="1"/>
  <c r="B474" i="1"/>
  <c r="A474" i="1"/>
  <c r="W473" i="1"/>
  <c r="U473" i="1"/>
  <c r="D473" i="1"/>
  <c r="B473" i="1"/>
  <c r="A473" i="1"/>
  <c r="W472" i="1"/>
  <c r="U472" i="1"/>
  <c r="D472" i="1"/>
  <c r="B472" i="1"/>
  <c r="A472" i="1"/>
  <c r="W471" i="1"/>
  <c r="U471" i="1"/>
  <c r="D471" i="1"/>
  <c r="B471" i="1"/>
  <c r="A471" i="1"/>
  <c r="W470" i="1"/>
  <c r="U470" i="1"/>
  <c r="D470" i="1"/>
  <c r="B470" i="1"/>
  <c r="A470" i="1"/>
  <c r="W469" i="1"/>
  <c r="U469" i="1"/>
  <c r="D469" i="1"/>
  <c r="B469" i="1"/>
  <c r="A469" i="1"/>
  <c r="W468" i="1"/>
  <c r="U468" i="1"/>
  <c r="D468" i="1"/>
  <c r="B468" i="1"/>
  <c r="A468" i="1"/>
  <c r="W467" i="1"/>
  <c r="U467" i="1"/>
  <c r="D467" i="1"/>
  <c r="B467" i="1"/>
  <c r="A467" i="1"/>
  <c r="W466" i="1"/>
  <c r="U466" i="1"/>
  <c r="D466" i="1"/>
  <c r="B466" i="1"/>
  <c r="A466" i="1"/>
  <c r="W465" i="1"/>
  <c r="U465" i="1"/>
  <c r="D465" i="1"/>
  <c r="B465" i="1"/>
  <c r="A465" i="1"/>
  <c r="W464" i="1"/>
  <c r="U464" i="1"/>
  <c r="D464" i="1"/>
  <c r="B464" i="1"/>
  <c r="A464" i="1"/>
  <c r="W463" i="1"/>
  <c r="U463" i="1"/>
  <c r="D463" i="1"/>
  <c r="B463" i="1"/>
  <c r="A463" i="1"/>
  <c r="W462" i="1"/>
  <c r="U462" i="1"/>
  <c r="D462" i="1"/>
  <c r="B462" i="1"/>
  <c r="A462" i="1"/>
  <c r="W461" i="1"/>
  <c r="U461" i="1"/>
  <c r="D461" i="1"/>
  <c r="B461" i="1"/>
  <c r="A461" i="1"/>
  <c r="W460" i="1"/>
  <c r="U460" i="1"/>
  <c r="D460" i="1"/>
  <c r="B460" i="1"/>
  <c r="A460" i="1"/>
  <c r="W459" i="1"/>
  <c r="U459" i="1"/>
  <c r="D459" i="1"/>
  <c r="B459" i="1"/>
  <c r="A459" i="1"/>
  <c r="W458" i="1"/>
  <c r="U458" i="1"/>
  <c r="D458" i="1"/>
  <c r="B458" i="1"/>
  <c r="A458" i="1"/>
  <c r="W457" i="1"/>
  <c r="U457" i="1"/>
  <c r="D457" i="1"/>
  <c r="B457" i="1"/>
  <c r="A457" i="1"/>
  <c r="W456" i="1"/>
  <c r="U456" i="1"/>
  <c r="D456" i="1"/>
  <c r="B456" i="1"/>
  <c r="A456" i="1"/>
  <c r="W455" i="1"/>
  <c r="U455" i="1"/>
  <c r="D455" i="1"/>
  <c r="B455" i="1"/>
  <c r="A455" i="1"/>
  <c r="W454" i="1"/>
  <c r="U454" i="1"/>
  <c r="D454" i="1"/>
  <c r="B454" i="1"/>
  <c r="A454" i="1"/>
  <c r="W453" i="1"/>
  <c r="U453" i="1"/>
  <c r="D453" i="1"/>
  <c r="B453" i="1"/>
  <c r="A453" i="1"/>
  <c r="W452" i="1"/>
  <c r="U452" i="1"/>
  <c r="D452" i="1"/>
  <c r="B452" i="1"/>
  <c r="A452" i="1"/>
  <c r="W451" i="1"/>
  <c r="U451" i="1"/>
  <c r="D451" i="1"/>
  <c r="B451" i="1"/>
  <c r="A451" i="1"/>
  <c r="W450" i="1"/>
  <c r="U450" i="1"/>
  <c r="D450" i="1"/>
  <c r="B450" i="1"/>
  <c r="A450" i="1"/>
  <c r="W449" i="1"/>
  <c r="U449" i="1"/>
  <c r="D449" i="1"/>
  <c r="B449" i="1"/>
  <c r="A449" i="1"/>
  <c r="W448" i="1"/>
  <c r="U448" i="1"/>
  <c r="D448" i="1"/>
  <c r="B448" i="1"/>
  <c r="A448" i="1"/>
  <c r="W447" i="1"/>
  <c r="U447" i="1"/>
  <c r="D447" i="1"/>
  <c r="B447" i="1"/>
  <c r="A447" i="1"/>
  <c r="W446" i="1"/>
  <c r="U446" i="1"/>
  <c r="D446" i="1"/>
  <c r="B446" i="1"/>
  <c r="A446" i="1"/>
  <c r="W445" i="1"/>
  <c r="U445" i="1"/>
  <c r="D445" i="1"/>
  <c r="B445" i="1"/>
  <c r="A445" i="1"/>
  <c r="W444" i="1"/>
  <c r="U444" i="1"/>
  <c r="D444" i="1"/>
  <c r="B444" i="1"/>
  <c r="A444" i="1"/>
  <c r="W443" i="1"/>
  <c r="U443" i="1"/>
  <c r="D443" i="1"/>
  <c r="B443" i="1"/>
  <c r="A443" i="1"/>
  <c r="W442" i="1"/>
  <c r="U442" i="1"/>
  <c r="D442" i="1"/>
  <c r="B442" i="1"/>
  <c r="A442" i="1"/>
  <c r="W441" i="1"/>
  <c r="U441" i="1"/>
  <c r="D441" i="1"/>
  <c r="B441" i="1"/>
  <c r="A441" i="1"/>
  <c r="W440" i="1"/>
  <c r="U440" i="1"/>
  <c r="D440" i="1"/>
  <c r="B440" i="1"/>
  <c r="A440" i="1"/>
  <c r="W439" i="1"/>
  <c r="U439" i="1"/>
  <c r="D439" i="1"/>
  <c r="B439" i="1"/>
  <c r="A439" i="1"/>
  <c r="W438" i="1"/>
  <c r="U438" i="1"/>
  <c r="D438" i="1"/>
  <c r="B438" i="1"/>
  <c r="A438" i="1"/>
  <c r="W437" i="1"/>
  <c r="U437" i="1"/>
  <c r="D437" i="1"/>
  <c r="B437" i="1"/>
  <c r="A437" i="1"/>
  <c r="W436" i="1"/>
  <c r="U436" i="1"/>
  <c r="D436" i="1"/>
  <c r="B436" i="1"/>
  <c r="A436" i="1"/>
  <c r="W435" i="1"/>
  <c r="U435" i="1"/>
  <c r="D435" i="1"/>
  <c r="B435" i="1"/>
  <c r="A435" i="1"/>
  <c r="W434" i="1"/>
  <c r="U434" i="1"/>
  <c r="D434" i="1"/>
  <c r="B434" i="1"/>
  <c r="A434" i="1"/>
  <c r="W433" i="1"/>
  <c r="U433" i="1"/>
  <c r="D433" i="1"/>
  <c r="B433" i="1"/>
  <c r="A433" i="1"/>
  <c r="W432" i="1"/>
  <c r="U432" i="1"/>
  <c r="D432" i="1"/>
  <c r="B432" i="1"/>
  <c r="A432" i="1"/>
  <c r="W431" i="1"/>
  <c r="U431" i="1"/>
  <c r="D431" i="1"/>
  <c r="B431" i="1"/>
  <c r="A431" i="1"/>
  <c r="W430" i="1"/>
  <c r="U430" i="1"/>
  <c r="D430" i="1"/>
  <c r="B430" i="1"/>
  <c r="A430" i="1"/>
  <c r="W429" i="1"/>
  <c r="U429" i="1"/>
  <c r="D429" i="1"/>
  <c r="B429" i="1"/>
  <c r="A429" i="1"/>
  <c r="W428" i="1"/>
  <c r="U428" i="1"/>
  <c r="D428" i="1"/>
  <c r="B428" i="1"/>
  <c r="A428" i="1"/>
  <c r="W427" i="1"/>
  <c r="U427" i="1"/>
  <c r="D427" i="1"/>
  <c r="B427" i="1"/>
  <c r="A427" i="1"/>
  <c r="W426" i="1"/>
  <c r="U426" i="1"/>
  <c r="D426" i="1"/>
  <c r="B426" i="1"/>
  <c r="A426" i="1"/>
  <c r="W425" i="1"/>
  <c r="U425" i="1"/>
  <c r="D425" i="1"/>
  <c r="B425" i="1"/>
  <c r="A425" i="1"/>
  <c r="W424" i="1"/>
  <c r="U424" i="1"/>
  <c r="D424" i="1"/>
  <c r="B424" i="1"/>
  <c r="A424" i="1"/>
  <c r="W423" i="1"/>
  <c r="U423" i="1"/>
  <c r="D423" i="1"/>
  <c r="B423" i="1"/>
  <c r="A423" i="1"/>
  <c r="W422" i="1"/>
  <c r="U422" i="1"/>
  <c r="D422" i="1"/>
  <c r="B422" i="1"/>
  <c r="A422" i="1"/>
  <c r="W421" i="1"/>
  <c r="U421" i="1"/>
  <c r="D421" i="1"/>
  <c r="B421" i="1"/>
  <c r="A421" i="1"/>
  <c r="W420" i="1"/>
  <c r="U420" i="1"/>
  <c r="D420" i="1"/>
  <c r="B420" i="1"/>
  <c r="A420" i="1"/>
  <c r="W419" i="1"/>
  <c r="U419" i="1"/>
  <c r="D419" i="1"/>
  <c r="B419" i="1"/>
  <c r="A419" i="1"/>
  <c r="W418" i="1"/>
  <c r="U418" i="1"/>
  <c r="D418" i="1"/>
  <c r="B418" i="1"/>
  <c r="A418" i="1"/>
  <c r="W417" i="1"/>
  <c r="U417" i="1"/>
  <c r="D417" i="1"/>
  <c r="B417" i="1"/>
  <c r="A417" i="1"/>
  <c r="W416" i="1"/>
  <c r="U416" i="1"/>
  <c r="D416" i="1"/>
  <c r="B416" i="1"/>
  <c r="A416" i="1"/>
  <c r="W415" i="1"/>
  <c r="U415" i="1"/>
  <c r="D415" i="1"/>
  <c r="B415" i="1"/>
  <c r="A415" i="1"/>
  <c r="W414" i="1"/>
  <c r="U414" i="1"/>
  <c r="D414" i="1"/>
  <c r="B414" i="1"/>
  <c r="A414" i="1"/>
  <c r="W413" i="1"/>
  <c r="U413" i="1"/>
  <c r="D413" i="1"/>
  <c r="B413" i="1"/>
  <c r="A413" i="1"/>
  <c r="W412" i="1"/>
  <c r="U412" i="1"/>
  <c r="D412" i="1"/>
  <c r="B412" i="1"/>
  <c r="A412" i="1"/>
  <c r="W411" i="1"/>
  <c r="U411" i="1"/>
  <c r="D411" i="1"/>
  <c r="B411" i="1"/>
  <c r="A411" i="1"/>
  <c r="W410" i="1"/>
  <c r="U410" i="1"/>
  <c r="D410" i="1"/>
  <c r="B410" i="1"/>
  <c r="A410" i="1"/>
  <c r="W409" i="1"/>
  <c r="U409" i="1"/>
  <c r="D409" i="1"/>
  <c r="B409" i="1"/>
  <c r="A409" i="1"/>
  <c r="W408" i="1"/>
  <c r="U408" i="1"/>
  <c r="D408" i="1"/>
  <c r="B408" i="1"/>
  <c r="A408" i="1"/>
  <c r="W407" i="1"/>
  <c r="U407" i="1"/>
  <c r="D407" i="1"/>
  <c r="B407" i="1"/>
  <c r="A407" i="1"/>
  <c r="W406" i="1"/>
  <c r="U406" i="1"/>
  <c r="D406" i="1"/>
  <c r="B406" i="1"/>
  <c r="A406" i="1"/>
  <c r="W405" i="1"/>
  <c r="U405" i="1"/>
  <c r="D405" i="1"/>
  <c r="B405" i="1"/>
  <c r="A405" i="1"/>
  <c r="W404" i="1"/>
  <c r="U404" i="1"/>
  <c r="D404" i="1"/>
  <c r="B404" i="1"/>
  <c r="A404" i="1"/>
  <c r="W403" i="1"/>
  <c r="U403" i="1"/>
  <c r="D403" i="1"/>
  <c r="B403" i="1"/>
  <c r="A403" i="1"/>
  <c r="W402" i="1"/>
  <c r="U402" i="1"/>
  <c r="D402" i="1"/>
  <c r="B402" i="1"/>
  <c r="A402" i="1"/>
  <c r="W401" i="1"/>
  <c r="U401" i="1"/>
  <c r="D401" i="1"/>
  <c r="B401" i="1"/>
  <c r="A401" i="1"/>
  <c r="W400" i="1"/>
  <c r="U400" i="1"/>
  <c r="D400" i="1"/>
  <c r="B400" i="1"/>
  <c r="A400" i="1"/>
  <c r="W399" i="1"/>
  <c r="U399" i="1"/>
  <c r="D399" i="1"/>
  <c r="B399" i="1"/>
  <c r="A399" i="1"/>
  <c r="W398" i="1"/>
  <c r="U398" i="1"/>
  <c r="D398" i="1"/>
  <c r="B398" i="1"/>
  <c r="A398" i="1"/>
  <c r="W397" i="1"/>
  <c r="U397" i="1"/>
  <c r="D397" i="1"/>
  <c r="B397" i="1"/>
  <c r="A397" i="1"/>
  <c r="W396" i="1"/>
  <c r="U396" i="1"/>
  <c r="D396" i="1"/>
  <c r="B396" i="1"/>
  <c r="A396" i="1"/>
  <c r="W395" i="1"/>
  <c r="U395" i="1"/>
  <c r="D395" i="1"/>
  <c r="B395" i="1"/>
  <c r="A395" i="1"/>
  <c r="W394" i="1"/>
  <c r="U394" i="1"/>
  <c r="D394" i="1"/>
  <c r="B394" i="1"/>
  <c r="A394" i="1"/>
  <c r="W393" i="1"/>
  <c r="U393" i="1"/>
  <c r="D393" i="1"/>
  <c r="B393" i="1"/>
  <c r="A393" i="1"/>
  <c r="W392" i="1"/>
  <c r="U392" i="1"/>
  <c r="D392" i="1"/>
  <c r="B392" i="1"/>
  <c r="A392" i="1"/>
  <c r="W391" i="1"/>
  <c r="U391" i="1"/>
  <c r="D391" i="1"/>
  <c r="B391" i="1"/>
  <c r="A391" i="1"/>
  <c r="W390" i="1"/>
  <c r="U390" i="1"/>
  <c r="D390" i="1"/>
  <c r="B390" i="1"/>
  <c r="A390" i="1"/>
  <c r="W389" i="1"/>
  <c r="U389" i="1"/>
  <c r="D389" i="1"/>
  <c r="B389" i="1"/>
  <c r="A389" i="1"/>
  <c r="W388" i="1"/>
  <c r="U388" i="1"/>
  <c r="D388" i="1"/>
  <c r="B388" i="1"/>
  <c r="A388" i="1"/>
  <c r="W387" i="1"/>
  <c r="U387" i="1"/>
  <c r="D387" i="1"/>
  <c r="B387" i="1"/>
  <c r="A387" i="1"/>
  <c r="W386" i="1"/>
  <c r="U386" i="1"/>
  <c r="D386" i="1"/>
  <c r="B386" i="1"/>
  <c r="A386" i="1"/>
  <c r="W385" i="1"/>
  <c r="U385" i="1"/>
  <c r="D385" i="1"/>
  <c r="B385" i="1"/>
  <c r="A385" i="1"/>
  <c r="W384" i="1"/>
  <c r="U384" i="1"/>
  <c r="D384" i="1"/>
  <c r="B384" i="1"/>
  <c r="A384" i="1"/>
  <c r="W383" i="1"/>
  <c r="U383" i="1"/>
  <c r="D383" i="1"/>
  <c r="B383" i="1"/>
  <c r="A383" i="1"/>
  <c r="W382" i="1"/>
  <c r="U382" i="1"/>
  <c r="D382" i="1"/>
  <c r="B382" i="1"/>
  <c r="A382" i="1"/>
  <c r="W381" i="1"/>
  <c r="U381" i="1"/>
  <c r="D381" i="1"/>
  <c r="B381" i="1"/>
  <c r="A381" i="1"/>
  <c r="W380" i="1"/>
  <c r="U380" i="1"/>
  <c r="D380" i="1"/>
  <c r="B380" i="1"/>
  <c r="A380" i="1"/>
  <c r="W379" i="1"/>
  <c r="U379" i="1"/>
  <c r="D379" i="1"/>
  <c r="B379" i="1"/>
  <c r="A379" i="1"/>
  <c r="W378" i="1"/>
  <c r="U378" i="1"/>
  <c r="D378" i="1"/>
  <c r="B378" i="1"/>
  <c r="A378" i="1"/>
  <c r="W377" i="1"/>
  <c r="U377" i="1"/>
  <c r="D377" i="1"/>
  <c r="B377" i="1"/>
  <c r="A377" i="1"/>
  <c r="W376" i="1"/>
  <c r="U376" i="1"/>
  <c r="D376" i="1"/>
  <c r="B376" i="1"/>
  <c r="A376" i="1"/>
  <c r="W375" i="1"/>
  <c r="U375" i="1"/>
  <c r="D375" i="1"/>
  <c r="B375" i="1"/>
  <c r="A375" i="1"/>
  <c r="W374" i="1"/>
  <c r="U374" i="1"/>
  <c r="D374" i="1"/>
  <c r="B374" i="1"/>
  <c r="A374" i="1"/>
  <c r="W373" i="1"/>
  <c r="U373" i="1"/>
  <c r="D373" i="1"/>
  <c r="B373" i="1"/>
  <c r="A373" i="1"/>
  <c r="W372" i="1"/>
  <c r="U372" i="1"/>
  <c r="D372" i="1"/>
  <c r="B372" i="1"/>
  <c r="A372" i="1"/>
  <c r="W371" i="1"/>
  <c r="U371" i="1"/>
  <c r="D371" i="1"/>
  <c r="B371" i="1"/>
  <c r="A371" i="1"/>
  <c r="W370" i="1"/>
  <c r="U370" i="1"/>
  <c r="D370" i="1"/>
  <c r="B370" i="1"/>
  <c r="A370" i="1"/>
  <c r="W369" i="1"/>
  <c r="U369" i="1"/>
  <c r="D369" i="1"/>
  <c r="B369" i="1"/>
  <c r="A369" i="1"/>
  <c r="W368" i="1"/>
  <c r="U368" i="1"/>
  <c r="D368" i="1"/>
  <c r="B368" i="1"/>
  <c r="A368" i="1"/>
  <c r="W367" i="1"/>
  <c r="U367" i="1"/>
  <c r="D367" i="1"/>
  <c r="B367" i="1"/>
  <c r="A367" i="1"/>
  <c r="W366" i="1"/>
  <c r="U366" i="1"/>
  <c r="D366" i="1"/>
  <c r="B366" i="1"/>
  <c r="A366" i="1"/>
  <c r="W365" i="1"/>
  <c r="U365" i="1"/>
  <c r="D365" i="1"/>
  <c r="B365" i="1"/>
  <c r="A365" i="1"/>
  <c r="W364" i="1"/>
  <c r="U364" i="1"/>
  <c r="D364" i="1"/>
  <c r="B364" i="1"/>
  <c r="A364" i="1"/>
  <c r="W363" i="1"/>
  <c r="U363" i="1"/>
  <c r="D363" i="1"/>
  <c r="B363" i="1"/>
  <c r="A363" i="1"/>
  <c r="W362" i="1"/>
  <c r="U362" i="1"/>
  <c r="D362" i="1"/>
  <c r="B362" i="1"/>
  <c r="A362" i="1"/>
  <c r="W361" i="1"/>
  <c r="U361" i="1"/>
  <c r="D361" i="1"/>
  <c r="B361" i="1"/>
  <c r="A361" i="1"/>
  <c r="W360" i="1"/>
  <c r="U360" i="1"/>
  <c r="D360" i="1"/>
  <c r="B360" i="1"/>
  <c r="A360" i="1"/>
  <c r="W359" i="1"/>
  <c r="U359" i="1"/>
  <c r="D359" i="1"/>
  <c r="B359" i="1"/>
  <c r="A359" i="1"/>
  <c r="W358" i="1"/>
  <c r="U358" i="1"/>
  <c r="D358" i="1"/>
  <c r="B358" i="1"/>
  <c r="A358" i="1"/>
  <c r="W357" i="1"/>
  <c r="U357" i="1"/>
  <c r="D357" i="1"/>
  <c r="B357" i="1"/>
  <c r="A357" i="1"/>
  <c r="W356" i="1"/>
  <c r="U356" i="1"/>
  <c r="D356" i="1"/>
  <c r="B356" i="1"/>
  <c r="A356" i="1"/>
  <c r="W355" i="1"/>
  <c r="U355" i="1"/>
  <c r="D355" i="1"/>
  <c r="B355" i="1"/>
  <c r="A355" i="1"/>
  <c r="W354" i="1"/>
  <c r="U354" i="1"/>
  <c r="D354" i="1"/>
  <c r="B354" i="1"/>
  <c r="A354" i="1"/>
  <c r="W353" i="1"/>
  <c r="U353" i="1"/>
  <c r="D353" i="1"/>
  <c r="B353" i="1"/>
  <c r="A353" i="1"/>
  <c r="W352" i="1"/>
  <c r="U352" i="1"/>
  <c r="D352" i="1"/>
  <c r="B352" i="1"/>
  <c r="A352" i="1"/>
  <c r="W351" i="1"/>
  <c r="U351" i="1"/>
  <c r="D351" i="1"/>
  <c r="B351" i="1"/>
  <c r="A351" i="1"/>
  <c r="W350" i="1"/>
  <c r="U350" i="1"/>
  <c r="D350" i="1"/>
  <c r="B350" i="1"/>
  <c r="A350" i="1"/>
  <c r="W349" i="1"/>
  <c r="U349" i="1"/>
  <c r="D349" i="1"/>
  <c r="B349" i="1"/>
  <c r="A349" i="1"/>
  <c r="W348" i="1"/>
  <c r="U348" i="1"/>
  <c r="D348" i="1"/>
  <c r="B348" i="1"/>
  <c r="A348" i="1"/>
  <c r="W347" i="1"/>
  <c r="U347" i="1"/>
  <c r="D347" i="1"/>
  <c r="B347" i="1"/>
  <c r="A347" i="1"/>
  <c r="W346" i="1"/>
  <c r="U346" i="1"/>
  <c r="D346" i="1"/>
  <c r="B346" i="1"/>
  <c r="A346" i="1"/>
  <c r="W345" i="1"/>
  <c r="U345" i="1"/>
  <c r="D345" i="1"/>
  <c r="B345" i="1"/>
  <c r="A345" i="1"/>
  <c r="W344" i="1"/>
  <c r="U344" i="1"/>
  <c r="D344" i="1"/>
  <c r="B344" i="1"/>
  <c r="A344" i="1"/>
  <c r="W343" i="1"/>
  <c r="U343" i="1"/>
  <c r="D343" i="1"/>
  <c r="B343" i="1"/>
  <c r="A343" i="1"/>
  <c r="W342" i="1"/>
  <c r="U342" i="1"/>
  <c r="D342" i="1"/>
  <c r="B342" i="1"/>
  <c r="A342" i="1"/>
  <c r="W341" i="1"/>
  <c r="U341" i="1"/>
  <c r="D341" i="1"/>
  <c r="B341" i="1"/>
  <c r="A341" i="1"/>
  <c r="W340" i="1"/>
  <c r="U340" i="1"/>
  <c r="D340" i="1"/>
  <c r="B340" i="1"/>
  <c r="A340" i="1"/>
  <c r="W339" i="1"/>
  <c r="U339" i="1"/>
  <c r="D339" i="1"/>
  <c r="B339" i="1"/>
  <c r="A339" i="1"/>
  <c r="W338" i="1"/>
  <c r="U338" i="1"/>
  <c r="D338" i="1"/>
  <c r="B338" i="1"/>
  <c r="A338" i="1"/>
  <c r="W337" i="1"/>
  <c r="U337" i="1"/>
  <c r="D337" i="1"/>
  <c r="B337" i="1"/>
  <c r="A337" i="1"/>
  <c r="W336" i="1"/>
  <c r="U336" i="1"/>
  <c r="D336" i="1"/>
  <c r="B336" i="1"/>
  <c r="A336" i="1"/>
  <c r="W335" i="1"/>
  <c r="U335" i="1"/>
  <c r="D335" i="1"/>
  <c r="B335" i="1"/>
  <c r="A335" i="1"/>
  <c r="W334" i="1"/>
  <c r="U334" i="1"/>
  <c r="D334" i="1"/>
  <c r="B334" i="1"/>
  <c r="A334" i="1"/>
  <c r="W333" i="1"/>
  <c r="U333" i="1"/>
  <c r="D333" i="1"/>
  <c r="B333" i="1"/>
  <c r="A333" i="1"/>
  <c r="W332" i="1"/>
  <c r="U332" i="1"/>
  <c r="D332" i="1"/>
  <c r="B332" i="1"/>
  <c r="A332" i="1"/>
  <c r="W331" i="1"/>
  <c r="U331" i="1"/>
  <c r="D331" i="1"/>
  <c r="B331" i="1"/>
  <c r="A331" i="1"/>
  <c r="W330" i="1"/>
  <c r="U330" i="1"/>
  <c r="D330" i="1"/>
  <c r="B330" i="1"/>
  <c r="A330" i="1"/>
  <c r="W329" i="1"/>
  <c r="U329" i="1"/>
  <c r="D329" i="1"/>
  <c r="B329" i="1"/>
  <c r="A329" i="1"/>
  <c r="W328" i="1"/>
  <c r="U328" i="1"/>
  <c r="D328" i="1"/>
  <c r="B328" i="1"/>
  <c r="A328" i="1"/>
  <c r="W327" i="1"/>
  <c r="U327" i="1"/>
  <c r="D327" i="1"/>
  <c r="B327" i="1"/>
  <c r="A327" i="1"/>
  <c r="W326" i="1"/>
  <c r="U326" i="1"/>
  <c r="D326" i="1"/>
  <c r="B326" i="1"/>
  <c r="A326" i="1"/>
  <c r="W325" i="1"/>
  <c r="U325" i="1"/>
  <c r="D325" i="1"/>
  <c r="B325" i="1"/>
  <c r="A325" i="1"/>
  <c r="W324" i="1"/>
  <c r="U324" i="1"/>
  <c r="D324" i="1"/>
  <c r="B324" i="1"/>
  <c r="A324" i="1"/>
  <c r="W323" i="1"/>
  <c r="U323" i="1"/>
  <c r="D323" i="1"/>
  <c r="B323" i="1"/>
  <c r="A323" i="1"/>
  <c r="W322" i="1"/>
  <c r="U322" i="1"/>
  <c r="D322" i="1"/>
  <c r="B322" i="1"/>
  <c r="A322" i="1"/>
  <c r="W321" i="1"/>
  <c r="U321" i="1"/>
  <c r="D321" i="1"/>
  <c r="B321" i="1"/>
  <c r="A321" i="1"/>
  <c r="W320" i="1"/>
  <c r="U320" i="1"/>
  <c r="D320" i="1"/>
  <c r="B320" i="1"/>
  <c r="A320" i="1"/>
  <c r="W319" i="1"/>
  <c r="U319" i="1"/>
  <c r="D319" i="1"/>
  <c r="B319" i="1"/>
  <c r="A319" i="1"/>
  <c r="W318" i="1"/>
  <c r="U318" i="1"/>
  <c r="D318" i="1"/>
  <c r="B318" i="1"/>
  <c r="A318" i="1"/>
  <c r="W317" i="1"/>
  <c r="U317" i="1"/>
  <c r="D317" i="1"/>
  <c r="B317" i="1"/>
  <c r="A317" i="1"/>
  <c r="W316" i="1"/>
  <c r="U316" i="1"/>
  <c r="D316" i="1"/>
  <c r="B316" i="1"/>
  <c r="A316" i="1"/>
  <c r="W315" i="1"/>
  <c r="U315" i="1"/>
  <c r="D315" i="1"/>
  <c r="B315" i="1"/>
  <c r="A315" i="1"/>
  <c r="W314" i="1"/>
  <c r="U314" i="1"/>
  <c r="D314" i="1"/>
  <c r="B314" i="1"/>
  <c r="A314" i="1"/>
  <c r="W313" i="1"/>
  <c r="U313" i="1"/>
  <c r="D313" i="1"/>
  <c r="B313" i="1"/>
  <c r="A313" i="1"/>
  <c r="W312" i="1"/>
  <c r="U312" i="1"/>
  <c r="D312" i="1"/>
  <c r="B312" i="1"/>
  <c r="A312" i="1"/>
  <c r="W311" i="1"/>
  <c r="U311" i="1"/>
  <c r="D311" i="1"/>
  <c r="B311" i="1"/>
  <c r="A311" i="1"/>
  <c r="W310" i="1"/>
  <c r="U310" i="1"/>
  <c r="D310" i="1"/>
  <c r="B310" i="1"/>
  <c r="A310" i="1"/>
  <c r="W309" i="1"/>
  <c r="U309" i="1"/>
  <c r="D309" i="1"/>
  <c r="B309" i="1"/>
  <c r="A309" i="1"/>
  <c r="W308" i="1"/>
  <c r="U308" i="1"/>
  <c r="D308" i="1"/>
  <c r="B308" i="1"/>
  <c r="A308" i="1"/>
  <c r="W307" i="1"/>
  <c r="U307" i="1"/>
  <c r="D307" i="1"/>
  <c r="B307" i="1"/>
  <c r="A307" i="1"/>
  <c r="W306" i="1"/>
  <c r="U306" i="1"/>
  <c r="D306" i="1"/>
  <c r="B306" i="1"/>
  <c r="A306" i="1"/>
  <c r="W305" i="1"/>
  <c r="U305" i="1"/>
  <c r="D305" i="1"/>
  <c r="B305" i="1"/>
  <c r="A305" i="1"/>
  <c r="W304" i="1"/>
  <c r="U304" i="1"/>
  <c r="D304" i="1"/>
  <c r="B304" i="1"/>
  <c r="A304" i="1"/>
  <c r="W303" i="1"/>
  <c r="U303" i="1"/>
  <c r="D303" i="1"/>
  <c r="B303" i="1"/>
  <c r="A303" i="1"/>
  <c r="W302" i="1"/>
  <c r="U302" i="1"/>
  <c r="D302" i="1"/>
  <c r="B302" i="1"/>
  <c r="A302" i="1"/>
  <c r="W301" i="1"/>
  <c r="U301" i="1"/>
  <c r="D301" i="1"/>
  <c r="B301" i="1"/>
  <c r="A301" i="1"/>
  <c r="W300" i="1"/>
  <c r="U300" i="1"/>
  <c r="D300" i="1"/>
  <c r="B300" i="1"/>
  <c r="A300" i="1"/>
  <c r="W299" i="1"/>
  <c r="U299" i="1"/>
  <c r="D299" i="1"/>
  <c r="B299" i="1"/>
  <c r="A299" i="1"/>
  <c r="W298" i="1"/>
  <c r="U298" i="1"/>
  <c r="D298" i="1"/>
  <c r="B298" i="1"/>
  <c r="A298" i="1"/>
  <c r="W297" i="1"/>
  <c r="U297" i="1"/>
  <c r="D297" i="1"/>
  <c r="B297" i="1"/>
  <c r="A297" i="1"/>
  <c r="W296" i="1"/>
  <c r="U296" i="1"/>
  <c r="D296" i="1"/>
  <c r="B296" i="1"/>
  <c r="A296" i="1"/>
  <c r="W295" i="1"/>
  <c r="U295" i="1"/>
  <c r="D295" i="1"/>
  <c r="B295" i="1"/>
  <c r="A295" i="1"/>
  <c r="W294" i="1"/>
  <c r="U294" i="1"/>
  <c r="D294" i="1"/>
  <c r="B294" i="1"/>
  <c r="A294" i="1"/>
  <c r="W293" i="1"/>
  <c r="U293" i="1"/>
  <c r="D293" i="1"/>
  <c r="B293" i="1"/>
  <c r="A293" i="1"/>
  <c r="W292" i="1"/>
  <c r="U292" i="1"/>
  <c r="D292" i="1"/>
  <c r="B292" i="1"/>
  <c r="A292" i="1"/>
  <c r="W291" i="1"/>
  <c r="U291" i="1"/>
  <c r="D291" i="1"/>
  <c r="B291" i="1"/>
  <c r="A291" i="1"/>
  <c r="W290" i="1"/>
  <c r="U290" i="1"/>
  <c r="D290" i="1"/>
  <c r="B290" i="1"/>
  <c r="A290" i="1"/>
  <c r="W289" i="1"/>
  <c r="U289" i="1"/>
  <c r="D289" i="1"/>
  <c r="B289" i="1"/>
  <c r="A289" i="1"/>
  <c r="W288" i="1"/>
  <c r="U288" i="1"/>
  <c r="D288" i="1"/>
  <c r="B288" i="1"/>
  <c r="A288" i="1"/>
  <c r="W287" i="1"/>
  <c r="U287" i="1"/>
  <c r="D287" i="1"/>
  <c r="B287" i="1"/>
  <c r="A287" i="1"/>
  <c r="W286" i="1"/>
  <c r="U286" i="1"/>
  <c r="D286" i="1"/>
  <c r="B286" i="1"/>
  <c r="A286" i="1"/>
  <c r="W285" i="1"/>
  <c r="U285" i="1"/>
  <c r="D285" i="1"/>
  <c r="B285" i="1"/>
  <c r="A285" i="1"/>
  <c r="W284" i="1"/>
  <c r="U284" i="1"/>
  <c r="D284" i="1"/>
  <c r="B284" i="1"/>
  <c r="A284" i="1"/>
  <c r="W283" i="1"/>
  <c r="U283" i="1"/>
  <c r="D283" i="1"/>
  <c r="B283" i="1"/>
  <c r="A283" i="1"/>
  <c r="W282" i="1"/>
  <c r="U282" i="1"/>
  <c r="D282" i="1"/>
  <c r="B282" i="1"/>
  <c r="A282" i="1"/>
  <c r="W281" i="1"/>
  <c r="U281" i="1"/>
  <c r="D281" i="1"/>
  <c r="B281" i="1"/>
  <c r="A281" i="1"/>
  <c r="W280" i="1"/>
  <c r="U280" i="1"/>
  <c r="D280" i="1"/>
  <c r="B280" i="1"/>
  <c r="A280" i="1"/>
  <c r="W279" i="1"/>
  <c r="U279" i="1"/>
  <c r="D279" i="1"/>
  <c r="B279" i="1"/>
  <c r="A279" i="1"/>
  <c r="W278" i="1"/>
  <c r="U278" i="1"/>
  <c r="D278" i="1"/>
  <c r="B278" i="1"/>
  <c r="A278" i="1"/>
  <c r="W277" i="1"/>
  <c r="U277" i="1"/>
  <c r="D277" i="1"/>
  <c r="B277" i="1"/>
  <c r="A277" i="1"/>
  <c r="W276" i="1"/>
  <c r="U276" i="1"/>
  <c r="D276" i="1"/>
  <c r="B276" i="1"/>
  <c r="A276" i="1"/>
  <c r="W275" i="1"/>
  <c r="U275" i="1"/>
  <c r="D275" i="1"/>
  <c r="B275" i="1"/>
  <c r="A275" i="1"/>
  <c r="W274" i="1"/>
  <c r="U274" i="1"/>
  <c r="D274" i="1"/>
  <c r="B274" i="1"/>
  <c r="A274" i="1"/>
  <c r="W273" i="1"/>
  <c r="U273" i="1"/>
  <c r="D273" i="1"/>
  <c r="B273" i="1"/>
  <c r="A273" i="1"/>
  <c r="W272" i="1"/>
  <c r="U272" i="1"/>
  <c r="D272" i="1"/>
  <c r="B272" i="1"/>
  <c r="A272" i="1"/>
  <c r="W271" i="1"/>
  <c r="U271" i="1"/>
  <c r="D271" i="1"/>
  <c r="B271" i="1"/>
  <c r="A271" i="1"/>
  <c r="W270" i="1"/>
  <c r="U270" i="1"/>
  <c r="D270" i="1"/>
  <c r="B270" i="1"/>
  <c r="A270" i="1"/>
  <c r="W269" i="1"/>
  <c r="U269" i="1"/>
  <c r="D269" i="1"/>
  <c r="B269" i="1"/>
  <c r="A269" i="1"/>
  <c r="W268" i="1"/>
  <c r="U268" i="1"/>
  <c r="D268" i="1"/>
  <c r="B268" i="1"/>
  <c r="A268" i="1"/>
  <c r="W267" i="1"/>
  <c r="U267" i="1"/>
  <c r="D267" i="1"/>
  <c r="B267" i="1"/>
  <c r="A267" i="1"/>
  <c r="W266" i="1"/>
  <c r="U266" i="1"/>
  <c r="D266" i="1"/>
  <c r="B266" i="1"/>
  <c r="A266" i="1"/>
  <c r="W265" i="1"/>
  <c r="U265" i="1"/>
  <c r="D265" i="1"/>
  <c r="B265" i="1"/>
  <c r="A265" i="1"/>
  <c r="W264" i="1"/>
  <c r="U264" i="1"/>
  <c r="D264" i="1"/>
  <c r="B264" i="1"/>
  <c r="A264" i="1"/>
  <c r="W263" i="1"/>
  <c r="U263" i="1"/>
  <c r="D263" i="1"/>
  <c r="B263" i="1"/>
  <c r="A263" i="1"/>
  <c r="W262" i="1"/>
  <c r="U262" i="1"/>
  <c r="D262" i="1"/>
  <c r="B262" i="1"/>
  <c r="A262" i="1"/>
  <c r="W261" i="1"/>
  <c r="U261" i="1"/>
  <c r="D261" i="1"/>
  <c r="B261" i="1"/>
  <c r="A261" i="1"/>
  <c r="W260" i="1"/>
  <c r="U260" i="1"/>
  <c r="D260" i="1"/>
  <c r="B260" i="1"/>
  <c r="A260" i="1"/>
  <c r="W259" i="1"/>
  <c r="U259" i="1"/>
  <c r="D259" i="1"/>
  <c r="B259" i="1"/>
  <c r="A259" i="1"/>
  <c r="W258" i="1"/>
  <c r="U258" i="1"/>
  <c r="D258" i="1"/>
  <c r="B258" i="1"/>
  <c r="A258" i="1"/>
  <c r="W257" i="1"/>
  <c r="U257" i="1"/>
  <c r="D257" i="1"/>
  <c r="B257" i="1"/>
  <c r="A257" i="1"/>
  <c r="W256" i="1"/>
  <c r="U256" i="1"/>
  <c r="D256" i="1"/>
  <c r="B256" i="1"/>
  <c r="A256" i="1"/>
  <c r="W255" i="1"/>
  <c r="U255" i="1"/>
  <c r="D255" i="1"/>
  <c r="B255" i="1"/>
  <c r="A255" i="1"/>
  <c r="W254" i="1"/>
  <c r="U254" i="1"/>
  <c r="D254" i="1"/>
  <c r="B254" i="1"/>
  <c r="A254" i="1"/>
  <c r="W253" i="1"/>
  <c r="U253" i="1"/>
  <c r="D253" i="1"/>
  <c r="B253" i="1"/>
  <c r="A253" i="1"/>
  <c r="W252" i="1"/>
  <c r="U252" i="1"/>
  <c r="D252" i="1"/>
  <c r="B252" i="1"/>
  <c r="A252" i="1"/>
  <c r="W251" i="1"/>
  <c r="U251" i="1"/>
  <c r="D251" i="1"/>
  <c r="B251" i="1"/>
  <c r="A251" i="1"/>
  <c r="W250" i="1"/>
  <c r="U250" i="1"/>
  <c r="D250" i="1"/>
  <c r="B250" i="1"/>
  <c r="A250" i="1"/>
  <c r="W249" i="1"/>
  <c r="U249" i="1"/>
  <c r="D249" i="1"/>
  <c r="B249" i="1"/>
  <c r="A249" i="1"/>
  <c r="W248" i="1"/>
  <c r="U248" i="1"/>
  <c r="D248" i="1"/>
  <c r="B248" i="1"/>
  <c r="A248" i="1"/>
  <c r="W247" i="1"/>
  <c r="U247" i="1"/>
  <c r="D247" i="1"/>
  <c r="B247" i="1"/>
  <c r="A247" i="1"/>
  <c r="W246" i="1"/>
  <c r="U246" i="1"/>
  <c r="D246" i="1"/>
  <c r="B246" i="1"/>
  <c r="A246" i="1"/>
  <c r="W245" i="1"/>
  <c r="U245" i="1"/>
  <c r="D245" i="1"/>
  <c r="B245" i="1"/>
  <c r="A245" i="1"/>
  <c r="W244" i="1"/>
  <c r="U244" i="1"/>
  <c r="D244" i="1"/>
  <c r="B244" i="1"/>
  <c r="A244" i="1"/>
  <c r="W243" i="1"/>
  <c r="U243" i="1"/>
  <c r="D243" i="1"/>
  <c r="B243" i="1"/>
  <c r="A243" i="1"/>
  <c r="W242" i="1"/>
  <c r="U242" i="1"/>
  <c r="D242" i="1"/>
  <c r="B242" i="1"/>
  <c r="A242" i="1"/>
  <c r="W241" i="1"/>
  <c r="U241" i="1"/>
  <c r="D241" i="1"/>
  <c r="B241" i="1"/>
  <c r="A241" i="1"/>
  <c r="W240" i="1"/>
  <c r="U240" i="1"/>
  <c r="D240" i="1"/>
  <c r="B240" i="1"/>
  <c r="A240" i="1"/>
  <c r="W239" i="1"/>
  <c r="U239" i="1"/>
  <c r="D239" i="1"/>
  <c r="B239" i="1"/>
  <c r="A239" i="1"/>
  <c r="W238" i="1"/>
  <c r="U238" i="1"/>
  <c r="D238" i="1"/>
  <c r="B238" i="1"/>
  <c r="A238" i="1"/>
  <c r="W237" i="1"/>
  <c r="U237" i="1"/>
  <c r="D237" i="1"/>
  <c r="B237" i="1"/>
  <c r="A237" i="1"/>
  <c r="W236" i="1"/>
  <c r="U236" i="1"/>
  <c r="D236" i="1"/>
  <c r="B236" i="1"/>
  <c r="A236" i="1"/>
  <c r="W235" i="1"/>
  <c r="U235" i="1"/>
  <c r="D235" i="1"/>
  <c r="B235" i="1"/>
  <c r="A235" i="1"/>
  <c r="W234" i="1"/>
  <c r="U234" i="1"/>
  <c r="D234" i="1"/>
  <c r="B234" i="1"/>
  <c r="A234" i="1"/>
  <c r="W233" i="1"/>
  <c r="U233" i="1"/>
  <c r="D233" i="1"/>
  <c r="B233" i="1"/>
  <c r="A233" i="1"/>
  <c r="W232" i="1"/>
  <c r="U232" i="1"/>
  <c r="D232" i="1"/>
  <c r="B232" i="1"/>
  <c r="A232" i="1"/>
  <c r="W231" i="1"/>
  <c r="U231" i="1"/>
  <c r="D231" i="1"/>
  <c r="B231" i="1"/>
  <c r="A231" i="1"/>
  <c r="W230" i="1"/>
  <c r="U230" i="1"/>
  <c r="D230" i="1"/>
  <c r="B230" i="1"/>
  <c r="A230" i="1"/>
  <c r="W229" i="1"/>
  <c r="U229" i="1"/>
  <c r="D229" i="1"/>
  <c r="B229" i="1"/>
  <c r="A229" i="1"/>
  <c r="W228" i="1"/>
  <c r="U228" i="1"/>
  <c r="D228" i="1"/>
  <c r="B228" i="1"/>
  <c r="A228" i="1"/>
  <c r="W227" i="1"/>
  <c r="U227" i="1"/>
  <c r="D227" i="1"/>
  <c r="B227" i="1"/>
  <c r="A227" i="1"/>
  <c r="W226" i="1"/>
  <c r="U226" i="1"/>
  <c r="D226" i="1"/>
  <c r="B226" i="1"/>
  <c r="A226" i="1"/>
  <c r="W225" i="1"/>
  <c r="U225" i="1"/>
  <c r="D225" i="1"/>
  <c r="B225" i="1"/>
  <c r="A225" i="1"/>
  <c r="W224" i="1"/>
  <c r="U224" i="1"/>
  <c r="D224" i="1"/>
  <c r="B224" i="1"/>
  <c r="A224" i="1"/>
  <c r="W223" i="1"/>
  <c r="U223" i="1"/>
  <c r="D223" i="1"/>
  <c r="B223" i="1"/>
  <c r="A223" i="1"/>
  <c r="W222" i="1"/>
  <c r="U222" i="1"/>
  <c r="D222" i="1"/>
  <c r="B222" i="1"/>
  <c r="A222" i="1"/>
  <c r="W221" i="1"/>
  <c r="U221" i="1"/>
  <c r="D221" i="1"/>
  <c r="B221" i="1"/>
  <c r="A221" i="1"/>
  <c r="W220" i="1"/>
  <c r="U220" i="1"/>
  <c r="D220" i="1"/>
  <c r="B220" i="1"/>
  <c r="A220" i="1"/>
  <c r="W219" i="1"/>
  <c r="U219" i="1"/>
  <c r="D219" i="1"/>
  <c r="B219" i="1"/>
  <c r="A219" i="1"/>
  <c r="W218" i="1"/>
  <c r="U218" i="1"/>
  <c r="D218" i="1"/>
  <c r="B218" i="1"/>
  <c r="A218" i="1"/>
  <c r="W217" i="1"/>
  <c r="U217" i="1"/>
  <c r="D217" i="1"/>
  <c r="B217" i="1"/>
  <c r="A217" i="1"/>
  <c r="W216" i="1"/>
  <c r="U216" i="1"/>
  <c r="D216" i="1"/>
  <c r="B216" i="1"/>
  <c r="A216" i="1"/>
  <c r="W215" i="1"/>
  <c r="U215" i="1"/>
  <c r="D215" i="1"/>
  <c r="B215" i="1"/>
  <c r="A215" i="1"/>
  <c r="W214" i="1"/>
  <c r="U214" i="1"/>
  <c r="D214" i="1"/>
  <c r="B214" i="1"/>
  <c r="A214" i="1"/>
  <c r="W213" i="1"/>
  <c r="U213" i="1"/>
  <c r="D213" i="1"/>
  <c r="B213" i="1"/>
  <c r="A213" i="1"/>
  <c r="W212" i="1"/>
  <c r="U212" i="1"/>
  <c r="D212" i="1"/>
  <c r="B212" i="1"/>
  <c r="A212" i="1"/>
  <c r="W211" i="1"/>
  <c r="U211" i="1"/>
  <c r="D211" i="1"/>
  <c r="B211" i="1"/>
  <c r="A211" i="1"/>
  <c r="W210" i="1"/>
  <c r="U210" i="1"/>
  <c r="D210" i="1"/>
  <c r="B210" i="1"/>
  <c r="A210" i="1"/>
  <c r="W209" i="1"/>
  <c r="U209" i="1"/>
  <c r="D209" i="1"/>
  <c r="B209" i="1"/>
  <c r="A209" i="1"/>
  <c r="W208" i="1"/>
  <c r="U208" i="1"/>
  <c r="D208" i="1"/>
  <c r="B208" i="1"/>
  <c r="A208" i="1"/>
  <c r="W207" i="1"/>
  <c r="U207" i="1"/>
  <c r="D207" i="1"/>
  <c r="B207" i="1"/>
  <c r="A207" i="1"/>
  <c r="W206" i="1"/>
  <c r="U206" i="1"/>
  <c r="D206" i="1"/>
  <c r="B206" i="1"/>
  <c r="A206" i="1"/>
  <c r="W205" i="1"/>
  <c r="U205" i="1"/>
  <c r="D205" i="1"/>
  <c r="B205" i="1"/>
  <c r="A205" i="1"/>
  <c r="W204" i="1"/>
  <c r="U204" i="1"/>
  <c r="D204" i="1"/>
  <c r="B204" i="1"/>
  <c r="A204" i="1"/>
  <c r="W203" i="1"/>
  <c r="U203" i="1"/>
  <c r="D203" i="1"/>
  <c r="B203" i="1"/>
  <c r="A203" i="1"/>
  <c r="W202" i="1"/>
  <c r="U202" i="1"/>
  <c r="D202" i="1"/>
  <c r="B202" i="1"/>
  <c r="A202" i="1"/>
  <c r="W201" i="1"/>
  <c r="U201" i="1"/>
  <c r="D201" i="1"/>
  <c r="B201" i="1"/>
  <c r="A201" i="1"/>
  <c r="W200" i="1"/>
  <c r="U200" i="1"/>
  <c r="D200" i="1"/>
  <c r="B200" i="1"/>
  <c r="A200" i="1"/>
  <c r="W199" i="1"/>
  <c r="U199" i="1"/>
  <c r="D199" i="1"/>
  <c r="B199" i="1"/>
  <c r="A199" i="1"/>
  <c r="W198" i="1"/>
  <c r="U198" i="1"/>
  <c r="D198" i="1"/>
  <c r="B198" i="1"/>
  <c r="A198" i="1"/>
  <c r="W197" i="1"/>
  <c r="U197" i="1"/>
  <c r="D197" i="1"/>
  <c r="B197" i="1"/>
  <c r="A197" i="1"/>
  <c r="W196" i="1"/>
  <c r="U196" i="1"/>
  <c r="D196" i="1"/>
  <c r="B196" i="1"/>
  <c r="A196" i="1"/>
  <c r="W195" i="1"/>
  <c r="U195" i="1"/>
  <c r="D195" i="1"/>
  <c r="B195" i="1"/>
  <c r="A195" i="1"/>
  <c r="W194" i="1"/>
  <c r="U194" i="1"/>
  <c r="D194" i="1"/>
  <c r="B194" i="1"/>
  <c r="A194" i="1"/>
  <c r="W193" i="1"/>
  <c r="U193" i="1"/>
  <c r="D193" i="1"/>
  <c r="B193" i="1"/>
  <c r="A193" i="1"/>
  <c r="W192" i="1"/>
  <c r="U192" i="1"/>
  <c r="D192" i="1"/>
  <c r="B192" i="1"/>
  <c r="A192" i="1"/>
  <c r="W191" i="1"/>
  <c r="U191" i="1"/>
  <c r="D191" i="1"/>
  <c r="B191" i="1"/>
  <c r="A191" i="1"/>
  <c r="W190" i="1"/>
  <c r="U190" i="1"/>
  <c r="D190" i="1"/>
  <c r="B190" i="1"/>
  <c r="A190" i="1"/>
  <c r="W189" i="1"/>
  <c r="U189" i="1"/>
  <c r="D189" i="1"/>
  <c r="B189" i="1"/>
  <c r="A189" i="1"/>
  <c r="W188" i="1"/>
  <c r="U188" i="1"/>
  <c r="D188" i="1"/>
  <c r="B188" i="1"/>
  <c r="A188" i="1"/>
  <c r="W187" i="1"/>
  <c r="U187" i="1"/>
  <c r="D187" i="1"/>
  <c r="B187" i="1"/>
  <c r="A187" i="1"/>
  <c r="W186" i="1"/>
  <c r="U186" i="1"/>
  <c r="D186" i="1"/>
  <c r="B186" i="1"/>
  <c r="A186" i="1"/>
  <c r="W185" i="1"/>
  <c r="U185" i="1"/>
  <c r="D185" i="1"/>
  <c r="B185" i="1"/>
  <c r="A185" i="1"/>
  <c r="W184" i="1"/>
  <c r="U184" i="1"/>
  <c r="D184" i="1"/>
  <c r="B184" i="1"/>
  <c r="A184" i="1"/>
  <c r="W183" i="1"/>
  <c r="U183" i="1"/>
  <c r="D183" i="1"/>
  <c r="B183" i="1"/>
  <c r="A183" i="1"/>
  <c r="W182" i="1"/>
  <c r="U182" i="1"/>
  <c r="D182" i="1"/>
  <c r="B182" i="1"/>
  <c r="A182" i="1"/>
  <c r="W181" i="1"/>
  <c r="U181" i="1"/>
  <c r="D181" i="1"/>
  <c r="B181" i="1"/>
  <c r="A181" i="1"/>
  <c r="W180" i="1"/>
  <c r="U180" i="1"/>
  <c r="D180" i="1"/>
  <c r="B180" i="1"/>
  <c r="A180" i="1"/>
  <c r="W179" i="1"/>
  <c r="U179" i="1"/>
  <c r="D179" i="1"/>
  <c r="B179" i="1"/>
  <c r="A179" i="1"/>
  <c r="W178" i="1"/>
  <c r="U178" i="1"/>
  <c r="D178" i="1"/>
  <c r="B178" i="1"/>
  <c r="A178" i="1"/>
  <c r="W177" i="1"/>
  <c r="U177" i="1"/>
  <c r="D177" i="1"/>
  <c r="B177" i="1"/>
  <c r="A177" i="1"/>
  <c r="W176" i="1"/>
  <c r="U176" i="1"/>
  <c r="D176" i="1"/>
  <c r="B176" i="1"/>
  <c r="A176" i="1"/>
  <c r="W175" i="1"/>
  <c r="U175" i="1"/>
  <c r="D175" i="1"/>
  <c r="B175" i="1"/>
  <c r="A175" i="1"/>
  <c r="W174" i="1"/>
  <c r="U174" i="1"/>
  <c r="D174" i="1"/>
  <c r="B174" i="1"/>
  <c r="A174" i="1"/>
  <c r="W173" i="1"/>
  <c r="U173" i="1"/>
  <c r="D173" i="1"/>
  <c r="B173" i="1"/>
  <c r="A173" i="1"/>
  <c r="W172" i="1"/>
  <c r="U172" i="1"/>
  <c r="D172" i="1"/>
  <c r="B172" i="1"/>
  <c r="A172" i="1"/>
  <c r="W171" i="1"/>
  <c r="U171" i="1"/>
  <c r="D171" i="1"/>
  <c r="B171" i="1"/>
  <c r="A171" i="1"/>
  <c r="W170" i="1"/>
  <c r="U170" i="1"/>
  <c r="D170" i="1"/>
  <c r="B170" i="1"/>
  <c r="A170" i="1"/>
  <c r="W169" i="1"/>
  <c r="U169" i="1"/>
  <c r="D169" i="1"/>
  <c r="B169" i="1"/>
  <c r="A169" i="1"/>
  <c r="W168" i="1"/>
  <c r="U168" i="1"/>
  <c r="D168" i="1"/>
  <c r="B168" i="1"/>
  <c r="A168" i="1"/>
  <c r="W167" i="1"/>
  <c r="U167" i="1"/>
  <c r="D167" i="1"/>
  <c r="B167" i="1"/>
  <c r="A167" i="1"/>
  <c r="W166" i="1"/>
  <c r="U166" i="1"/>
  <c r="D166" i="1"/>
  <c r="B166" i="1"/>
  <c r="A166" i="1"/>
  <c r="W165" i="1"/>
  <c r="U165" i="1"/>
  <c r="D165" i="1"/>
  <c r="B165" i="1"/>
  <c r="A165" i="1"/>
  <c r="W164" i="1"/>
  <c r="U164" i="1"/>
  <c r="D164" i="1"/>
  <c r="B164" i="1"/>
  <c r="A164" i="1"/>
  <c r="W163" i="1"/>
  <c r="U163" i="1"/>
  <c r="D163" i="1"/>
  <c r="B163" i="1"/>
  <c r="A163" i="1"/>
  <c r="W162" i="1"/>
  <c r="U162" i="1"/>
  <c r="D162" i="1"/>
  <c r="B162" i="1"/>
  <c r="A162" i="1"/>
  <c r="W161" i="1"/>
  <c r="U161" i="1"/>
  <c r="D161" i="1"/>
  <c r="B161" i="1"/>
  <c r="A161" i="1"/>
  <c r="W160" i="1"/>
  <c r="U160" i="1"/>
  <c r="D160" i="1"/>
  <c r="B160" i="1"/>
  <c r="A160" i="1"/>
  <c r="W159" i="1"/>
  <c r="U159" i="1"/>
  <c r="D159" i="1"/>
  <c r="B159" i="1"/>
  <c r="A159" i="1"/>
  <c r="W158" i="1"/>
  <c r="U158" i="1"/>
  <c r="D158" i="1"/>
  <c r="B158" i="1"/>
  <c r="A158" i="1"/>
  <c r="W157" i="1"/>
  <c r="U157" i="1"/>
  <c r="D157" i="1"/>
  <c r="B157" i="1"/>
  <c r="A157" i="1"/>
  <c r="W156" i="1"/>
  <c r="U156" i="1"/>
  <c r="D156" i="1"/>
  <c r="B156" i="1"/>
  <c r="A156" i="1"/>
  <c r="W155" i="1"/>
  <c r="U155" i="1"/>
  <c r="D155" i="1"/>
  <c r="B155" i="1"/>
  <c r="A155" i="1"/>
  <c r="W154" i="1"/>
  <c r="U154" i="1"/>
  <c r="D154" i="1"/>
  <c r="B154" i="1"/>
  <c r="A154" i="1"/>
  <c r="W153" i="1"/>
  <c r="U153" i="1"/>
  <c r="D153" i="1"/>
  <c r="B153" i="1"/>
  <c r="A153" i="1"/>
  <c r="W152" i="1"/>
  <c r="U152" i="1"/>
  <c r="D152" i="1"/>
  <c r="B152" i="1"/>
  <c r="A152" i="1"/>
  <c r="W151" i="1"/>
  <c r="U151" i="1"/>
  <c r="D151" i="1"/>
  <c r="B151" i="1"/>
  <c r="A151" i="1"/>
  <c r="W150" i="1"/>
  <c r="U150" i="1"/>
  <c r="D150" i="1"/>
  <c r="B150" i="1"/>
  <c r="A150" i="1"/>
  <c r="W149" i="1"/>
  <c r="U149" i="1"/>
  <c r="D149" i="1"/>
  <c r="B149" i="1"/>
  <c r="A149" i="1"/>
  <c r="W148" i="1"/>
  <c r="U148" i="1"/>
  <c r="D148" i="1"/>
  <c r="B148" i="1"/>
  <c r="A148" i="1"/>
  <c r="W147" i="1"/>
  <c r="U147" i="1"/>
  <c r="D147" i="1"/>
  <c r="B147" i="1"/>
  <c r="A147" i="1"/>
  <c r="W146" i="1"/>
  <c r="U146" i="1"/>
  <c r="D146" i="1"/>
  <c r="B146" i="1"/>
  <c r="A146" i="1"/>
  <c r="W145" i="1"/>
  <c r="U145" i="1"/>
  <c r="D145" i="1"/>
  <c r="B145" i="1"/>
  <c r="A145" i="1"/>
  <c r="W144" i="1"/>
  <c r="U144" i="1"/>
  <c r="D144" i="1"/>
  <c r="B144" i="1"/>
  <c r="A144" i="1"/>
  <c r="W143" i="1"/>
  <c r="U143" i="1"/>
  <c r="D143" i="1"/>
  <c r="B143" i="1"/>
  <c r="A143" i="1"/>
  <c r="W142" i="1"/>
  <c r="U142" i="1"/>
  <c r="D142" i="1"/>
  <c r="B142" i="1"/>
  <c r="A142" i="1"/>
  <c r="W141" i="1"/>
  <c r="U141" i="1"/>
  <c r="D141" i="1"/>
  <c r="B141" i="1"/>
  <c r="A141" i="1"/>
  <c r="W140" i="1"/>
  <c r="U140" i="1"/>
  <c r="D140" i="1"/>
  <c r="B140" i="1"/>
  <c r="A140" i="1"/>
  <c r="W139" i="1"/>
  <c r="U139" i="1"/>
  <c r="D139" i="1"/>
  <c r="B139" i="1"/>
  <c r="A139" i="1"/>
  <c r="W138" i="1"/>
  <c r="U138" i="1"/>
  <c r="D138" i="1"/>
  <c r="B138" i="1"/>
  <c r="A138" i="1"/>
  <c r="W137" i="1"/>
  <c r="U137" i="1"/>
  <c r="D137" i="1"/>
  <c r="B137" i="1"/>
  <c r="A137" i="1"/>
  <c r="W136" i="1"/>
  <c r="U136" i="1"/>
  <c r="D136" i="1"/>
  <c r="B136" i="1"/>
  <c r="A136" i="1"/>
  <c r="W135" i="1"/>
  <c r="U135" i="1"/>
  <c r="D135" i="1"/>
  <c r="B135" i="1"/>
  <c r="A135" i="1"/>
  <c r="W134" i="1"/>
  <c r="U134" i="1"/>
  <c r="D134" i="1"/>
  <c r="B134" i="1"/>
  <c r="A134" i="1"/>
  <c r="W133" i="1"/>
  <c r="U133" i="1"/>
  <c r="D133" i="1"/>
  <c r="B133" i="1"/>
  <c r="A133" i="1"/>
  <c r="W132" i="1"/>
  <c r="U132" i="1"/>
  <c r="D132" i="1"/>
  <c r="B132" i="1"/>
  <c r="A132" i="1"/>
  <c r="W131" i="1"/>
  <c r="U131" i="1"/>
  <c r="D131" i="1"/>
  <c r="B131" i="1"/>
  <c r="A131" i="1"/>
  <c r="W130" i="1"/>
  <c r="U130" i="1"/>
  <c r="D130" i="1"/>
  <c r="B130" i="1"/>
  <c r="A130" i="1"/>
  <c r="W129" i="1"/>
  <c r="U129" i="1"/>
  <c r="D129" i="1"/>
  <c r="B129" i="1"/>
  <c r="A129" i="1"/>
  <c r="W128" i="1"/>
  <c r="U128" i="1"/>
  <c r="D128" i="1"/>
  <c r="B128" i="1"/>
  <c r="A128" i="1"/>
  <c r="W127" i="1"/>
  <c r="U127" i="1"/>
  <c r="D127" i="1"/>
  <c r="B127" i="1"/>
  <c r="A127" i="1"/>
  <c r="W126" i="1"/>
  <c r="U126" i="1"/>
  <c r="D126" i="1"/>
  <c r="B126" i="1"/>
  <c r="A126" i="1"/>
  <c r="W125" i="1"/>
  <c r="U125" i="1"/>
  <c r="D125" i="1"/>
  <c r="B125" i="1"/>
  <c r="A125" i="1"/>
  <c r="W124" i="1"/>
  <c r="U124" i="1"/>
  <c r="D124" i="1"/>
  <c r="B124" i="1"/>
  <c r="A124" i="1"/>
  <c r="W123" i="1"/>
  <c r="U123" i="1"/>
  <c r="D123" i="1"/>
  <c r="B123" i="1"/>
  <c r="A123" i="1"/>
  <c r="W122" i="1"/>
  <c r="U122" i="1"/>
  <c r="D122" i="1"/>
  <c r="B122" i="1"/>
  <c r="A122" i="1"/>
  <c r="W121" i="1"/>
  <c r="U121" i="1"/>
  <c r="D121" i="1"/>
  <c r="B121" i="1"/>
  <c r="A121" i="1"/>
  <c r="W120" i="1"/>
  <c r="U120" i="1"/>
  <c r="D120" i="1"/>
  <c r="B120" i="1"/>
  <c r="A120" i="1"/>
  <c r="W119" i="1"/>
  <c r="U119" i="1"/>
  <c r="D119" i="1"/>
  <c r="B119" i="1"/>
  <c r="A119" i="1"/>
  <c r="W118" i="1"/>
  <c r="U118" i="1"/>
  <c r="D118" i="1"/>
  <c r="B118" i="1"/>
  <c r="A118" i="1"/>
  <c r="W117" i="1"/>
  <c r="U117" i="1"/>
  <c r="D117" i="1"/>
  <c r="B117" i="1"/>
  <c r="A117" i="1"/>
  <c r="W116" i="1"/>
  <c r="U116" i="1"/>
  <c r="D116" i="1"/>
  <c r="B116" i="1"/>
  <c r="A116" i="1"/>
  <c r="W115" i="1"/>
  <c r="U115" i="1"/>
  <c r="D115" i="1"/>
  <c r="B115" i="1"/>
  <c r="A115" i="1"/>
  <c r="W114" i="1"/>
  <c r="U114" i="1"/>
  <c r="D114" i="1"/>
  <c r="B114" i="1"/>
  <c r="A114" i="1"/>
  <c r="W113" i="1"/>
  <c r="U113" i="1"/>
  <c r="D113" i="1"/>
  <c r="B113" i="1"/>
  <c r="A113" i="1"/>
  <c r="W112" i="1"/>
  <c r="U112" i="1"/>
  <c r="D112" i="1"/>
  <c r="B112" i="1"/>
  <c r="A112" i="1"/>
  <c r="W111" i="1"/>
  <c r="U111" i="1"/>
  <c r="D111" i="1"/>
  <c r="B111" i="1"/>
  <c r="A111" i="1"/>
  <c r="W110" i="1"/>
  <c r="U110" i="1"/>
  <c r="D110" i="1"/>
  <c r="B110" i="1"/>
  <c r="A110" i="1"/>
  <c r="W109" i="1"/>
  <c r="U109" i="1"/>
  <c r="D109" i="1"/>
  <c r="B109" i="1"/>
  <c r="A109" i="1"/>
  <c r="W108" i="1"/>
  <c r="U108" i="1"/>
  <c r="D108" i="1"/>
  <c r="B108" i="1"/>
  <c r="A108" i="1"/>
  <c r="W107" i="1"/>
  <c r="U107" i="1"/>
  <c r="D107" i="1"/>
  <c r="B107" i="1"/>
  <c r="A107" i="1"/>
  <c r="W106" i="1"/>
  <c r="U106" i="1"/>
  <c r="D106" i="1"/>
  <c r="B106" i="1"/>
  <c r="A106" i="1"/>
  <c r="W105" i="1"/>
  <c r="U105" i="1"/>
  <c r="D105" i="1"/>
  <c r="B105" i="1"/>
  <c r="A105" i="1"/>
  <c r="W104" i="1"/>
  <c r="U104" i="1"/>
  <c r="D104" i="1"/>
  <c r="B104" i="1"/>
  <c r="A104" i="1"/>
  <c r="W103" i="1"/>
  <c r="U103" i="1"/>
  <c r="D103" i="1"/>
  <c r="B103" i="1"/>
  <c r="A103" i="1"/>
  <c r="W102" i="1"/>
  <c r="U102" i="1"/>
  <c r="D102" i="1"/>
  <c r="B102" i="1"/>
  <c r="A102" i="1"/>
  <c r="W101" i="1"/>
  <c r="U101" i="1"/>
  <c r="D101" i="1"/>
  <c r="B101" i="1"/>
  <c r="A101" i="1"/>
  <c r="W100" i="1"/>
  <c r="U100" i="1"/>
  <c r="D100" i="1"/>
  <c r="B100" i="1"/>
  <c r="A100" i="1"/>
  <c r="W99" i="1"/>
  <c r="U99" i="1"/>
  <c r="D99" i="1"/>
  <c r="B99" i="1"/>
  <c r="A99" i="1"/>
  <c r="W98" i="1"/>
  <c r="U98" i="1"/>
  <c r="D98" i="1"/>
  <c r="B98" i="1"/>
  <c r="A98" i="1"/>
  <c r="W97" i="1"/>
  <c r="U97" i="1"/>
  <c r="D97" i="1"/>
  <c r="B97" i="1"/>
  <c r="A97" i="1"/>
  <c r="W96" i="1"/>
  <c r="U96" i="1"/>
  <c r="D96" i="1"/>
  <c r="B96" i="1"/>
  <c r="A96" i="1"/>
  <c r="W95" i="1"/>
  <c r="U95" i="1"/>
  <c r="D95" i="1"/>
  <c r="B95" i="1"/>
  <c r="A95" i="1"/>
  <c r="W94" i="1"/>
  <c r="U94" i="1"/>
  <c r="D94" i="1"/>
  <c r="B94" i="1"/>
  <c r="A94" i="1"/>
  <c r="W93" i="1"/>
  <c r="U93" i="1"/>
  <c r="D93" i="1"/>
  <c r="B93" i="1"/>
  <c r="A93" i="1"/>
  <c r="W92" i="1"/>
  <c r="U92" i="1"/>
  <c r="D92" i="1"/>
  <c r="B92" i="1"/>
  <c r="A92" i="1"/>
  <c r="W91" i="1"/>
  <c r="U91" i="1"/>
  <c r="D91" i="1"/>
  <c r="B91" i="1"/>
  <c r="A91" i="1"/>
  <c r="W90" i="1"/>
  <c r="U90" i="1"/>
  <c r="D90" i="1"/>
  <c r="B90" i="1"/>
  <c r="A90" i="1"/>
  <c r="W89" i="1"/>
  <c r="U89" i="1"/>
  <c r="D89" i="1"/>
  <c r="B89" i="1"/>
  <c r="A89" i="1"/>
  <c r="W88" i="1"/>
  <c r="U88" i="1"/>
  <c r="D88" i="1"/>
  <c r="B88" i="1"/>
  <c r="A88" i="1"/>
  <c r="W87" i="1"/>
  <c r="U87" i="1"/>
  <c r="D87" i="1"/>
  <c r="B87" i="1"/>
  <c r="A87" i="1"/>
  <c r="W86" i="1"/>
  <c r="U86" i="1"/>
  <c r="D86" i="1"/>
  <c r="B86" i="1"/>
  <c r="A86" i="1"/>
  <c r="W85" i="1"/>
  <c r="U85" i="1"/>
  <c r="D85" i="1"/>
  <c r="B85" i="1"/>
  <c r="A85" i="1"/>
  <c r="W84" i="1"/>
  <c r="U84" i="1"/>
  <c r="D84" i="1"/>
  <c r="B84" i="1"/>
  <c r="A84" i="1"/>
  <c r="W83" i="1"/>
  <c r="U83" i="1"/>
  <c r="D83" i="1"/>
  <c r="B83" i="1"/>
  <c r="A83" i="1"/>
  <c r="W82" i="1"/>
  <c r="U82" i="1"/>
  <c r="D82" i="1"/>
  <c r="B82" i="1"/>
  <c r="A82" i="1"/>
  <c r="W81" i="1"/>
  <c r="U81" i="1"/>
  <c r="D81" i="1"/>
  <c r="B81" i="1"/>
  <c r="A81" i="1"/>
  <c r="W80" i="1"/>
  <c r="U80" i="1"/>
  <c r="D80" i="1"/>
  <c r="B80" i="1"/>
  <c r="A80" i="1"/>
  <c r="W79" i="1"/>
  <c r="U79" i="1"/>
  <c r="D79" i="1"/>
  <c r="B79" i="1"/>
  <c r="A79" i="1"/>
  <c r="W78" i="1"/>
  <c r="U78" i="1"/>
  <c r="D78" i="1"/>
  <c r="B78" i="1"/>
  <c r="A78" i="1"/>
  <c r="W77" i="1"/>
  <c r="U77" i="1"/>
  <c r="D77" i="1"/>
  <c r="B77" i="1"/>
  <c r="A77" i="1"/>
  <c r="W76" i="1"/>
  <c r="U76" i="1"/>
  <c r="D76" i="1"/>
  <c r="B76" i="1"/>
  <c r="A76" i="1"/>
  <c r="W75" i="1"/>
  <c r="U75" i="1"/>
  <c r="D75" i="1"/>
  <c r="B75" i="1"/>
  <c r="A75" i="1"/>
  <c r="W74" i="1"/>
  <c r="U74" i="1"/>
  <c r="D74" i="1"/>
  <c r="B74" i="1"/>
  <c r="A74" i="1"/>
  <c r="W73" i="1"/>
  <c r="U73" i="1"/>
  <c r="D73" i="1"/>
  <c r="B73" i="1"/>
  <c r="A73" i="1"/>
  <c r="W72" i="1"/>
  <c r="U72" i="1"/>
  <c r="D72" i="1"/>
  <c r="B72" i="1"/>
  <c r="A72" i="1"/>
  <c r="W71" i="1"/>
  <c r="U71" i="1"/>
  <c r="D71" i="1"/>
  <c r="B71" i="1"/>
  <c r="A71" i="1"/>
  <c r="W70" i="1"/>
  <c r="U70" i="1"/>
  <c r="D70" i="1"/>
  <c r="B70" i="1"/>
  <c r="A70" i="1"/>
  <c r="W69" i="1"/>
  <c r="U69" i="1"/>
  <c r="D69" i="1"/>
  <c r="B69" i="1"/>
  <c r="A69" i="1"/>
  <c r="W68" i="1"/>
  <c r="U68" i="1"/>
  <c r="D68" i="1"/>
  <c r="B68" i="1"/>
  <c r="A68" i="1"/>
  <c r="W67" i="1"/>
  <c r="U67" i="1"/>
  <c r="D67" i="1"/>
  <c r="B67" i="1"/>
  <c r="A67" i="1"/>
  <c r="W66" i="1"/>
  <c r="U66" i="1"/>
  <c r="D66" i="1"/>
  <c r="B66" i="1"/>
  <c r="A66" i="1"/>
  <c r="W65" i="1"/>
  <c r="U65" i="1"/>
  <c r="D65" i="1"/>
  <c r="B65" i="1"/>
  <c r="A65" i="1"/>
  <c r="W64" i="1"/>
  <c r="U64" i="1"/>
  <c r="D64" i="1"/>
  <c r="B64" i="1"/>
  <c r="A64" i="1"/>
  <c r="W63" i="1"/>
  <c r="U63" i="1"/>
  <c r="D63" i="1"/>
  <c r="B63" i="1"/>
  <c r="A63" i="1"/>
  <c r="W62" i="1"/>
  <c r="U62" i="1"/>
  <c r="D62" i="1"/>
  <c r="B62" i="1"/>
  <c r="A62" i="1"/>
  <c r="W61" i="1"/>
  <c r="U61" i="1"/>
  <c r="D61" i="1"/>
  <c r="B61" i="1"/>
  <c r="A61" i="1"/>
  <c r="W60" i="1"/>
  <c r="U60" i="1"/>
  <c r="D60" i="1"/>
  <c r="B60" i="1"/>
  <c r="A60" i="1"/>
  <c r="W59" i="1"/>
  <c r="U59" i="1"/>
  <c r="D59" i="1"/>
  <c r="B59" i="1"/>
  <c r="A59" i="1"/>
  <c r="W58" i="1"/>
  <c r="U58" i="1"/>
  <c r="D58" i="1"/>
  <c r="B58" i="1"/>
  <c r="A58" i="1"/>
  <c r="W57" i="1"/>
  <c r="U57" i="1"/>
  <c r="D57" i="1"/>
  <c r="B57" i="1"/>
  <c r="A57" i="1"/>
  <c r="W56" i="1"/>
  <c r="U56" i="1"/>
  <c r="D56" i="1"/>
  <c r="B56" i="1"/>
  <c r="A56" i="1"/>
  <c r="W55" i="1"/>
  <c r="U55" i="1"/>
  <c r="D55" i="1"/>
  <c r="B55" i="1"/>
  <c r="A55" i="1"/>
  <c r="W54" i="1"/>
  <c r="U54" i="1"/>
  <c r="D54" i="1"/>
  <c r="B54" i="1"/>
  <c r="A54" i="1"/>
  <c r="W53" i="1"/>
  <c r="U53" i="1"/>
  <c r="D53" i="1"/>
  <c r="B53" i="1"/>
  <c r="A53" i="1"/>
  <c r="W52" i="1"/>
  <c r="U52" i="1"/>
  <c r="D52" i="1"/>
  <c r="B52" i="1"/>
  <c r="A52" i="1"/>
  <c r="W51" i="1"/>
  <c r="U51" i="1"/>
  <c r="D51" i="1"/>
  <c r="B51" i="1"/>
  <c r="A51" i="1"/>
  <c r="W50" i="1"/>
  <c r="U50" i="1"/>
  <c r="D50" i="1"/>
  <c r="B50" i="1"/>
  <c r="A50" i="1"/>
  <c r="W49" i="1"/>
  <c r="U49" i="1"/>
  <c r="D49" i="1"/>
  <c r="B49" i="1"/>
  <c r="A49" i="1"/>
  <c r="W48" i="1"/>
  <c r="U48" i="1"/>
  <c r="D48" i="1"/>
  <c r="B48" i="1"/>
  <c r="A48" i="1"/>
  <c r="W47" i="1"/>
  <c r="U47" i="1"/>
  <c r="D47" i="1"/>
  <c r="B47" i="1"/>
  <c r="A47" i="1"/>
  <c r="W46" i="1"/>
  <c r="U46" i="1"/>
  <c r="D46" i="1"/>
  <c r="B46" i="1"/>
  <c r="A46" i="1"/>
  <c r="W45" i="1"/>
  <c r="U45" i="1"/>
  <c r="D45" i="1"/>
  <c r="B45" i="1"/>
  <c r="A45" i="1"/>
  <c r="W44" i="1"/>
  <c r="U44" i="1"/>
  <c r="D44" i="1"/>
  <c r="B44" i="1"/>
  <c r="A44" i="1"/>
  <c r="W43" i="1"/>
  <c r="U43" i="1"/>
  <c r="D43" i="1"/>
  <c r="B43" i="1"/>
  <c r="A43" i="1"/>
  <c r="W42" i="1"/>
  <c r="U42" i="1"/>
  <c r="D42" i="1"/>
  <c r="B42" i="1"/>
  <c r="A42" i="1"/>
  <c r="W41" i="1"/>
  <c r="U41" i="1"/>
  <c r="D41" i="1"/>
  <c r="B41" i="1"/>
  <c r="A41" i="1"/>
  <c r="W40" i="1"/>
  <c r="U40" i="1"/>
  <c r="D40" i="1"/>
  <c r="B40" i="1"/>
  <c r="A40" i="1"/>
  <c r="W39" i="1"/>
  <c r="U39" i="1"/>
  <c r="D39" i="1"/>
  <c r="B39" i="1"/>
  <c r="A39" i="1"/>
  <c r="W38" i="1"/>
  <c r="U38" i="1"/>
  <c r="D38" i="1"/>
  <c r="B38" i="1"/>
  <c r="A38" i="1"/>
  <c r="W37" i="1"/>
  <c r="U37" i="1"/>
  <c r="D37" i="1"/>
  <c r="B37" i="1"/>
  <c r="A37" i="1"/>
  <c r="W36" i="1"/>
  <c r="U36" i="1"/>
  <c r="D36" i="1"/>
  <c r="B36" i="1"/>
  <c r="A36" i="1"/>
  <c r="W35" i="1"/>
  <c r="U35" i="1"/>
  <c r="D35" i="1"/>
  <c r="B35" i="1"/>
  <c r="A35" i="1"/>
  <c r="W34" i="1"/>
  <c r="U34" i="1"/>
  <c r="D34" i="1"/>
  <c r="B34" i="1"/>
  <c r="A34" i="1"/>
  <c r="W33" i="1"/>
  <c r="U33" i="1"/>
  <c r="D33" i="1"/>
  <c r="B33" i="1"/>
  <c r="A33" i="1"/>
  <c r="W32" i="1"/>
  <c r="U32" i="1"/>
  <c r="D32" i="1"/>
  <c r="B32" i="1"/>
  <c r="A32" i="1"/>
  <c r="W31" i="1"/>
  <c r="U31" i="1"/>
  <c r="D31" i="1"/>
  <c r="B31" i="1"/>
  <c r="A31" i="1"/>
  <c r="W30" i="1"/>
  <c r="U30" i="1"/>
  <c r="D30" i="1"/>
  <c r="B30" i="1"/>
  <c r="A30" i="1"/>
  <c r="W29" i="1"/>
  <c r="U29" i="1"/>
  <c r="D29" i="1"/>
  <c r="B29" i="1"/>
  <c r="A29" i="1"/>
  <c r="W28" i="1"/>
  <c r="U28" i="1"/>
  <c r="D28" i="1"/>
  <c r="B28" i="1"/>
  <c r="A28" i="1"/>
  <c r="W27" i="1"/>
  <c r="U27" i="1"/>
  <c r="D27" i="1"/>
  <c r="B27" i="1"/>
  <c r="A27" i="1"/>
  <c r="W26" i="1"/>
  <c r="U26" i="1"/>
  <c r="D26" i="1"/>
  <c r="B26" i="1"/>
  <c r="A26" i="1"/>
  <c r="W25" i="1"/>
  <c r="U25" i="1"/>
  <c r="D25" i="1"/>
  <c r="B25" i="1"/>
  <c r="A25" i="1"/>
  <c r="W24" i="1"/>
  <c r="U24" i="1"/>
  <c r="D24" i="1"/>
  <c r="B24" i="1"/>
  <c r="A24" i="1"/>
  <c r="W23" i="1"/>
  <c r="U23" i="1"/>
  <c r="D23" i="1"/>
  <c r="B23" i="1"/>
  <c r="A23" i="1"/>
  <c r="W22" i="1"/>
  <c r="U22" i="1"/>
  <c r="D22" i="1"/>
  <c r="B22" i="1"/>
  <c r="A22" i="1"/>
  <c r="W21" i="1"/>
  <c r="U21" i="1"/>
  <c r="D21" i="1"/>
  <c r="B21" i="1"/>
  <c r="A21" i="1"/>
  <c r="W20" i="1"/>
  <c r="U20" i="1"/>
  <c r="D20" i="1"/>
  <c r="B20" i="1"/>
  <c r="A20" i="1"/>
  <c r="W19" i="1"/>
  <c r="U19" i="1"/>
  <c r="D19" i="1"/>
  <c r="B19" i="1"/>
  <c r="A19" i="1"/>
  <c r="W18" i="1"/>
  <c r="U18" i="1"/>
  <c r="D18" i="1"/>
  <c r="B18" i="1"/>
  <c r="A18" i="1"/>
  <c r="W17" i="1"/>
  <c r="U17" i="1"/>
  <c r="D17" i="1"/>
  <c r="B17" i="1"/>
  <c r="A17" i="1"/>
  <c r="W16" i="1"/>
  <c r="U16" i="1"/>
  <c r="D16" i="1"/>
  <c r="B16" i="1"/>
  <c r="A16" i="1"/>
  <c r="W15" i="1"/>
  <c r="U15" i="1"/>
  <c r="D15" i="1"/>
  <c r="B15" i="1"/>
  <c r="A15" i="1"/>
  <c r="W14" i="1"/>
  <c r="U14" i="1"/>
  <c r="D14" i="1"/>
  <c r="B14" i="1"/>
  <c r="A14" i="1"/>
  <c r="W13" i="1"/>
  <c r="U13" i="1"/>
  <c r="D13" i="1"/>
  <c r="B13" i="1"/>
  <c r="A13" i="1"/>
  <c r="W12" i="1"/>
  <c r="U12" i="1"/>
  <c r="D12" i="1"/>
  <c r="B12" i="1"/>
  <c r="A12" i="1"/>
  <c r="W11" i="1"/>
  <c r="U11" i="1"/>
  <c r="D11" i="1"/>
  <c r="B11" i="1"/>
  <c r="A11" i="1"/>
  <c r="W10" i="1"/>
  <c r="U10" i="1"/>
  <c r="D10" i="1"/>
  <c r="B10" i="1"/>
  <c r="A10" i="1"/>
  <c r="W9" i="1"/>
  <c r="U9" i="1"/>
  <c r="D9" i="1"/>
  <c r="B9" i="1"/>
  <c r="A9" i="1"/>
  <c r="W8" i="1"/>
  <c r="U8" i="1"/>
  <c r="D8" i="1"/>
  <c r="B8" i="1"/>
  <c r="A8" i="1"/>
  <c r="W7" i="1"/>
  <c r="U7" i="1"/>
  <c r="D7" i="1"/>
  <c r="B7" i="1"/>
  <c r="A7" i="1"/>
  <c r="W6" i="1"/>
  <c r="U6" i="1"/>
  <c r="D6" i="1"/>
  <c r="B6" i="1"/>
  <c r="A6" i="1"/>
  <c r="W5" i="1"/>
  <c r="U5" i="1"/>
  <c r="D5" i="1"/>
  <c r="B5" i="1"/>
  <c r="A5" i="1"/>
  <c r="W4" i="1"/>
  <c r="U4" i="1"/>
  <c r="D4" i="1"/>
  <c r="B4" i="1"/>
  <c r="A4" i="1"/>
  <c r="W3" i="1"/>
  <c r="U3" i="1"/>
  <c r="D3" i="1"/>
  <c r="B3" i="1"/>
  <c r="A3" i="1"/>
  <c r="W2" i="1"/>
  <c r="U2" i="1"/>
  <c r="D2" i="1"/>
  <c r="B2" i="1"/>
  <c r="A2" i="1"/>
  <c r="W1788" i="1"/>
  <c r="U1788" i="1"/>
  <c r="D1788" i="1"/>
  <c r="B1788" i="1"/>
  <c r="A1788" i="1"/>
  <c r="W1787" i="1"/>
  <c r="U1787" i="1"/>
  <c r="D1787" i="1"/>
  <c r="B1787" i="1"/>
  <c r="A1787" i="1"/>
  <c r="W1786" i="1"/>
  <c r="U1786" i="1"/>
  <c r="D1786" i="1"/>
  <c r="B1786" i="1"/>
  <c r="A1786" i="1"/>
  <c r="W1785" i="1"/>
  <c r="U1785" i="1"/>
  <c r="D1785" i="1"/>
  <c r="B1785" i="1"/>
  <c r="A1785" i="1"/>
  <c r="W1784" i="1"/>
  <c r="U1784" i="1"/>
  <c r="D1784" i="1"/>
  <c r="B1784" i="1"/>
  <c r="A1784" i="1"/>
  <c r="W1783" i="1"/>
  <c r="U1783" i="1"/>
  <c r="D1783" i="1"/>
  <c r="B1783" i="1"/>
  <c r="A1783" i="1"/>
  <c r="W1782" i="1"/>
  <c r="U1782" i="1"/>
  <c r="D1782" i="1"/>
  <c r="B1782" i="1"/>
  <c r="A1782" i="1"/>
  <c r="W1781" i="1"/>
  <c r="U1781" i="1"/>
  <c r="D1781" i="1"/>
  <c r="B1781" i="1"/>
  <c r="A1781" i="1"/>
  <c r="W1780" i="1"/>
  <c r="U1780" i="1"/>
  <c r="D1780" i="1"/>
  <c r="B1780" i="1"/>
  <c r="A1780" i="1"/>
  <c r="W1779" i="1"/>
  <c r="U1779" i="1"/>
  <c r="D1779" i="1"/>
  <c r="B1779" i="1"/>
  <c r="A1779" i="1"/>
  <c r="W1778" i="1"/>
  <c r="U1778" i="1"/>
  <c r="D1778" i="1"/>
  <c r="B1778" i="1"/>
  <c r="A1778" i="1"/>
  <c r="W1777" i="1"/>
  <c r="U1777" i="1"/>
  <c r="D1777" i="1"/>
  <c r="B1777" i="1"/>
  <c r="A1777" i="1"/>
  <c r="W1776" i="1"/>
  <c r="U1776" i="1"/>
  <c r="D1776" i="1"/>
  <c r="B1776" i="1"/>
  <c r="A1776" i="1"/>
  <c r="W1775" i="1"/>
  <c r="U1775" i="1"/>
  <c r="D1775" i="1"/>
  <c r="B1775" i="1"/>
  <c r="A1775" i="1"/>
  <c r="W1774" i="1"/>
  <c r="U1774" i="1"/>
  <c r="D1774" i="1"/>
  <c r="B1774" i="1"/>
  <c r="A1774" i="1"/>
  <c r="W1773" i="1"/>
  <c r="U1773" i="1"/>
  <c r="D1773" i="1"/>
  <c r="B1773" i="1"/>
  <c r="A1773" i="1"/>
  <c r="W1772" i="1"/>
  <c r="U1772" i="1"/>
  <c r="D1772" i="1"/>
  <c r="B1772" i="1"/>
  <c r="A1772" i="1"/>
  <c r="W1771" i="1"/>
  <c r="U1771" i="1"/>
  <c r="D1771" i="1"/>
  <c r="B1771" i="1"/>
  <c r="A1771" i="1"/>
  <c r="W1770" i="1"/>
  <c r="U1770" i="1"/>
  <c r="D1770" i="1"/>
  <c r="B1770" i="1"/>
  <c r="A1770" i="1"/>
  <c r="W1769" i="1"/>
  <c r="U1769" i="1"/>
  <c r="D1769" i="1"/>
  <c r="B1769" i="1"/>
  <c r="A1769" i="1"/>
  <c r="W1768" i="1"/>
  <c r="U1768" i="1"/>
  <c r="D1768" i="1"/>
  <c r="B1768" i="1"/>
  <c r="A1768" i="1"/>
  <c r="W1767" i="1"/>
  <c r="U1767" i="1"/>
  <c r="D1767" i="1"/>
  <c r="B1767" i="1"/>
  <c r="A1767" i="1"/>
  <c r="W1766" i="1"/>
  <c r="U1766" i="1"/>
  <c r="D1766" i="1"/>
  <c r="B1766" i="1"/>
  <c r="A1766" i="1"/>
  <c r="W1765" i="1"/>
  <c r="U1765" i="1"/>
  <c r="D1765" i="1"/>
  <c r="B1765" i="1"/>
  <c r="A1765" i="1"/>
  <c r="W1764" i="1"/>
  <c r="U1764" i="1"/>
  <c r="D1764" i="1"/>
  <c r="B1764" i="1"/>
  <c r="A1764" i="1"/>
  <c r="W1763" i="1"/>
  <c r="U1763" i="1"/>
  <c r="D1763" i="1"/>
  <c r="B1763" i="1"/>
  <c r="A1763" i="1"/>
  <c r="W1762" i="1"/>
  <c r="U1762" i="1"/>
  <c r="D1762" i="1"/>
  <c r="B1762" i="1"/>
  <c r="A1762" i="1"/>
  <c r="W1761" i="1"/>
  <c r="U1761" i="1"/>
  <c r="D1761" i="1"/>
  <c r="B1761" i="1"/>
  <c r="A1761" i="1"/>
  <c r="W1760" i="1"/>
  <c r="U1760" i="1"/>
  <c r="D1760" i="1"/>
  <c r="B1760" i="1"/>
  <c r="A1760" i="1"/>
  <c r="W1759" i="1"/>
  <c r="U1759" i="1"/>
  <c r="D1759" i="1"/>
  <c r="B1759" i="1"/>
  <c r="A1759" i="1"/>
  <c r="W1758" i="1"/>
  <c r="U1758" i="1"/>
  <c r="D1758" i="1"/>
  <c r="B1758" i="1"/>
  <c r="A1758" i="1"/>
  <c r="W1757" i="1"/>
  <c r="U1757" i="1"/>
  <c r="D1757" i="1"/>
  <c r="B1757" i="1"/>
  <c r="A1757" i="1"/>
  <c r="W1756" i="1"/>
  <c r="U1756" i="1"/>
  <c r="D1756" i="1"/>
  <c r="B1756" i="1"/>
  <c r="A1756" i="1"/>
  <c r="W1755" i="1"/>
  <c r="U1755" i="1"/>
  <c r="D1755" i="1"/>
  <c r="B1755" i="1"/>
  <c r="A1755" i="1"/>
  <c r="W1754" i="1"/>
  <c r="U1754" i="1"/>
  <c r="D1754" i="1"/>
  <c r="B1754" i="1"/>
  <c r="A1754" i="1"/>
  <c r="W1753" i="1"/>
  <c r="U1753" i="1"/>
  <c r="D1753" i="1"/>
  <c r="B1753" i="1"/>
  <c r="A1753" i="1"/>
  <c r="W1752" i="1"/>
  <c r="U1752" i="1"/>
  <c r="D1752" i="1"/>
  <c r="B1752" i="1"/>
  <c r="A1752" i="1"/>
  <c r="W1751" i="1"/>
  <c r="U1751" i="1"/>
  <c r="D1751" i="1"/>
  <c r="B1751" i="1"/>
  <c r="A1751" i="1"/>
  <c r="W1750" i="1"/>
  <c r="U1750" i="1"/>
  <c r="D1750" i="1"/>
  <c r="B1750" i="1"/>
  <c r="A1750" i="1"/>
  <c r="W1749" i="1"/>
  <c r="U1749" i="1"/>
  <c r="D1749" i="1"/>
  <c r="B1749" i="1"/>
  <c r="A1749" i="1"/>
  <c r="W1748" i="1"/>
  <c r="U1748" i="1"/>
  <c r="D1748" i="1"/>
  <c r="B1748" i="1"/>
  <c r="A1748" i="1"/>
  <c r="W1747" i="1"/>
  <c r="U1747" i="1"/>
  <c r="D1747" i="1"/>
  <c r="B1747" i="1"/>
  <c r="A1747" i="1"/>
  <c r="W1746" i="1"/>
  <c r="U1746" i="1"/>
  <c r="D1746" i="1"/>
  <c r="B1746" i="1"/>
  <c r="A1746" i="1"/>
  <c r="W1745" i="1"/>
  <c r="U1745" i="1"/>
  <c r="D1745" i="1"/>
  <c r="B1745" i="1"/>
  <c r="A1745" i="1"/>
  <c r="W1744" i="1"/>
  <c r="U1744" i="1"/>
  <c r="D1744" i="1"/>
  <c r="B1744" i="1"/>
  <c r="A1744" i="1"/>
  <c r="W1743" i="1"/>
  <c r="U1743" i="1"/>
  <c r="D1743" i="1"/>
  <c r="B1743" i="1"/>
  <c r="A1743" i="1"/>
  <c r="W1742" i="1"/>
  <c r="U1742" i="1"/>
  <c r="D1742" i="1"/>
  <c r="B1742" i="1"/>
  <c r="A1742" i="1"/>
  <c r="W1741" i="1"/>
  <c r="U1741" i="1"/>
  <c r="D1741" i="1"/>
  <c r="B1741" i="1"/>
  <c r="A1741" i="1"/>
  <c r="W1740" i="1"/>
  <c r="U1740" i="1"/>
  <c r="D1740" i="1"/>
  <c r="B1740" i="1"/>
  <c r="A1740" i="1"/>
  <c r="W1739" i="1"/>
  <c r="U1739" i="1"/>
  <c r="D1739" i="1"/>
  <c r="B1739" i="1"/>
  <c r="A1739" i="1"/>
  <c r="W1738" i="1"/>
  <c r="U1738" i="1"/>
  <c r="D1738" i="1"/>
  <c r="B1738" i="1"/>
  <c r="A1738" i="1"/>
  <c r="W1737" i="1"/>
  <c r="U1737" i="1"/>
  <c r="D1737" i="1"/>
  <c r="B1737" i="1"/>
  <c r="A1737" i="1"/>
  <c r="W1736" i="1"/>
  <c r="U1736" i="1"/>
  <c r="D1736" i="1"/>
  <c r="B1736" i="1"/>
  <c r="A1736" i="1"/>
  <c r="W1735" i="1"/>
  <c r="U1735" i="1"/>
  <c r="D1735" i="1"/>
  <c r="B1735" i="1"/>
  <c r="A1735" i="1"/>
  <c r="W1734" i="1"/>
  <c r="U1734" i="1"/>
  <c r="D1734" i="1"/>
  <c r="B1734" i="1"/>
  <c r="A1734" i="1"/>
  <c r="W1733" i="1"/>
  <c r="U1733" i="1"/>
  <c r="D1733" i="1"/>
  <c r="B1733" i="1"/>
  <c r="A1733" i="1"/>
  <c r="W1732" i="1"/>
  <c r="U1732" i="1"/>
  <c r="D1732" i="1"/>
  <c r="B1732" i="1"/>
  <c r="A1732" i="1"/>
  <c r="W1731" i="1"/>
  <c r="U1731" i="1"/>
  <c r="D1731" i="1"/>
  <c r="B1731" i="1"/>
  <c r="A1731" i="1"/>
  <c r="W1730" i="1"/>
  <c r="U1730" i="1"/>
  <c r="D1730" i="1"/>
  <c r="B1730" i="1"/>
  <c r="A1730" i="1"/>
  <c r="W1729" i="1"/>
  <c r="U1729" i="1"/>
  <c r="D1729" i="1"/>
  <c r="B1729" i="1"/>
  <c r="A1729" i="1"/>
  <c r="W1728" i="1"/>
  <c r="U1728" i="1"/>
  <c r="D1728" i="1"/>
  <c r="B1728" i="1"/>
  <c r="A1728" i="1"/>
  <c r="W1727" i="1"/>
  <c r="U1727" i="1"/>
  <c r="D1727" i="1"/>
  <c r="B1727" i="1"/>
  <c r="A1727" i="1"/>
  <c r="W1726" i="1"/>
  <c r="U1726" i="1"/>
  <c r="D1726" i="1"/>
  <c r="B1726" i="1"/>
  <c r="A1726" i="1"/>
  <c r="W1725" i="1"/>
  <c r="U1725" i="1"/>
  <c r="D1725" i="1"/>
  <c r="B1725" i="1"/>
  <c r="A1725" i="1"/>
  <c r="W1724" i="1"/>
  <c r="U1724" i="1"/>
  <c r="D1724" i="1"/>
  <c r="B1724" i="1"/>
  <c r="A1724" i="1"/>
  <c r="W1723" i="1"/>
  <c r="U1723" i="1"/>
  <c r="D1723" i="1"/>
  <c r="B1723" i="1"/>
  <c r="A1723" i="1"/>
  <c r="W1722" i="1"/>
  <c r="U1722" i="1"/>
  <c r="D1722" i="1"/>
  <c r="B1722" i="1"/>
  <c r="A1722" i="1"/>
  <c r="W1721" i="1"/>
  <c r="U1721" i="1"/>
  <c r="D1721" i="1"/>
  <c r="B1721" i="1"/>
  <c r="A1721" i="1"/>
  <c r="W1720" i="1"/>
  <c r="U1720" i="1"/>
  <c r="D1720" i="1"/>
  <c r="B1720" i="1"/>
  <c r="A1720" i="1"/>
  <c r="W1719" i="1"/>
  <c r="U1719" i="1"/>
  <c r="D1719" i="1"/>
  <c r="B1719" i="1"/>
  <c r="A1719" i="1"/>
  <c r="W1718" i="1"/>
  <c r="U1718" i="1"/>
  <c r="D1718" i="1"/>
  <c r="B1718" i="1"/>
  <c r="A1718" i="1"/>
  <c r="W1717" i="1"/>
  <c r="U1717" i="1"/>
  <c r="D1717" i="1"/>
  <c r="B1717" i="1"/>
  <c r="A1717" i="1"/>
  <c r="W1716" i="1"/>
  <c r="U1716" i="1"/>
  <c r="D1716" i="1"/>
  <c r="B1716" i="1"/>
  <c r="A1716" i="1"/>
  <c r="W1715" i="1"/>
  <c r="U1715" i="1"/>
  <c r="D1715" i="1"/>
  <c r="B1715" i="1"/>
  <c r="A1715" i="1"/>
  <c r="W1714" i="1"/>
  <c r="U1714" i="1"/>
  <c r="D1714" i="1"/>
  <c r="B1714" i="1"/>
  <c r="A1714" i="1"/>
  <c r="W1713" i="1"/>
  <c r="U1713" i="1"/>
  <c r="D1713" i="1"/>
  <c r="B1713" i="1"/>
  <c r="A1713" i="1"/>
  <c r="W1712" i="1"/>
  <c r="U1712" i="1"/>
  <c r="D1712" i="1"/>
  <c r="B1712" i="1"/>
  <c r="A1712" i="1"/>
  <c r="W1711" i="1"/>
  <c r="U1711" i="1"/>
  <c r="D1711" i="1"/>
  <c r="B1711" i="1"/>
  <c r="A1711" i="1"/>
  <c r="W1710" i="1"/>
  <c r="U1710" i="1"/>
  <c r="D1710" i="1"/>
  <c r="B1710" i="1"/>
  <c r="A1710" i="1"/>
  <c r="W1709" i="1"/>
  <c r="U1709" i="1"/>
  <c r="D1709" i="1"/>
  <c r="B1709" i="1"/>
  <c r="A1709" i="1"/>
  <c r="W1708" i="1"/>
  <c r="U1708" i="1"/>
  <c r="D1708" i="1"/>
  <c r="B1708" i="1"/>
  <c r="A1708" i="1"/>
  <c r="W1707" i="1"/>
  <c r="U1707" i="1"/>
  <c r="D1707" i="1"/>
  <c r="B1707" i="1"/>
  <c r="A1707" i="1"/>
  <c r="W1706" i="1"/>
  <c r="U1706" i="1"/>
  <c r="D1706" i="1"/>
  <c r="B1706" i="1"/>
  <c r="A1706" i="1"/>
  <c r="W1705" i="1"/>
  <c r="U1705" i="1"/>
  <c r="D1705" i="1"/>
  <c r="B1705" i="1"/>
  <c r="A1705" i="1"/>
  <c r="W1704" i="1"/>
  <c r="U1704" i="1"/>
  <c r="D1704" i="1"/>
  <c r="B1704" i="1"/>
  <c r="A1704" i="1"/>
  <c r="W1703" i="1"/>
  <c r="U1703" i="1"/>
  <c r="D1703" i="1"/>
  <c r="B1703" i="1"/>
  <c r="A1703" i="1"/>
  <c r="W1702" i="1"/>
  <c r="U1702" i="1"/>
  <c r="D1702" i="1"/>
  <c r="B1702" i="1"/>
  <c r="A1702" i="1"/>
  <c r="W1701" i="1"/>
  <c r="U1701" i="1"/>
  <c r="D1701" i="1"/>
  <c r="B1701" i="1"/>
  <c r="A1701" i="1"/>
  <c r="W1700" i="1"/>
  <c r="U1700" i="1"/>
  <c r="D1700" i="1"/>
  <c r="B1700" i="1"/>
  <c r="A1700" i="1"/>
  <c r="W1699" i="1"/>
  <c r="U1699" i="1"/>
  <c r="D1699" i="1"/>
  <c r="B1699" i="1"/>
  <c r="A1699" i="1"/>
  <c r="W1698" i="1"/>
  <c r="U1698" i="1"/>
  <c r="D1698" i="1"/>
  <c r="B1698" i="1"/>
  <c r="A1698" i="1"/>
  <c r="W1697" i="1"/>
  <c r="U1697" i="1"/>
  <c r="D1697" i="1"/>
  <c r="B1697" i="1"/>
  <c r="A1697" i="1"/>
  <c r="W1696" i="1"/>
  <c r="U1696" i="1"/>
  <c r="D1696" i="1"/>
  <c r="B1696" i="1"/>
  <c r="A1696" i="1"/>
  <c r="W1695" i="1"/>
  <c r="U1695" i="1"/>
  <c r="D1695" i="1"/>
  <c r="B1695" i="1"/>
  <c r="A1695" i="1"/>
  <c r="W1694" i="1"/>
  <c r="U1694" i="1"/>
  <c r="D1694" i="1"/>
  <c r="B1694" i="1"/>
  <c r="A1694" i="1"/>
  <c r="W1693" i="1"/>
  <c r="U1693" i="1"/>
  <c r="D1693" i="1"/>
  <c r="B1693" i="1"/>
  <c r="A1693" i="1"/>
  <c r="W1692" i="1"/>
  <c r="U1692" i="1"/>
  <c r="D1692" i="1"/>
  <c r="B1692" i="1"/>
  <c r="A1692" i="1"/>
  <c r="W1691" i="1"/>
  <c r="U1691" i="1"/>
  <c r="D1691" i="1"/>
  <c r="B1691" i="1"/>
  <c r="A1691" i="1"/>
  <c r="W1690" i="1"/>
  <c r="U1690" i="1"/>
  <c r="D1690" i="1"/>
  <c r="B1690" i="1"/>
  <c r="A1690" i="1"/>
  <c r="W1689" i="1"/>
  <c r="U1689" i="1"/>
  <c r="D1689" i="1"/>
  <c r="B1689" i="1"/>
  <c r="A1689" i="1"/>
  <c r="W1688" i="1"/>
  <c r="U1688" i="1"/>
  <c r="D1688" i="1"/>
  <c r="B1688" i="1"/>
  <c r="A1688" i="1"/>
  <c r="W1687" i="1"/>
  <c r="U1687" i="1"/>
  <c r="D1687" i="1"/>
  <c r="B1687" i="1"/>
  <c r="A1687" i="1"/>
  <c r="W1686" i="1"/>
  <c r="U1686" i="1"/>
  <c r="D1686" i="1"/>
  <c r="B1686" i="1"/>
  <c r="A1686" i="1"/>
  <c r="W1685" i="1"/>
  <c r="U1685" i="1"/>
  <c r="D1685" i="1"/>
  <c r="B1685" i="1"/>
  <c r="A1685" i="1"/>
  <c r="W1684" i="1"/>
  <c r="U1684" i="1"/>
  <c r="D1684" i="1"/>
  <c r="B1684" i="1"/>
  <c r="A1684" i="1"/>
  <c r="W1683" i="1"/>
  <c r="U1683" i="1"/>
  <c r="D1683" i="1"/>
  <c r="B1683" i="1"/>
  <c r="A1683" i="1"/>
  <c r="W1682" i="1"/>
  <c r="U1682" i="1"/>
  <c r="D1682" i="1"/>
  <c r="B1682" i="1"/>
  <c r="A1682" i="1"/>
  <c r="W1681" i="1"/>
  <c r="U1681" i="1"/>
  <c r="D1681" i="1"/>
  <c r="B1681" i="1"/>
  <c r="A1681" i="1"/>
  <c r="W1680" i="1"/>
  <c r="U1680" i="1"/>
  <c r="D1680" i="1"/>
  <c r="B1680" i="1"/>
  <c r="A1680" i="1"/>
  <c r="W1679" i="1"/>
  <c r="U1679" i="1"/>
  <c r="D1679" i="1"/>
  <c r="B1679" i="1"/>
  <c r="A1679" i="1"/>
  <c r="W1678" i="1"/>
  <c r="U1678" i="1"/>
  <c r="D1678" i="1"/>
  <c r="B1678" i="1"/>
  <c r="A1678" i="1"/>
  <c r="W1677" i="1"/>
  <c r="U1677" i="1"/>
  <c r="D1677" i="1"/>
  <c r="B1677" i="1"/>
  <c r="A1677" i="1"/>
  <c r="W1676" i="1"/>
  <c r="U1676" i="1"/>
  <c r="D1676" i="1"/>
  <c r="B1676" i="1"/>
  <c r="A1676" i="1"/>
  <c r="W1675" i="1"/>
  <c r="U1675" i="1"/>
  <c r="D1675" i="1"/>
  <c r="B1675" i="1"/>
  <c r="A1675" i="1"/>
  <c r="W1674" i="1"/>
  <c r="U1674" i="1"/>
  <c r="D1674" i="1"/>
  <c r="B1674" i="1"/>
  <c r="A1674" i="1"/>
  <c r="W1673" i="1"/>
  <c r="U1673" i="1"/>
  <c r="D1673" i="1"/>
  <c r="B1673" i="1"/>
  <c r="A1673" i="1"/>
  <c r="W1672" i="1"/>
  <c r="U1672" i="1"/>
  <c r="D1672" i="1"/>
  <c r="B1672" i="1"/>
  <c r="A1672" i="1"/>
  <c r="W1671" i="1"/>
  <c r="U1671" i="1"/>
  <c r="D1671" i="1"/>
  <c r="B1671" i="1"/>
  <c r="A1671" i="1"/>
  <c r="W1670" i="1"/>
  <c r="U1670" i="1"/>
  <c r="D1670" i="1"/>
  <c r="B1670" i="1"/>
  <c r="A1670" i="1"/>
  <c r="W1669" i="1"/>
  <c r="U1669" i="1"/>
  <c r="D1669" i="1"/>
  <c r="B1669" i="1"/>
  <c r="A1669" i="1"/>
  <c r="W1668" i="1"/>
  <c r="U1668" i="1"/>
  <c r="D1668" i="1"/>
  <c r="B1668" i="1"/>
  <c r="A1668" i="1"/>
  <c r="W1667" i="1"/>
  <c r="U1667" i="1"/>
  <c r="D1667" i="1"/>
  <c r="B1667" i="1"/>
  <c r="A1667" i="1"/>
  <c r="W1666" i="1"/>
  <c r="U1666" i="1"/>
  <c r="D1666" i="1"/>
  <c r="B1666" i="1"/>
  <c r="A1666" i="1"/>
  <c r="W1665" i="1"/>
  <c r="U1665" i="1"/>
  <c r="D1665" i="1"/>
  <c r="B1665" i="1"/>
  <c r="A1665" i="1"/>
  <c r="W1664" i="1"/>
  <c r="U1664" i="1"/>
  <c r="D1664" i="1"/>
  <c r="B1664" i="1"/>
  <c r="A1664" i="1"/>
  <c r="W1663" i="1"/>
  <c r="U1663" i="1"/>
  <c r="D1663" i="1"/>
  <c r="B1663" i="1"/>
  <c r="A1663" i="1"/>
  <c r="W1662" i="1"/>
  <c r="U1662" i="1"/>
  <c r="D1662" i="1"/>
  <c r="B1662" i="1"/>
  <c r="A1662" i="1"/>
  <c r="W1661" i="1"/>
  <c r="U1661" i="1"/>
  <c r="D1661" i="1"/>
  <c r="B1661" i="1"/>
  <c r="A1661" i="1"/>
  <c r="W1660" i="1"/>
  <c r="U1660" i="1"/>
  <c r="D1660" i="1"/>
  <c r="B1660" i="1"/>
  <c r="A1660" i="1"/>
  <c r="W1659" i="1"/>
  <c r="U1659" i="1"/>
  <c r="D1659" i="1"/>
  <c r="B1659" i="1"/>
  <c r="A1659" i="1"/>
  <c r="W1658" i="1"/>
  <c r="U1658" i="1"/>
  <c r="D1658" i="1"/>
  <c r="B1658" i="1"/>
  <c r="A1658" i="1"/>
  <c r="W1657" i="1"/>
  <c r="U1657" i="1"/>
  <c r="D1657" i="1"/>
  <c r="B1657" i="1"/>
  <c r="A1657" i="1"/>
  <c r="W1656" i="1"/>
  <c r="U1656" i="1"/>
  <c r="D1656" i="1"/>
  <c r="B1656" i="1"/>
  <c r="A1656" i="1"/>
  <c r="W1655" i="1"/>
  <c r="U1655" i="1"/>
  <c r="D1655" i="1"/>
  <c r="B1655" i="1"/>
  <c r="A1655" i="1"/>
  <c r="W1654" i="1"/>
  <c r="U1654" i="1"/>
  <c r="D1654" i="1"/>
  <c r="B1654" i="1"/>
  <c r="A1654" i="1"/>
  <c r="W1653" i="1"/>
  <c r="U1653" i="1"/>
  <c r="D1653" i="1"/>
  <c r="B1653" i="1"/>
  <c r="A1653" i="1"/>
  <c r="W1652" i="1"/>
  <c r="U1652" i="1"/>
  <c r="D1652" i="1"/>
  <c r="B1652" i="1"/>
  <c r="A1652" i="1"/>
  <c r="W1651" i="1"/>
  <c r="U1651" i="1"/>
  <c r="D1651" i="1"/>
  <c r="B1651" i="1"/>
  <c r="A1651" i="1"/>
  <c r="W1650" i="1"/>
  <c r="U1650" i="1"/>
  <c r="D1650" i="1"/>
  <c r="B1650" i="1"/>
  <c r="A1650" i="1"/>
  <c r="W1649" i="1"/>
  <c r="U1649" i="1"/>
  <c r="D1649" i="1"/>
  <c r="B1649" i="1"/>
  <c r="A1649" i="1"/>
  <c r="W1648" i="1"/>
  <c r="U1648" i="1"/>
  <c r="D1648" i="1"/>
  <c r="B1648" i="1"/>
  <c r="A1648" i="1"/>
  <c r="W1647" i="1"/>
  <c r="U1647" i="1"/>
  <c r="D1647" i="1"/>
  <c r="B1647" i="1"/>
  <c r="A1647" i="1"/>
  <c r="W1646" i="1"/>
  <c r="U1646" i="1"/>
  <c r="D1646" i="1"/>
  <c r="B1646" i="1"/>
  <c r="A1646" i="1"/>
  <c r="W1645" i="1"/>
  <c r="U1645" i="1"/>
  <c r="D1645" i="1"/>
  <c r="B1645" i="1"/>
  <c r="A1645" i="1"/>
  <c r="W1644" i="1"/>
  <c r="U1644" i="1"/>
  <c r="D1644" i="1"/>
  <c r="B1644" i="1"/>
  <c r="A1644" i="1"/>
  <c r="W1643" i="1"/>
  <c r="U1643" i="1"/>
  <c r="D1643" i="1"/>
  <c r="B1643" i="1"/>
  <c r="A1643" i="1"/>
  <c r="W1642" i="1"/>
  <c r="U1642" i="1"/>
  <c r="D1642" i="1"/>
  <c r="B1642" i="1"/>
  <c r="A1642" i="1"/>
  <c r="W1641" i="1"/>
  <c r="U1641" i="1"/>
  <c r="D1641" i="1"/>
  <c r="B1641" i="1"/>
  <c r="A1641" i="1"/>
  <c r="W1640" i="1"/>
  <c r="U1640" i="1"/>
  <c r="D1640" i="1"/>
  <c r="B1640" i="1"/>
  <c r="A1640" i="1"/>
  <c r="W1639" i="1"/>
  <c r="U1639" i="1"/>
  <c r="D1639" i="1"/>
  <c r="B1639" i="1"/>
  <c r="A1639" i="1"/>
  <c r="W1638" i="1"/>
  <c r="U1638" i="1"/>
  <c r="D1638" i="1"/>
  <c r="B1638" i="1"/>
  <c r="A1638" i="1"/>
  <c r="W1637" i="1"/>
  <c r="U1637" i="1"/>
  <c r="D1637" i="1"/>
  <c r="B1637" i="1"/>
  <c r="A1637" i="1"/>
  <c r="W1636" i="1"/>
  <c r="U1636" i="1"/>
  <c r="D1636" i="1"/>
  <c r="B1636" i="1"/>
  <c r="A1636" i="1"/>
  <c r="W1635" i="1"/>
  <c r="U1635" i="1"/>
  <c r="D1635" i="1"/>
  <c r="B1635" i="1"/>
  <c r="A1635" i="1"/>
  <c r="W1634" i="1"/>
  <c r="U1634" i="1"/>
  <c r="D1634" i="1"/>
  <c r="B1634" i="1"/>
  <c r="A1634" i="1"/>
  <c r="W1633" i="1"/>
  <c r="U1633" i="1"/>
  <c r="D1633" i="1"/>
  <c r="B1633" i="1"/>
  <c r="A1633" i="1"/>
  <c r="W1632" i="1"/>
  <c r="U1632" i="1"/>
  <c r="D1632" i="1"/>
  <c r="B1632" i="1"/>
  <c r="A1632" i="1"/>
  <c r="W1631" i="1"/>
  <c r="U1631" i="1"/>
  <c r="D1631" i="1"/>
  <c r="B1631" i="1"/>
  <c r="A1631" i="1"/>
  <c r="W1630" i="1"/>
  <c r="U1630" i="1"/>
  <c r="D1630" i="1"/>
  <c r="B1630" i="1"/>
  <c r="A1630" i="1"/>
  <c r="W1629" i="1"/>
  <c r="U1629" i="1"/>
  <c r="D1629" i="1"/>
  <c r="B1629" i="1"/>
  <c r="A1629" i="1"/>
  <c r="W1628" i="1"/>
  <c r="U1628" i="1"/>
  <c r="D1628" i="1"/>
  <c r="B1628" i="1"/>
  <c r="A1628" i="1"/>
  <c r="W1627" i="1"/>
  <c r="U1627" i="1"/>
  <c r="D1627" i="1"/>
  <c r="B1627" i="1"/>
  <c r="A1627" i="1"/>
  <c r="W1626" i="1"/>
  <c r="U1626" i="1"/>
  <c r="D1626" i="1"/>
  <c r="B1626" i="1"/>
  <c r="A1626" i="1"/>
  <c r="W1625" i="1"/>
  <c r="U1625" i="1"/>
  <c r="D1625" i="1"/>
  <c r="B1625" i="1"/>
  <c r="A1625" i="1"/>
  <c r="W1624" i="1"/>
  <c r="U1624" i="1"/>
  <c r="D1624" i="1"/>
  <c r="B1624" i="1"/>
  <c r="A1624" i="1"/>
  <c r="W1623" i="1"/>
  <c r="U1623" i="1"/>
  <c r="D1623" i="1"/>
  <c r="B1623" i="1"/>
  <c r="A1623" i="1"/>
  <c r="W1622" i="1"/>
  <c r="U1622" i="1"/>
  <c r="D1622" i="1"/>
  <c r="B1622" i="1"/>
  <c r="A1622" i="1"/>
  <c r="W1621" i="1"/>
  <c r="U1621" i="1"/>
  <c r="D1621" i="1"/>
  <c r="B1621" i="1"/>
  <c r="A1621" i="1"/>
  <c r="W1620" i="1"/>
  <c r="U1620" i="1"/>
  <c r="D1620" i="1"/>
  <c r="B1620" i="1"/>
  <c r="A1620" i="1"/>
  <c r="W1619" i="1"/>
  <c r="U1619" i="1"/>
  <c r="D1619" i="1"/>
  <c r="B1619" i="1"/>
  <c r="A1619" i="1"/>
  <c r="W1618" i="1"/>
  <c r="U1618" i="1"/>
  <c r="D1618" i="1"/>
  <c r="B1618" i="1"/>
  <c r="A1618" i="1"/>
  <c r="W1617" i="1"/>
  <c r="U1617" i="1"/>
  <c r="D1617" i="1"/>
  <c r="B1617" i="1"/>
  <c r="A1617" i="1"/>
  <c r="W1616" i="1"/>
  <c r="U1616" i="1"/>
  <c r="D1616" i="1"/>
  <c r="B1616" i="1"/>
  <c r="A1616" i="1"/>
  <c r="W1615" i="1"/>
  <c r="U1615" i="1"/>
  <c r="D1615" i="1"/>
  <c r="B1615" i="1"/>
  <c r="A1615" i="1"/>
  <c r="W1614" i="1"/>
  <c r="U1614" i="1"/>
  <c r="D1614" i="1"/>
  <c r="B1614" i="1"/>
  <c r="A1614" i="1"/>
  <c r="W1613" i="1"/>
  <c r="U1613" i="1"/>
  <c r="D1613" i="1"/>
  <c r="B1613" i="1"/>
  <c r="A1613" i="1"/>
  <c r="W1612" i="1"/>
  <c r="U1612" i="1"/>
  <c r="D1612" i="1"/>
  <c r="B1612" i="1"/>
  <c r="A1612" i="1"/>
  <c r="W1611" i="1"/>
  <c r="U1611" i="1"/>
  <c r="D1611" i="1"/>
  <c r="B1611" i="1"/>
  <c r="A1611" i="1"/>
  <c r="W1610" i="1"/>
  <c r="U1610" i="1"/>
  <c r="D1610" i="1"/>
  <c r="B1610" i="1"/>
  <c r="A1610" i="1"/>
  <c r="W1609" i="1"/>
  <c r="U1609" i="1"/>
  <c r="D1609" i="1"/>
  <c r="B1609" i="1"/>
  <c r="A1609" i="1"/>
  <c r="W1608" i="1"/>
  <c r="U1608" i="1"/>
  <c r="D1608" i="1"/>
  <c r="B1608" i="1"/>
  <c r="A1608" i="1"/>
  <c r="W1607" i="1"/>
  <c r="U1607" i="1"/>
  <c r="D1607" i="1"/>
  <c r="B1607" i="1"/>
  <c r="A1607" i="1"/>
  <c r="W1606" i="1"/>
  <c r="U1606" i="1"/>
  <c r="D1606" i="1"/>
  <c r="B1606" i="1"/>
  <c r="A1606" i="1"/>
  <c r="W1605" i="1"/>
  <c r="U1605" i="1"/>
  <c r="D1605" i="1"/>
  <c r="B1605" i="1"/>
  <c r="A1605" i="1"/>
  <c r="W1604" i="1"/>
  <c r="U1604" i="1"/>
  <c r="D1604" i="1"/>
  <c r="B1604" i="1"/>
  <c r="A1604" i="1"/>
  <c r="W1603" i="1"/>
  <c r="U1603" i="1"/>
  <c r="D1603" i="1"/>
  <c r="B1603" i="1"/>
  <c r="A1603" i="1"/>
  <c r="W1602" i="1"/>
  <c r="U1602" i="1"/>
  <c r="D1602" i="1"/>
  <c r="B1602" i="1"/>
  <c r="A1602" i="1"/>
  <c r="W1601" i="1"/>
  <c r="U1601" i="1"/>
  <c r="D1601" i="1"/>
  <c r="B1601" i="1"/>
  <c r="A1601" i="1"/>
  <c r="W1600" i="1"/>
  <c r="U1600" i="1"/>
  <c r="D1600" i="1"/>
  <c r="B1600" i="1"/>
  <c r="A1600" i="1"/>
  <c r="W1599" i="1"/>
  <c r="U1599" i="1"/>
  <c r="D1599" i="1"/>
  <c r="B1599" i="1"/>
  <c r="A1599" i="1"/>
  <c r="W1598" i="1"/>
  <c r="U1598" i="1"/>
  <c r="D1598" i="1"/>
  <c r="B1598" i="1"/>
  <c r="A1598" i="1"/>
  <c r="W1597" i="1"/>
  <c r="U1597" i="1"/>
  <c r="D1597" i="1"/>
  <c r="B1597" i="1"/>
  <c r="A1597" i="1"/>
  <c r="W1596" i="1"/>
  <c r="U1596" i="1"/>
  <c r="D1596" i="1"/>
  <c r="B1596" i="1"/>
  <c r="A1596" i="1"/>
  <c r="W1595" i="1"/>
  <c r="U1595" i="1"/>
  <c r="D1595" i="1"/>
  <c r="B1595" i="1"/>
  <c r="A1595" i="1"/>
  <c r="W1594" i="1"/>
  <c r="U1594" i="1"/>
  <c r="D1594" i="1"/>
  <c r="B1594" i="1"/>
  <c r="A1594" i="1"/>
  <c r="W1593" i="1"/>
  <c r="U1593" i="1"/>
  <c r="D1593" i="1"/>
  <c r="B1593" i="1"/>
  <c r="A1593" i="1"/>
  <c r="W1592" i="1"/>
  <c r="U1592" i="1"/>
  <c r="D1592" i="1"/>
  <c r="B1592" i="1"/>
  <c r="A1592" i="1"/>
  <c r="W1591" i="1"/>
  <c r="U1591" i="1"/>
  <c r="D1591" i="1"/>
  <c r="B1591" i="1"/>
  <c r="A1591" i="1"/>
  <c r="W1590" i="1"/>
  <c r="U1590" i="1"/>
  <c r="D1590" i="1"/>
  <c r="B1590" i="1"/>
  <c r="A1590" i="1"/>
  <c r="W1589" i="1"/>
  <c r="U1589" i="1"/>
  <c r="D1589" i="1"/>
  <c r="B1589" i="1"/>
  <c r="A1589" i="1"/>
  <c r="W1588" i="1"/>
  <c r="U1588" i="1"/>
  <c r="D1588" i="1"/>
  <c r="B1588" i="1"/>
  <c r="A1588" i="1"/>
  <c r="W1587" i="1"/>
  <c r="U1587" i="1"/>
  <c r="D1587" i="1"/>
  <c r="B1587" i="1"/>
  <c r="A1587" i="1"/>
  <c r="W1586" i="1"/>
  <c r="U1586" i="1"/>
  <c r="D1586" i="1"/>
  <c r="B1586" i="1"/>
  <c r="A1586" i="1"/>
  <c r="W1585" i="1"/>
  <c r="U1585" i="1"/>
  <c r="D1585" i="1"/>
  <c r="B1585" i="1"/>
  <c r="A1585" i="1"/>
  <c r="W1584" i="1"/>
  <c r="U1584" i="1"/>
  <c r="D1584" i="1"/>
  <c r="B1584" i="1"/>
  <c r="A1584" i="1"/>
  <c r="W1583" i="1"/>
  <c r="U1583" i="1"/>
  <c r="D1583" i="1"/>
  <c r="B1583" i="1"/>
  <c r="A1583" i="1"/>
  <c r="W1582" i="1"/>
  <c r="U1582" i="1"/>
  <c r="D1582" i="1"/>
  <c r="B1582" i="1"/>
  <c r="A1582" i="1"/>
  <c r="W1581" i="1"/>
  <c r="U1581" i="1"/>
  <c r="D1581" i="1"/>
  <c r="B1581" i="1"/>
  <c r="A1581" i="1"/>
  <c r="W1580" i="1"/>
  <c r="U1580" i="1"/>
  <c r="D1580" i="1"/>
  <c r="B1580" i="1"/>
  <c r="A1580" i="1"/>
  <c r="W1579" i="1"/>
  <c r="U1579" i="1"/>
  <c r="D1579" i="1"/>
  <c r="B1579" i="1"/>
  <c r="A1579" i="1"/>
  <c r="W1578" i="1"/>
  <c r="U1578" i="1"/>
  <c r="D1578" i="1"/>
  <c r="B1578" i="1"/>
  <c r="A1578" i="1"/>
  <c r="W1577" i="1"/>
  <c r="U1577" i="1"/>
  <c r="D1577" i="1"/>
  <c r="B1577" i="1"/>
  <c r="A1577" i="1"/>
  <c r="W1576" i="1"/>
  <c r="U1576" i="1"/>
  <c r="D1576" i="1"/>
  <c r="B1576" i="1"/>
  <c r="A1576" i="1"/>
  <c r="W1575" i="1"/>
  <c r="U1575" i="1"/>
  <c r="D1575" i="1"/>
  <c r="B1575" i="1"/>
  <c r="A1575" i="1"/>
  <c r="W1574" i="1"/>
  <c r="U1574" i="1"/>
  <c r="D1574" i="1"/>
  <c r="B1574" i="1"/>
  <c r="A1574" i="1"/>
  <c r="W1573" i="1"/>
  <c r="U1573" i="1"/>
  <c r="D1573" i="1"/>
  <c r="B1573" i="1"/>
  <c r="A1573" i="1"/>
  <c r="W1572" i="1"/>
  <c r="U1572" i="1"/>
  <c r="D1572" i="1"/>
  <c r="B1572" i="1"/>
  <c r="A1572" i="1"/>
  <c r="W1571" i="1"/>
  <c r="U1571" i="1"/>
  <c r="D1571" i="1"/>
  <c r="B1571" i="1"/>
  <c r="A1571" i="1"/>
  <c r="W1570" i="1"/>
  <c r="U1570" i="1"/>
  <c r="D1570" i="1"/>
  <c r="B1570" i="1"/>
  <c r="A1570" i="1"/>
  <c r="W1569" i="1"/>
  <c r="U1569" i="1"/>
  <c r="D1569" i="1"/>
  <c r="B1569" i="1"/>
  <c r="A1569" i="1"/>
  <c r="W1568" i="1"/>
  <c r="U1568" i="1"/>
  <c r="D1568" i="1"/>
  <c r="B1568" i="1"/>
  <c r="A1568" i="1"/>
  <c r="W1567" i="1"/>
  <c r="U1567" i="1"/>
  <c r="D1567" i="1"/>
  <c r="B1567" i="1"/>
  <c r="A1567" i="1"/>
  <c r="W1566" i="1"/>
  <c r="U1566" i="1"/>
  <c r="D1566" i="1"/>
  <c r="B1566" i="1"/>
  <c r="A1566" i="1"/>
  <c r="W1565" i="1"/>
  <c r="U1565" i="1"/>
  <c r="D1565" i="1"/>
  <c r="B1565" i="1"/>
  <c r="A1565" i="1"/>
  <c r="W1564" i="1"/>
  <c r="U1564" i="1"/>
  <c r="D1564" i="1"/>
  <c r="B1564" i="1"/>
  <c r="A1564" i="1"/>
  <c r="W1563" i="1"/>
  <c r="U1563" i="1"/>
  <c r="D1563" i="1"/>
  <c r="B1563" i="1"/>
  <c r="A1563" i="1"/>
  <c r="W1562" i="1"/>
  <c r="U1562" i="1"/>
  <c r="D1562" i="1"/>
  <c r="B1562" i="1"/>
  <c r="A1562" i="1"/>
  <c r="W1561" i="1"/>
  <c r="U1561" i="1"/>
  <c r="D1561" i="1"/>
  <c r="B1561" i="1"/>
  <c r="A1561" i="1"/>
  <c r="W1560" i="1"/>
  <c r="U1560" i="1"/>
  <c r="D1560" i="1"/>
  <c r="B1560" i="1"/>
  <c r="A1560" i="1"/>
  <c r="W1559" i="1"/>
  <c r="U1559" i="1"/>
  <c r="D1559" i="1"/>
  <c r="B1559" i="1"/>
  <c r="A1559" i="1"/>
  <c r="W1558" i="1"/>
  <c r="U1558" i="1"/>
  <c r="D1558" i="1"/>
  <c r="B1558" i="1"/>
  <c r="A1558" i="1"/>
  <c r="W1557" i="1"/>
  <c r="U1557" i="1"/>
  <c r="D1557" i="1"/>
  <c r="B1557" i="1"/>
  <c r="A1557" i="1"/>
  <c r="W1556" i="1"/>
  <c r="U1556" i="1"/>
  <c r="D1556" i="1"/>
  <c r="B1556" i="1"/>
  <c r="A1556" i="1"/>
  <c r="W1555" i="1"/>
  <c r="U1555" i="1"/>
  <c r="D1555" i="1"/>
  <c r="B1555" i="1"/>
  <c r="A1555" i="1"/>
  <c r="W1554" i="1"/>
  <c r="U1554" i="1"/>
  <c r="D1554" i="1"/>
  <c r="B1554" i="1"/>
  <c r="A1554" i="1"/>
  <c r="W1553" i="1"/>
  <c r="U1553" i="1"/>
  <c r="D1553" i="1"/>
  <c r="B1553" i="1"/>
  <c r="A1553" i="1"/>
  <c r="W1552" i="1"/>
  <c r="U1552" i="1"/>
  <c r="D1552" i="1"/>
  <c r="B1552" i="1"/>
  <c r="A1552" i="1"/>
  <c r="W1551" i="1"/>
  <c r="U1551" i="1"/>
  <c r="D1551" i="1"/>
  <c r="B1551" i="1"/>
  <c r="A1551" i="1"/>
  <c r="W1550" i="1"/>
  <c r="U1550" i="1"/>
  <c r="D1550" i="1"/>
  <c r="B1550" i="1"/>
  <c r="A1550" i="1"/>
  <c r="W1549" i="1"/>
  <c r="U1549" i="1"/>
  <c r="D1549" i="1"/>
  <c r="B1549" i="1"/>
  <c r="A1549" i="1"/>
  <c r="W1548" i="1"/>
  <c r="U1548" i="1"/>
  <c r="D1548" i="1"/>
  <c r="B1548" i="1"/>
  <c r="A1548" i="1"/>
  <c r="W1547" i="1"/>
  <c r="U1547" i="1"/>
  <c r="D1547" i="1"/>
  <c r="B1547" i="1"/>
  <c r="A1547" i="1"/>
  <c r="W1546" i="1"/>
  <c r="U1546" i="1"/>
  <c r="D1546" i="1"/>
  <c r="B1546" i="1"/>
  <c r="A1546" i="1"/>
  <c r="W1545" i="1"/>
  <c r="U1545" i="1"/>
  <c r="D1545" i="1"/>
  <c r="B1545" i="1"/>
  <c r="A1545" i="1"/>
  <c r="W1544" i="1"/>
  <c r="U1544" i="1"/>
  <c r="D1544" i="1"/>
  <c r="B1544" i="1"/>
  <c r="A1544" i="1"/>
  <c r="W1543" i="1"/>
  <c r="U1543" i="1"/>
  <c r="D1543" i="1"/>
  <c r="B1543" i="1"/>
  <c r="A1543" i="1"/>
  <c r="W1542" i="1"/>
  <c r="U1542" i="1"/>
  <c r="D1542" i="1"/>
  <c r="B1542" i="1"/>
  <c r="A1542" i="1"/>
  <c r="W1541" i="1"/>
  <c r="U1541" i="1"/>
  <c r="D1541" i="1"/>
  <c r="B1541" i="1"/>
  <c r="A1541" i="1"/>
  <c r="W1540" i="1"/>
  <c r="U1540" i="1"/>
  <c r="D1540" i="1"/>
  <c r="B1540" i="1"/>
  <c r="A1540" i="1"/>
  <c r="W1539" i="1"/>
  <c r="U1539" i="1"/>
  <c r="D1539" i="1"/>
  <c r="B1539" i="1"/>
  <c r="A1539" i="1"/>
  <c r="W1538" i="1"/>
  <c r="U1538" i="1"/>
  <c r="D1538" i="1"/>
  <c r="B1538" i="1"/>
  <c r="A1538" i="1"/>
  <c r="W1537" i="1"/>
  <c r="U1537" i="1"/>
  <c r="D1537" i="1"/>
  <c r="B1537" i="1"/>
  <c r="A1537" i="1"/>
  <c r="W1536" i="1"/>
  <c r="U1536" i="1"/>
  <c r="D1536" i="1"/>
  <c r="B1536" i="1"/>
  <c r="A1536" i="1"/>
  <c r="W1535" i="1"/>
  <c r="U1535" i="1"/>
  <c r="D1535" i="1"/>
  <c r="B1535" i="1"/>
  <c r="A1535" i="1"/>
  <c r="W1534" i="1"/>
  <c r="U1534" i="1"/>
  <c r="D1534" i="1"/>
  <c r="B1534" i="1"/>
  <c r="A1534" i="1"/>
  <c r="W1533" i="1"/>
  <c r="U1533" i="1"/>
  <c r="D1533" i="1"/>
  <c r="B1533" i="1"/>
  <c r="A1533" i="1"/>
  <c r="W1532" i="1"/>
  <c r="U1532" i="1"/>
  <c r="D1532" i="1"/>
  <c r="B1532" i="1"/>
  <c r="A1532" i="1"/>
  <c r="W1531" i="1"/>
  <c r="U1531" i="1"/>
  <c r="D1531" i="1"/>
  <c r="B1531" i="1"/>
  <c r="A1531" i="1"/>
  <c r="W1530" i="1"/>
  <c r="U1530" i="1"/>
  <c r="D1530" i="1"/>
  <c r="B1530" i="1"/>
  <c r="A1530" i="1"/>
  <c r="W1529" i="1"/>
  <c r="U1529" i="1"/>
  <c r="D1529" i="1"/>
  <c r="B1529" i="1"/>
  <c r="A1529" i="1"/>
  <c r="W1528" i="1"/>
  <c r="U1528" i="1"/>
  <c r="D1528" i="1"/>
  <c r="B1528" i="1"/>
  <c r="A1528" i="1"/>
  <c r="W1527" i="1"/>
  <c r="U1527" i="1"/>
  <c r="D1527" i="1"/>
  <c r="B1527" i="1"/>
  <c r="A1527" i="1"/>
  <c r="W1526" i="1"/>
  <c r="U1526" i="1"/>
  <c r="D1526" i="1"/>
  <c r="B1526" i="1"/>
  <c r="A1526" i="1"/>
  <c r="W1525" i="1"/>
  <c r="U1525" i="1"/>
  <c r="D1525" i="1"/>
  <c r="B1525" i="1"/>
  <c r="A1525" i="1"/>
  <c r="W1524" i="1"/>
  <c r="U1524" i="1"/>
  <c r="D1524" i="1"/>
  <c r="B1524" i="1"/>
  <c r="A1524" i="1"/>
  <c r="W1523" i="1"/>
  <c r="U1523" i="1"/>
  <c r="D1523" i="1"/>
  <c r="B1523" i="1"/>
  <c r="A1523" i="1"/>
  <c r="W1522" i="1"/>
  <c r="U1522" i="1"/>
  <c r="D1522" i="1"/>
  <c r="B1522" i="1"/>
  <c r="A1522" i="1"/>
  <c r="W1521" i="1"/>
  <c r="U1521" i="1"/>
  <c r="D1521" i="1"/>
  <c r="B1521" i="1"/>
  <c r="A1521" i="1"/>
  <c r="W1520" i="1"/>
  <c r="U1520" i="1"/>
  <c r="D1520" i="1"/>
  <c r="B1520" i="1"/>
  <c r="A1520" i="1"/>
  <c r="W1519" i="1"/>
  <c r="U1519" i="1"/>
  <c r="D1519" i="1"/>
  <c r="B1519" i="1"/>
  <c r="A1519" i="1"/>
  <c r="W1518" i="1"/>
  <c r="U1518" i="1"/>
  <c r="D1518" i="1"/>
  <c r="B1518" i="1"/>
  <c r="A1518" i="1"/>
  <c r="W1517" i="1"/>
  <c r="U1517" i="1"/>
  <c r="D1517" i="1"/>
  <c r="B1517" i="1"/>
  <c r="A1517" i="1"/>
  <c r="W1516" i="1"/>
  <c r="U1516" i="1"/>
  <c r="D1516" i="1"/>
  <c r="B1516" i="1"/>
  <c r="A1516" i="1"/>
  <c r="W1515" i="1"/>
  <c r="U1515" i="1"/>
  <c r="D1515" i="1"/>
  <c r="B1515" i="1"/>
  <c r="A1515" i="1"/>
  <c r="W1514" i="1"/>
  <c r="U1514" i="1"/>
  <c r="D1514" i="1"/>
  <c r="B1514" i="1"/>
  <c r="A1514" i="1"/>
  <c r="W1513" i="1"/>
  <c r="U1513" i="1"/>
  <c r="D1513" i="1"/>
  <c r="B1513" i="1"/>
  <c r="A1513" i="1"/>
  <c r="W1512" i="1"/>
  <c r="U1512" i="1"/>
  <c r="D1512" i="1"/>
  <c r="B1512" i="1"/>
  <c r="A1512" i="1"/>
  <c r="W1511" i="1"/>
  <c r="U1511" i="1"/>
  <c r="D1511" i="1"/>
  <c r="B1511" i="1"/>
  <c r="A1511" i="1"/>
  <c r="W1510" i="1"/>
  <c r="U1510" i="1"/>
  <c r="D1510" i="1"/>
  <c r="B1510" i="1"/>
  <c r="A1510" i="1"/>
  <c r="W1509" i="1"/>
  <c r="U1509" i="1"/>
  <c r="D1509" i="1"/>
  <c r="B1509" i="1"/>
  <c r="A1509" i="1"/>
  <c r="W1508" i="1"/>
  <c r="U1508" i="1"/>
  <c r="D1508" i="1"/>
  <c r="B1508" i="1"/>
  <c r="A1508" i="1"/>
  <c r="W1507" i="1"/>
  <c r="U1507" i="1"/>
  <c r="D1507" i="1"/>
  <c r="B1507" i="1"/>
  <c r="A1507" i="1"/>
  <c r="W1506" i="1"/>
  <c r="U1506" i="1"/>
  <c r="D1506" i="1"/>
  <c r="B1506" i="1"/>
  <c r="A1506" i="1"/>
  <c r="W1505" i="1"/>
  <c r="U1505" i="1"/>
  <c r="D1505" i="1"/>
  <c r="B1505" i="1"/>
  <c r="A1505" i="1"/>
  <c r="W1504" i="1"/>
  <c r="U1504" i="1"/>
  <c r="D1504" i="1"/>
  <c r="B1504" i="1"/>
  <c r="A1504" i="1"/>
  <c r="W1503" i="1"/>
  <c r="U1503" i="1"/>
  <c r="D1503" i="1"/>
  <c r="B1503" i="1"/>
  <c r="A1503" i="1"/>
  <c r="W1502" i="1"/>
  <c r="U1502" i="1"/>
  <c r="D1502" i="1"/>
  <c r="B1502" i="1"/>
  <c r="A1502" i="1"/>
  <c r="W1501" i="1"/>
  <c r="U1501" i="1"/>
  <c r="D1501" i="1"/>
  <c r="B1501" i="1"/>
  <c r="A1501" i="1"/>
  <c r="W1500" i="1"/>
  <c r="U1500" i="1"/>
  <c r="D1500" i="1"/>
  <c r="B1500" i="1"/>
  <c r="A1500" i="1"/>
  <c r="W1499" i="1"/>
  <c r="U1499" i="1"/>
  <c r="D1499" i="1"/>
  <c r="B1499" i="1"/>
  <c r="A1499" i="1"/>
  <c r="W1498" i="1"/>
  <c r="U1498" i="1"/>
  <c r="D1498" i="1"/>
  <c r="B1498" i="1"/>
  <c r="A1498" i="1"/>
  <c r="W1497" i="1"/>
  <c r="U1497" i="1"/>
  <c r="D1497" i="1"/>
  <c r="B1497" i="1"/>
  <c r="A1497" i="1"/>
  <c r="W1496" i="1"/>
  <c r="U1496" i="1"/>
  <c r="D1496" i="1"/>
  <c r="B1496" i="1"/>
  <c r="A1496" i="1"/>
  <c r="W1495" i="1"/>
  <c r="U1495" i="1"/>
  <c r="D1495" i="1"/>
  <c r="B1495" i="1"/>
  <c r="A1495" i="1"/>
  <c r="W1494" i="1"/>
  <c r="U1494" i="1"/>
  <c r="D1494" i="1"/>
  <c r="B1494" i="1"/>
  <c r="A1494" i="1"/>
  <c r="W1493" i="1"/>
  <c r="U1493" i="1"/>
  <c r="D1493" i="1"/>
  <c r="B1493" i="1"/>
  <c r="A1493" i="1"/>
  <c r="W1492" i="1"/>
  <c r="U1492" i="1"/>
  <c r="D1492" i="1"/>
  <c r="B1492" i="1"/>
  <c r="A1492" i="1"/>
  <c r="W1491" i="1"/>
  <c r="U1491" i="1"/>
  <c r="D1491" i="1"/>
  <c r="B1491" i="1"/>
  <c r="A1491" i="1"/>
  <c r="W1490" i="1"/>
  <c r="U1490" i="1"/>
  <c r="D1490" i="1"/>
  <c r="B1490" i="1"/>
  <c r="A1490" i="1"/>
  <c r="W1489" i="1"/>
  <c r="U1489" i="1"/>
  <c r="D1489" i="1"/>
  <c r="B1489" i="1"/>
  <c r="A1489" i="1"/>
  <c r="W1488" i="1"/>
  <c r="U1488" i="1"/>
  <c r="D1488" i="1"/>
  <c r="B1488" i="1"/>
  <c r="A1488" i="1"/>
  <c r="W1487" i="1"/>
  <c r="U1487" i="1"/>
  <c r="D1487" i="1"/>
  <c r="B1487" i="1"/>
  <c r="A1487" i="1"/>
  <c r="W1486" i="1"/>
  <c r="U1486" i="1"/>
  <c r="D1486" i="1"/>
  <c r="B1486" i="1"/>
  <c r="A1486" i="1"/>
  <c r="W1485" i="1"/>
  <c r="U1485" i="1"/>
  <c r="D1485" i="1"/>
  <c r="B1485" i="1"/>
  <c r="A1485" i="1"/>
  <c r="W1484" i="1"/>
  <c r="U1484" i="1"/>
  <c r="D1484" i="1"/>
  <c r="B1484" i="1"/>
  <c r="A1484" i="1"/>
  <c r="W1483" i="1"/>
  <c r="U1483" i="1"/>
  <c r="D1483" i="1"/>
  <c r="B1483" i="1"/>
  <c r="A1483" i="1"/>
  <c r="W1482" i="1"/>
  <c r="U1482" i="1"/>
  <c r="D1482" i="1"/>
  <c r="B1482" i="1"/>
  <c r="A1482" i="1"/>
  <c r="W1481" i="1"/>
  <c r="U1481" i="1"/>
  <c r="D1481" i="1"/>
  <c r="B1481" i="1"/>
  <c r="A1481" i="1"/>
  <c r="W1480" i="1"/>
  <c r="U1480" i="1"/>
  <c r="D1480" i="1"/>
  <c r="B1480" i="1"/>
  <c r="A1480" i="1"/>
  <c r="W1479" i="1"/>
  <c r="U1479" i="1"/>
  <c r="D1479" i="1"/>
  <c r="B1479" i="1"/>
  <c r="A1479" i="1"/>
  <c r="W1478" i="1"/>
  <c r="U1478" i="1"/>
  <c r="D1478" i="1"/>
  <c r="B1478" i="1"/>
  <c r="A1478" i="1"/>
  <c r="W1477" i="1"/>
  <c r="U1477" i="1"/>
  <c r="D1477" i="1"/>
  <c r="B1477" i="1"/>
  <c r="A1477" i="1"/>
  <c r="W1476" i="1"/>
  <c r="U1476" i="1"/>
  <c r="D1476" i="1"/>
  <c r="B1476" i="1"/>
  <c r="A1476" i="1"/>
  <c r="W1475" i="1"/>
  <c r="U1475" i="1"/>
  <c r="D1475" i="1"/>
  <c r="B1475" i="1"/>
  <c r="A1475" i="1"/>
  <c r="W1474" i="1"/>
  <c r="U1474" i="1"/>
  <c r="D1474" i="1"/>
  <c r="B1474" i="1"/>
  <c r="A1474" i="1"/>
  <c r="W1473" i="1"/>
  <c r="U1473" i="1"/>
  <c r="D1473" i="1"/>
  <c r="B1473" i="1"/>
  <c r="A1473" i="1"/>
  <c r="W1472" i="1"/>
  <c r="U1472" i="1"/>
  <c r="D1472" i="1"/>
  <c r="B1472" i="1"/>
  <c r="A1472" i="1"/>
  <c r="W1471" i="1"/>
  <c r="U1471" i="1"/>
  <c r="D1471" i="1"/>
  <c r="B1471" i="1"/>
  <c r="A1471" i="1"/>
  <c r="W1470" i="1"/>
  <c r="U1470" i="1"/>
  <c r="D1470" i="1"/>
  <c r="B1470" i="1"/>
  <c r="A1470" i="1"/>
  <c r="W1469" i="1"/>
  <c r="U1469" i="1"/>
  <c r="D1469" i="1"/>
  <c r="B1469" i="1"/>
  <c r="A1469" i="1"/>
  <c r="W1468" i="1"/>
  <c r="U1468" i="1"/>
  <c r="D1468" i="1"/>
  <c r="B1468" i="1"/>
  <c r="A1468" i="1"/>
  <c r="W1467" i="1"/>
  <c r="U1467" i="1"/>
  <c r="D1467" i="1"/>
  <c r="B1467" i="1"/>
  <c r="A1467" i="1"/>
  <c r="W1466" i="1"/>
  <c r="U1466" i="1"/>
  <c r="D1466" i="1"/>
  <c r="B1466" i="1"/>
  <c r="A1466" i="1"/>
  <c r="W1465" i="1"/>
  <c r="U1465" i="1"/>
  <c r="D1465" i="1"/>
  <c r="B1465" i="1"/>
  <c r="A1465" i="1"/>
  <c r="W1464" i="1"/>
  <c r="U1464" i="1"/>
  <c r="D1464" i="1"/>
  <c r="B1464" i="1"/>
  <c r="A1464" i="1"/>
  <c r="W1463" i="1"/>
  <c r="U1463" i="1"/>
  <c r="D1463" i="1"/>
  <c r="B1463" i="1"/>
  <c r="A1463" i="1"/>
  <c r="W1462" i="1"/>
  <c r="U1462" i="1"/>
  <c r="D1462" i="1"/>
  <c r="B1462" i="1"/>
  <c r="A1462" i="1"/>
  <c r="W1461" i="1"/>
  <c r="U1461" i="1"/>
  <c r="D1461" i="1"/>
  <c r="B1461" i="1"/>
  <c r="A1461" i="1"/>
  <c r="W1460" i="1"/>
  <c r="U1460" i="1"/>
  <c r="D1460" i="1"/>
  <c r="B1460" i="1"/>
  <c r="A1460" i="1"/>
  <c r="W1459" i="1"/>
  <c r="U1459" i="1"/>
  <c r="D1459" i="1"/>
  <c r="B1459" i="1"/>
  <c r="A1459" i="1"/>
  <c r="W1458" i="1"/>
  <c r="U1458" i="1"/>
  <c r="D1458" i="1"/>
  <c r="B1458" i="1"/>
  <c r="A1458" i="1"/>
  <c r="W1457" i="1"/>
  <c r="U1457" i="1"/>
  <c r="D1457" i="1"/>
  <c r="B1457" i="1"/>
  <c r="A1457" i="1"/>
  <c r="W1456" i="1"/>
  <c r="U1456" i="1"/>
  <c r="D1456" i="1"/>
  <c r="B1456" i="1"/>
  <c r="A1456" i="1"/>
  <c r="W1455" i="1"/>
  <c r="U1455" i="1"/>
  <c r="D1455" i="1"/>
  <c r="B1455" i="1"/>
  <c r="A1455" i="1"/>
  <c r="W1454" i="1"/>
  <c r="U1454" i="1"/>
  <c r="D1454" i="1"/>
  <c r="B1454" i="1"/>
  <c r="A1454" i="1"/>
  <c r="W1453" i="1"/>
  <c r="U1453" i="1"/>
  <c r="D1453" i="1"/>
  <c r="B1453" i="1"/>
  <c r="A1453" i="1"/>
  <c r="W1452" i="1"/>
  <c r="U1452" i="1"/>
  <c r="D1452" i="1"/>
  <c r="B1452" i="1"/>
  <c r="A1452" i="1"/>
  <c r="W1451" i="1"/>
  <c r="U1451" i="1"/>
  <c r="D1451" i="1"/>
  <c r="B1451" i="1"/>
  <c r="A1451" i="1"/>
  <c r="W1450" i="1"/>
  <c r="U1450" i="1"/>
  <c r="D1450" i="1"/>
  <c r="B1450" i="1"/>
  <c r="A1450" i="1"/>
  <c r="W1449" i="1"/>
  <c r="U1449" i="1"/>
  <c r="D1449" i="1"/>
  <c r="B1449" i="1"/>
  <c r="A1449" i="1"/>
  <c r="W1448" i="1"/>
  <c r="U1448" i="1"/>
  <c r="D1448" i="1"/>
  <c r="B1448" i="1"/>
  <c r="A1448" i="1"/>
  <c r="W1447" i="1"/>
  <c r="U1447" i="1"/>
  <c r="D1447" i="1"/>
  <c r="B1447" i="1"/>
  <c r="A1447" i="1"/>
  <c r="W1446" i="1"/>
  <c r="U1446" i="1"/>
  <c r="D1446" i="1"/>
  <c r="B1446" i="1"/>
  <c r="A1446" i="1"/>
  <c r="W1445" i="1"/>
  <c r="U1445" i="1"/>
  <c r="D1445" i="1"/>
  <c r="B1445" i="1"/>
  <c r="A1445" i="1"/>
  <c r="W1444" i="1"/>
  <c r="U1444" i="1"/>
  <c r="D1444" i="1"/>
  <c r="B1444" i="1"/>
  <c r="A1444" i="1"/>
  <c r="W1443" i="1"/>
  <c r="U1443" i="1"/>
  <c r="D1443" i="1"/>
  <c r="B1443" i="1"/>
  <c r="A1443" i="1"/>
  <c r="W1442" i="1"/>
  <c r="U1442" i="1"/>
  <c r="D1442" i="1"/>
  <c r="B1442" i="1"/>
  <c r="A1442" i="1"/>
  <c r="W1441" i="1"/>
  <c r="U1441" i="1"/>
  <c r="D1441" i="1"/>
  <c r="B1441" i="1"/>
  <c r="A1441" i="1"/>
  <c r="W1440" i="1"/>
  <c r="U1440" i="1"/>
  <c r="D1440" i="1"/>
  <c r="B1440" i="1"/>
  <c r="A1440" i="1"/>
  <c r="W1439" i="1"/>
  <c r="U1439" i="1"/>
  <c r="D1439" i="1"/>
  <c r="B1439" i="1"/>
  <c r="A1439" i="1"/>
  <c r="W1438" i="1"/>
  <c r="U1438" i="1"/>
  <c r="D1438" i="1"/>
  <c r="B1438" i="1"/>
  <c r="A1438" i="1"/>
  <c r="W1437" i="1"/>
  <c r="U1437" i="1"/>
  <c r="D1437" i="1"/>
  <c r="B1437" i="1"/>
  <c r="A1437" i="1"/>
  <c r="W1436" i="1"/>
  <c r="U1436" i="1"/>
  <c r="D1436" i="1"/>
  <c r="B1436" i="1"/>
  <c r="A1436" i="1"/>
  <c r="W1435" i="1"/>
  <c r="U1435" i="1"/>
  <c r="D1435" i="1"/>
  <c r="B1435" i="1"/>
  <c r="A1435" i="1"/>
  <c r="W1434" i="1"/>
  <c r="U1434" i="1"/>
  <c r="D1434" i="1"/>
  <c r="B1434" i="1"/>
  <c r="A1434" i="1"/>
  <c r="W1433" i="1"/>
  <c r="U1433" i="1"/>
  <c r="D1433" i="1"/>
  <c r="B1433" i="1"/>
  <c r="A1433" i="1"/>
  <c r="W1432" i="1"/>
  <c r="U1432" i="1"/>
  <c r="D1432" i="1"/>
  <c r="B1432" i="1"/>
  <c r="A1432" i="1"/>
  <c r="W1431" i="1"/>
  <c r="U1431" i="1"/>
  <c r="D1431" i="1"/>
  <c r="B1431" i="1"/>
  <c r="A1431" i="1"/>
  <c r="W1430" i="1"/>
  <c r="U1430" i="1"/>
  <c r="D1430" i="1"/>
  <c r="B1430" i="1"/>
  <c r="A1430" i="1"/>
  <c r="W1429" i="1"/>
  <c r="U1429" i="1"/>
  <c r="D1429" i="1"/>
  <c r="B1429" i="1"/>
  <c r="A1429" i="1"/>
  <c r="W1428" i="1"/>
  <c r="U1428" i="1"/>
  <c r="D1428" i="1"/>
  <c r="B1428" i="1"/>
  <c r="A1428" i="1"/>
  <c r="W1427" i="1"/>
  <c r="U1427" i="1"/>
  <c r="D1427" i="1"/>
  <c r="B1427" i="1"/>
  <c r="A1427" i="1"/>
  <c r="W1426" i="1"/>
  <c r="U1426" i="1"/>
  <c r="D1426" i="1"/>
  <c r="B1426" i="1"/>
  <c r="A1426" i="1"/>
  <c r="W1425" i="1"/>
  <c r="U1425" i="1"/>
  <c r="D1425" i="1"/>
  <c r="B1425" i="1"/>
  <c r="A1425" i="1"/>
  <c r="W1424" i="1"/>
  <c r="U1424" i="1"/>
  <c r="D1424" i="1"/>
  <c r="B1424" i="1"/>
  <c r="A1424" i="1"/>
  <c r="W1423" i="1"/>
  <c r="U1423" i="1"/>
  <c r="D1423" i="1"/>
  <c r="B1423" i="1"/>
  <c r="A1423" i="1"/>
  <c r="W1422" i="1"/>
  <c r="U1422" i="1"/>
  <c r="D1422" i="1"/>
  <c r="B1422" i="1"/>
  <c r="A1422" i="1"/>
  <c r="W1421" i="1"/>
  <c r="U1421" i="1"/>
  <c r="D1421" i="1"/>
  <c r="B1421" i="1"/>
  <c r="A1421" i="1"/>
  <c r="W1420" i="1"/>
  <c r="U1420" i="1"/>
  <c r="D1420" i="1"/>
  <c r="B1420" i="1"/>
  <c r="A1420" i="1"/>
  <c r="W1419" i="1"/>
  <c r="U1419" i="1"/>
  <c r="D1419" i="1"/>
  <c r="B1419" i="1"/>
  <c r="A1419" i="1"/>
  <c r="W1418" i="1"/>
  <c r="U1418" i="1"/>
  <c r="D1418" i="1"/>
  <c r="B1418" i="1"/>
  <c r="A1418" i="1"/>
  <c r="W1417" i="1"/>
  <c r="U1417" i="1"/>
  <c r="D1417" i="1"/>
  <c r="B1417" i="1"/>
  <c r="A1417" i="1"/>
  <c r="W1416" i="1"/>
  <c r="U1416" i="1"/>
  <c r="D1416" i="1"/>
  <c r="B1416" i="1"/>
  <c r="A1416" i="1"/>
  <c r="W1415" i="1"/>
  <c r="U1415" i="1"/>
  <c r="D1415" i="1"/>
  <c r="B1415" i="1"/>
  <c r="A1415" i="1"/>
  <c r="W1414" i="1"/>
  <c r="U1414" i="1"/>
  <c r="D1414" i="1"/>
  <c r="B1414" i="1"/>
  <c r="A1414" i="1"/>
  <c r="W1413" i="1"/>
  <c r="U1413" i="1"/>
  <c r="D1413" i="1"/>
  <c r="B1413" i="1"/>
  <c r="A1413" i="1"/>
  <c r="W1412" i="1"/>
  <c r="U1412" i="1"/>
  <c r="D1412" i="1"/>
  <c r="B1412" i="1"/>
  <c r="A1412" i="1"/>
  <c r="W1411" i="1"/>
  <c r="U1411" i="1"/>
  <c r="D1411" i="1"/>
  <c r="B1411" i="1"/>
  <c r="A1411" i="1"/>
  <c r="W1410" i="1"/>
  <c r="U1410" i="1"/>
  <c r="D1410" i="1"/>
  <c r="B1410" i="1"/>
  <c r="A1410" i="1"/>
  <c r="W1409" i="1"/>
  <c r="U1409" i="1"/>
  <c r="D1409" i="1"/>
  <c r="B1409" i="1"/>
  <c r="A1409" i="1"/>
  <c r="W1408" i="1"/>
  <c r="U1408" i="1"/>
  <c r="D1408" i="1"/>
  <c r="B1408" i="1"/>
  <c r="A1408" i="1"/>
  <c r="W1407" i="1"/>
  <c r="U1407" i="1"/>
  <c r="D1407" i="1"/>
  <c r="B1407" i="1"/>
  <c r="A1407" i="1"/>
  <c r="W1406" i="1"/>
  <c r="U1406" i="1"/>
  <c r="D1406" i="1"/>
  <c r="B1406" i="1"/>
  <c r="A1406" i="1"/>
  <c r="W1405" i="1"/>
  <c r="U1405" i="1"/>
  <c r="D1405" i="1"/>
  <c r="B1405" i="1"/>
  <c r="A1405" i="1"/>
  <c r="W1404" i="1"/>
  <c r="U1404" i="1"/>
  <c r="D1404" i="1"/>
  <c r="B1404" i="1"/>
  <c r="A1404" i="1"/>
  <c r="W1403" i="1"/>
  <c r="U1403" i="1"/>
  <c r="D1403" i="1"/>
  <c r="B1403" i="1"/>
  <c r="A1403" i="1"/>
  <c r="W1402" i="1"/>
  <c r="U1402" i="1"/>
  <c r="D1402" i="1"/>
  <c r="B1402" i="1"/>
  <c r="A1402" i="1"/>
  <c r="W1401" i="1"/>
  <c r="U1401" i="1"/>
  <c r="D1401" i="1"/>
  <c r="B1401" i="1"/>
  <c r="A1401" i="1"/>
  <c r="W1400" i="1"/>
  <c r="U1400" i="1"/>
  <c r="D1400" i="1"/>
  <c r="B1400" i="1"/>
  <c r="A1400" i="1"/>
  <c r="W1399" i="1"/>
  <c r="U1399" i="1"/>
  <c r="D1399" i="1"/>
  <c r="B1399" i="1"/>
  <c r="A1399" i="1"/>
  <c r="W1398" i="1"/>
  <c r="U1398" i="1"/>
  <c r="D1398" i="1"/>
  <c r="B1398" i="1"/>
  <c r="A1398" i="1"/>
  <c r="W1397" i="1"/>
  <c r="U1397" i="1"/>
  <c r="D1397" i="1"/>
  <c r="B1397" i="1"/>
  <c r="A1397" i="1"/>
  <c r="W1396" i="1"/>
  <c r="U1396" i="1"/>
  <c r="D1396" i="1"/>
  <c r="B1396" i="1"/>
  <c r="A1396" i="1"/>
  <c r="W1395" i="1"/>
  <c r="U1395" i="1"/>
  <c r="D1395" i="1"/>
  <c r="B1395" i="1"/>
  <c r="A1395" i="1"/>
  <c r="W1394" i="1"/>
  <c r="U1394" i="1"/>
  <c r="D1394" i="1"/>
  <c r="B1394" i="1"/>
  <c r="A1394" i="1"/>
  <c r="W1393" i="1"/>
  <c r="U1393" i="1"/>
  <c r="D1393" i="1"/>
  <c r="B1393" i="1"/>
  <c r="A1393" i="1"/>
  <c r="W1392" i="1"/>
  <c r="U1392" i="1"/>
  <c r="D1392" i="1"/>
  <c r="B1392" i="1"/>
  <c r="A1392" i="1"/>
  <c r="W1391" i="1"/>
  <c r="U1391" i="1"/>
  <c r="D1391" i="1"/>
  <c r="B1391" i="1"/>
  <c r="A1391" i="1"/>
  <c r="W1390" i="1"/>
  <c r="U1390" i="1"/>
  <c r="D1390" i="1"/>
  <c r="B1390" i="1"/>
  <c r="A1390" i="1"/>
  <c r="W1389" i="1"/>
  <c r="U1389" i="1"/>
  <c r="D1389" i="1"/>
  <c r="B1389" i="1"/>
  <c r="A1389" i="1"/>
  <c r="W1388" i="1"/>
  <c r="U1388" i="1"/>
  <c r="D1388" i="1"/>
  <c r="B1388" i="1"/>
  <c r="A1388" i="1"/>
  <c r="W1387" i="1"/>
  <c r="U1387" i="1"/>
  <c r="D1387" i="1"/>
  <c r="B1387" i="1"/>
  <c r="A1387" i="1"/>
  <c r="W1386" i="1"/>
  <c r="U1386" i="1"/>
  <c r="D1386" i="1"/>
  <c r="B1386" i="1"/>
  <c r="A1386" i="1"/>
  <c r="W1385" i="1"/>
  <c r="U1385" i="1"/>
  <c r="D1385" i="1"/>
  <c r="B1385" i="1"/>
  <c r="A1385" i="1"/>
  <c r="W1384" i="1"/>
  <c r="U1384" i="1"/>
  <c r="D1384" i="1"/>
  <c r="B1384" i="1"/>
  <c r="A1384" i="1"/>
  <c r="W1383" i="1"/>
  <c r="U1383" i="1"/>
  <c r="D1383" i="1"/>
  <c r="B1383" i="1"/>
  <c r="A1383" i="1"/>
  <c r="W1382" i="1"/>
  <c r="U1382" i="1"/>
  <c r="D1382" i="1"/>
  <c r="B1382" i="1"/>
  <c r="A1382" i="1"/>
  <c r="W1381" i="1"/>
  <c r="U1381" i="1"/>
  <c r="D1381" i="1"/>
  <c r="B1381" i="1"/>
  <c r="A1381" i="1"/>
  <c r="W1380" i="1"/>
  <c r="U1380" i="1"/>
  <c r="D1380" i="1"/>
  <c r="B1380" i="1"/>
  <c r="A1380" i="1"/>
  <c r="W1379" i="1"/>
  <c r="U1379" i="1"/>
  <c r="D1379" i="1"/>
  <c r="B1379" i="1"/>
  <c r="A1379" i="1"/>
  <c r="W1378" i="1"/>
  <c r="U1378" i="1"/>
  <c r="D1378" i="1"/>
  <c r="B1378" i="1"/>
  <c r="A1378" i="1"/>
  <c r="W1377" i="1"/>
  <c r="U1377" i="1"/>
  <c r="D1377" i="1"/>
  <c r="B1377" i="1"/>
  <c r="A1377" i="1"/>
  <c r="W1376" i="1"/>
  <c r="U1376" i="1"/>
  <c r="D1376" i="1"/>
  <c r="B1376" i="1"/>
  <c r="A1376" i="1"/>
  <c r="W1375" i="1"/>
  <c r="U1375" i="1"/>
  <c r="D1375" i="1"/>
  <c r="B1375" i="1"/>
  <c r="A1375" i="1"/>
  <c r="W1374" i="1"/>
  <c r="U1374" i="1"/>
  <c r="D1374" i="1"/>
  <c r="B1374" i="1"/>
  <c r="A1374" i="1"/>
  <c r="W1373" i="1"/>
  <c r="U1373" i="1"/>
  <c r="D1373" i="1"/>
  <c r="B1373" i="1"/>
  <c r="A1373" i="1"/>
  <c r="W1372" i="1"/>
  <c r="U1372" i="1"/>
  <c r="D1372" i="1"/>
  <c r="B1372" i="1"/>
  <c r="A1372" i="1"/>
  <c r="W1371" i="1"/>
  <c r="U1371" i="1"/>
  <c r="D1371" i="1"/>
  <c r="B1371" i="1"/>
  <c r="A1371" i="1"/>
  <c r="W1370" i="1"/>
  <c r="U1370" i="1"/>
  <c r="D1370" i="1"/>
  <c r="B1370" i="1"/>
  <c r="A1370" i="1"/>
  <c r="W1369" i="1"/>
  <c r="U1369" i="1"/>
  <c r="D1369" i="1"/>
  <c r="B1369" i="1"/>
  <c r="A1369" i="1"/>
  <c r="W1368" i="1"/>
  <c r="U1368" i="1"/>
  <c r="D1368" i="1"/>
  <c r="B1368" i="1"/>
  <c r="A1368" i="1"/>
  <c r="W1367" i="1"/>
  <c r="U1367" i="1"/>
  <c r="D1367" i="1"/>
  <c r="B1367" i="1"/>
  <c r="A1367" i="1"/>
  <c r="W1366" i="1"/>
  <c r="U1366" i="1"/>
  <c r="D1366" i="1"/>
  <c r="B1366" i="1"/>
  <c r="A1366" i="1"/>
  <c r="W1365" i="1"/>
  <c r="U1365" i="1"/>
  <c r="D1365" i="1"/>
  <c r="B1365" i="1"/>
  <c r="A1365" i="1"/>
  <c r="W1364" i="1"/>
  <c r="U1364" i="1"/>
  <c r="D1364" i="1"/>
  <c r="B1364" i="1"/>
  <c r="A1364" i="1"/>
  <c r="W1363" i="1"/>
  <c r="U1363" i="1"/>
  <c r="D1363" i="1"/>
  <c r="B1363" i="1"/>
  <c r="A1363" i="1"/>
  <c r="W1362" i="1"/>
  <c r="U1362" i="1"/>
  <c r="D1362" i="1"/>
  <c r="B1362" i="1"/>
  <c r="A1362" i="1"/>
  <c r="W1361" i="1"/>
  <c r="U1361" i="1"/>
  <c r="D1361" i="1"/>
  <c r="B1361" i="1"/>
  <c r="A1361" i="1"/>
  <c r="W1360" i="1"/>
  <c r="U1360" i="1"/>
  <c r="D1360" i="1"/>
  <c r="B1360" i="1"/>
  <c r="A1360" i="1"/>
  <c r="W1359" i="1"/>
  <c r="U1359" i="1"/>
  <c r="D1359" i="1"/>
  <c r="B1359" i="1"/>
  <c r="A1359" i="1"/>
  <c r="W1358" i="1"/>
  <c r="U1358" i="1"/>
  <c r="D1358" i="1"/>
  <c r="B1358" i="1"/>
  <c r="A1358" i="1"/>
  <c r="W1357" i="1"/>
  <c r="U1357" i="1"/>
  <c r="D1357" i="1"/>
  <c r="B1357" i="1"/>
  <c r="A1357" i="1"/>
  <c r="W1356" i="1"/>
  <c r="U1356" i="1"/>
  <c r="D1356" i="1"/>
  <c r="B1356" i="1"/>
  <c r="A1356" i="1"/>
  <c r="W1355" i="1"/>
  <c r="U1355" i="1"/>
  <c r="D1355" i="1"/>
  <c r="B1355" i="1"/>
  <c r="A1355" i="1"/>
  <c r="W1354" i="1"/>
  <c r="U1354" i="1"/>
  <c r="D1354" i="1"/>
  <c r="B1354" i="1"/>
  <c r="A1354" i="1"/>
  <c r="W1353" i="1"/>
  <c r="U1353" i="1"/>
  <c r="D1353" i="1"/>
  <c r="B1353" i="1"/>
  <c r="A1353" i="1"/>
  <c r="W1352" i="1"/>
  <c r="U1352" i="1"/>
  <c r="D1352" i="1"/>
  <c r="B1352" i="1"/>
  <c r="A1352" i="1"/>
  <c r="W1351" i="1"/>
  <c r="U1351" i="1"/>
  <c r="D1351" i="1"/>
  <c r="B1351" i="1"/>
  <c r="A1351" i="1"/>
  <c r="W1350" i="1"/>
  <c r="U1350" i="1"/>
  <c r="D1350" i="1"/>
  <c r="B1350" i="1"/>
  <c r="A1350" i="1"/>
  <c r="W1349" i="1"/>
  <c r="U1349" i="1"/>
  <c r="D1349" i="1"/>
  <c r="B1349" i="1"/>
  <c r="A1349" i="1"/>
  <c r="W1348" i="1"/>
  <c r="U1348" i="1"/>
  <c r="D1348" i="1"/>
  <c r="B1348" i="1"/>
  <c r="A1348" i="1"/>
  <c r="W1347" i="1"/>
  <c r="U1347" i="1"/>
  <c r="D1347" i="1"/>
  <c r="B1347" i="1"/>
  <c r="A1347" i="1"/>
  <c r="W1346" i="1"/>
  <c r="U1346" i="1"/>
  <c r="D1346" i="1"/>
  <c r="B1346" i="1"/>
  <c r="A1346" i="1"/>
  <c r="W1345" i="1"/>
  <c r="U1345" i="1"/>
  <c r="D1345" i="1"/>
  <c r="B1345" i="1"/>
  <c r="A1345" i="1"/>
  <c r="W1344" i="1"/>
  <c r="U1344" i="1"/>
  <c r="D1344" i="1"/>
  <c r="B1344" i="1"/>
  <c r="A1344" i="1"/>
  <c r="W1343" i="1"/>
  <c r="U1343" i="1"/>
  <c r="D1343" i="1"/>
  <c r="B1343" i="1"/>
  <c r="A1343" i="1"/>
  <c r="W1342" i="1"/>
  <c r="U1342" i="1"/>
  <c r="D1342" i="1"/>
  <c r="B1342" i="1"/>
  <c r="A1342" i="1"/>
  <c r="W1341" i="1"/>
  <c r="U1341" i="1"/>
  <c r="D1341" i="1"/>
  <c r="B1341" i="1"/>
  <c r="A1341" i="1"/>
  <c r="W1340" i="1"/>
  <c r="U1340" i="1"/>
  <c r="D1340" i="1"/>
  <c r="B1340" i="1"/>
  <c r="A1340" i="1"/>
  <c r="W1339" i="1"/>
  <c r="U1339" i="1"/>
  <c r="D1339" i="1"/>
  <c r="B1339" i="1"/>
  <c r="A1339" i="1"/>
  <c r="W1338" i="1"/>
  <c r="U1338" i="1"/>
  <c r="D1338" i="1"/>
  <c r="B1338" i="1"/>
  <c r="A1338" i="1"/>
  <c r="W1337" i="1"/>
  <c r="U1337" i="1"/>
  <c r="D1337" i="1"/>
  <c r="B1337" i="1"/>
  <c r="A1337" i="1"/>
  <c r="W1336" i="1"/>
  <c r="U1336" i="1"/>
  <c r="D1336" i="1"/>
  <c r="B1336" i="1"/>
  <c r="A1336" i="1"/>
  <c r="W1335" i="1"/>
  <c r="U1335" i="1"/>
  <c r="D1335" i="1"/>
  <c r="B1335" i="1"/>
  <c r="A1335" i="1"/>
  <c r="W1334" i="1"/>
  <c r="U1334" i="1"/>
  <c r="D1334" i="1"/>
  <c r="B1334" i="1"/>
  <c r="A1334" i="1"/>
  <c r="W1333" i="1"/>
  <c r="U1333" i="1"/>
  <c r="D1333" i="1"/>
  <c r="B1333" i="1"/>
  <c r="A1333" i="1"/>
  <c r="W1332" i="1"/>
  <c r="U1332" i="1"/>
  <c r="D1332" i="1"/>
  <c r="B1332" i="1"/>
  <c r="A1332" i="1"/>
  <c r="W1331" i="1"/>
  <c r="U1331" i="1"/>
  <c r="D1331" i="1"/>
  <c r="B1331" i="1"/>
  <c r="A1331" i="1"/>
  <c r="W1330" i="1"/>
  <c r="U1330" i="1"/>
  <c r="D1330" i="1"/>
  <c r="B1330" i="1"/>
  <c r="A1330" i="1"/>
  <c r="W1329" i="1"/>
  <c r="U1329" i="1"/>
  <c r="D1329" i="1"/>
  <c r="B1329" i="1"/>
  <c r="A1329" i="1"/>
  <c r="W1328" i="1"/>
  <c r="U1328" i="1"/>
  <c r="D1328" i="1"/>
  <c r="B1328" i="1"/>
  <c r="A1328" i="1"/>
  <c r="W1327" i="1"/>
  <c r="U1327" i="1"/>
  <c r="D1327" i="1"/>
  <c r="B1327" i="1"/>
  <c r="A1327" i="1"/>
  <c r="W1326" i="1"/>
  <c r="U1326" i="1"/>
  <c r="D1326" i="1"/>
  <c r="B1326" i="1"/>
  <c r="A1326" i="1"/>
  <c r="W1325" i="1"/>
  <c r="U1325" i="1"/>
  <c r="D1325" i="1"/>
  <c r="B1325" i="1"/>
  <c r="A1325" i="1"/>
  <c r="W1324" i="1"/>
  <c r="U1324" i="1"/>
  <c r="D1324" i="1"/>
  <c r="B1324" i="1"/>
  <c r="A1324" i="1"/>
  <c r="W1323" i="1"/>
  <c r="U1323" i="1"/>
  <c r="D1323" i="1"/>
  <c r="B1323" i="1"/>
  <c r="A1323" i="1"/>
  <c r="W1322" i="1"/>
  <c r="U1322" i="1"/>
  <c r="D1322" i="1"/>
  <c r="B1322" i="1"/>
  <c r="A1322" i="1"/>
  <c r="W1321" i="1"/>
  <c r="U1321" i="1"/>
  <c r="D1321" i="1"/>
  <c r="B1321" i="1"/>
  <c r="A1321" i="1"/>
  <c r="W1320" i="1"/>
  <c r="U1320" i="1"/>
  <c r="D1320" i="1"/>
  <c r="B1320" i="1"/>
  <c r="A1320" i="1"/>
  <c r="W1319" i="1"/>
  <c r="U1319" i="1"/>
  <c r="D1319" i="1"/>
  <c r="B1319" i="1"/>
  <c r="A1319" i="1"/>
  <c r="W1318" i="1"/>
  <c r="U1318" i="1"/>
  <c r="D1318" i="1"/>
  <c r="B1318" i="1"/>
  <c r="A1318" i="1"/>
  <c r="W1317" i="1"/>
  <c r="U1317" i="1"/>
  <c r="D1317" i="1"/>
  <c r="B1317" i="1"/>
  <c r="A1317" i="1"/>
  <c r="W1316" i="1"/>
  <c r="U1316" i="1"/>
  <c r="D1316" i="1"/>
  <c r="B1316" i="1"/>
  <c r="A1316" i="1"/>
  <c r="W1315" i="1"/>
  <c r="U1315" i="1"/>
  <c r="D1315" i="1"/>
  <c r="B1315" i="1"/>
  <c r="A1315" i="1"/>
  <c r="W1314" i="1"/>
  <c r="U1314" i="1"/>
  <c r="D1314" i="1"/>
  <c r="B1314" i="1"/>
  <c r="A1314" i="1"/>
  <c r="W1313" i="1"/>
  <c r="U1313" i="1"/>
  <c r="D1313" i="1"/>
  <c r="B1313" i="1"/>
  <c r="A1313" i="1"/>
  <c r="W1312" i="1"/>
  <c r="U1312" i="1"/>
  <c r="D1312" i="1"/>
  <c r="B1312" i="1"/>
  <c r="A1312" i="1"/>
  <c r="W1311" i="1"/>
  <c r="U1311" i="1"/>
  <c r="D1311" i="1"/>
  <c r="B1311" i="1"/>
  <c r="A1311" i="1"/>
  <c r="W1310" i="1"/>
  <c r="U1310" i="1"/>
  <c r="D1310" i="1"/>
  <c r="B1310" i="1"/>
  <c r="A1310" i="1"/>
  <c r="W1309" i="1"/>
  <c r="U1309" i="1"/>
  <c r="D1309" i="1"/>
  <c r="B1309" i="1"/>
  <c r="A1309" i="1"/>
  <c r="W1308" i="1"/>
  <c r="U1308" i="1"/>
  <c r="D1308" i="1"/>
  <c r="B1308" i="1"/>
  <c r="A1308" i="1"/>
  <c r="W1307" i="1"/>
  <c r="U1307" i="1"/>
  <c r="D1307" i="1"/>
  <c r="B1307" i="1"/>
  <c r="A1307" i="1"/>
  <c r="W1306" i="1"/>
  <c r="U1306" i="1"/>
  <c r="D1306" i="1"/>
  <c r="B1306" i="1"/>
  <c r="A1306" i="1"/>
  <c r="W1305" i="1"/>
  <c r="U1305" i="1"/>
  <c r="D1305" i="1"/>
  <c r="B1305" i="1"/>
  <c r="A1305" i="1"/>
  <c r="W1304" i="1"/>
  <c r="U1304" i="1"/>
  <c r="D1304" i="1"/>
  <c r="B1304" i="1"/>
  <c r="A1304" i="1"/>
  <c r="W1303" i="1"/>
  <c r="U1303" i="1"/>
  <c r="D1303" i="1"/>
  <c r="B1303" i="1"/>
  <c r="A1303" i="1"/>
  <c r="W1302" i="1"/>
  <c r="U1302" i="1"/>
  <c r="D1302" i="1"/>
  <c r="B1302" i="1"/>
  <c r="A1302" i="1"/>
  <c r="W1301" i="1"/>
  <c r="U1301" i="1"/>
  <c r="D1301" i="1"/>
  <c r="B1301" i="1"/>
  <c r="A1301" i="1"/>
  <c r="W1300" i="1"/>
  <c r="U1300" i="1"/>
  <c r="D1300" i="1"/>
  <c r="B1300" i="1"/>
  <c r="A1300" i="1"/>
  <c r="W1299" i="1"/>
  <c r="U1299" i="1"/>
  <c r="D1299" i="1"/>
  <c r="B1299" i="1"/>
  <c r="A1299" i="1"/>
  <c r="W1298" i="1"/>
  <c r="U1298" i="1"/>
  <c r="D1298" i="1"/>
  <c r="B1298" i="1"/>
  <c r="A1298" i="1"/>
  <c r="W1297" i="1"/>
  <c r="U1297" i="1"/>
  <c r="D1297" i="1"/>
  <c r="B1297" i="1"/>
  <c r="A1297" i="1"/>
  <c r="W1296" i="1"/>
  <c r="U1296" i="1"/>
  <c r="D1296" i="1"/>
  <c r="B1296" i="1"/>
  <c r="A1296" i="1"/>
  <c r="W1295" i="1"/>
  <c r="U1295" i="1"/>
  <c r="D1295" i="1"/>
  <c r="B1295" i="1"/>
  <c r="A1295" i="1"/>
  <c r="W1294" i="1"/>
  <c r="U1294" i="1"/>
  <c r="D1294" i="1"/>
  <c r="B1294" i="1"/>
  <c r="A1294" i="1"/>
  <c r="W1293" i="1"/>
  <c r="U1293" i="1"/>
  <c r="D1293" i="1"/>
  <c r="B1293" i="1"/>
  <c r="A1293" i="1"/>
  <c r="W1292" i="1"/>
  <c r="U1292" i="1"/>
  <c r="D1292" i="1"/>
  <c r="B1292" i="1"/>
  <c r="A1292" i="1"/>
  <c r="W1291" i="1"/>
  <c r="U1291" i="1"/>
  <c r="D1291" i="1"/>
  <c r="B1291" i="1"/>
  <c r="A1291" i="1"/>
  <c r="W1290" i="1"/>
  <c r="U1290" i="1"/>
  <c r="D1290" i="1"/>
  <c r="B1290" i="1"/>
  <c r="A1290" i="1"/>
  <c r="W1289" i="1"/>
  <c r="U1289" i="1"/>
  <c r="D1289" i="1"/>
  <c r="B1289" i="1"/>
  <c r="A1289" i="1"/>
  <c r="W1288" i="1"/>
  <c r="U1288" i="1"/>
  <c r="D1288" i="1"/>
  <c r="B1288" i="1"/>
  <c r="A1288" i="1"/>
  <c r="W1287" i="1"/>
  <c r="U1287" i="1"/>
  <c r="D1287" i="1"/>
  <c r="B1287" i="1"/>
  <c r="A1287" i="1"/>
  <c r="W1286" i="1"/>
  <c r="U1286" i="1"/>
  <c r="D1286" i="1"/>
  <c r="B1286" i="1"/>
  <c r="A1286" i="1"/>
  <c r="W1285" i="1"/>
  <c r="U1285" i="1"/>
  <c r="D1285" i="1"/>
  <c r="B1285" i="1"/>
  <c r="A1285" i="1"/>
  <c r="W1284" i="1"/>
  <c r="U1284" i="1"/>
  <c r="D1284" i="1"/>
  <c r="B1284" i="1"/>
  <c r="A1284" i="1"/>
  <c r="W1283" i="1"/>
  <c r="U1283" i="1"/>
  <c r="D1283" i="1"/>
  <c r="B1283" i="1"/>
  <c r="A1283" i="1"/>
  <c r="W1282" i="1"/>
  <c r="U1282" i="1"/>
  <c r="D1282" i="1"/>
  <c r="B1282" i="1"/>
  <c r="A1282" i="1"/>
  <c r="W1281" i="1"/>
  <c r="U1281" i="1"/>
  <c r="D1281" i="1"/>
  <c r="B1281" i="1"/>
  <c r="A1281" i="1"/>
  <c r="W1280" i="1"/>
  <c r="U1280" i="1"/>
  <c r="D1280" i="1"/>
  <c r="B1280" i="1"/>
  <c r="A1280" i="1"/>
  <c r="W1279" i="1"/>
  <c r="U1279" i="1"/>
  <c r="D1279" i="1"/>
  <c r="B1279" i="1"/>
  <c r="A1279" i="1"/>
  <c r="W1278" i="1"/>
  <c r="U1278" i="1"/>
  <c r="D1278" i="1"/>
  <c r="B1278" i="1"/>
  <c r="A1278" i="1"/>
  <c r="W1277" i="1"/>
  <c r="U1277" i="1"/>
  <c r="D1277" i="1"/>
  <c r="B1277" i="1"/>
  <c r="A1277" i="1"/>
  <c r="W1276" i="1"/>
  <c r="U1276" i="1"/>
  <c r="D1276" i="1"/>
  <c r="B1276" i="1"/>
  <c r="A1276" i="1"/>
  <c r="W1275" i="1"/>
  <c r="U1275" i="1"/>
  <c r="D1275" i="1"/>
  <c r="B1275" i="1"/>
  <c r="A1275" i="1"/>
  <c r="W1274" i="1"/>
  <c r="U1274" i="1"/>
  <c r="D1274" i="1"/>
  <c r="B1274" i="1"/>
  <c r="A1274" i="1"/>
  <c r="W1273" i="1"/>
  <c r="U1273" i="1"/>
  <c r="D1273" i="1"/>
  <c r="B1273" i="1"/>
  <c r="A1273" i="1"/>
  <c r="W1272" i="1"/>
  <c r="U1272" i="1"/>
  <c r="D1272" i="1"/>
  <c r="B1272" i="1"/>
  <c r="A1272" i="1"/>
  <c r="W1271" i="1"/>
  <c r="U1271" i="1"/>
  <c r="D1271" i="1"/>
  <c r="B1271" i="1"/>
  <c r="A1271" i="1"/>
  <c r="W1270" i="1"/>
  <c r="U1270" i="1"/>
  <c r="D1270" i="1"/>
  <c r="B1270" i="1"/>
  <c r="A1270" i="1"/>
  <c r="W1269" i="1"/>
  <c r="U1269" i="1"/>
  <c r="D1269" i="1"/>
  <c r="B1269" i="1"/>
  <c r="A1269" i="1"/>
  <c r="W1268" i="1"/>
  <c r="U1268" i="1"/>
  <c r="D1268" i="1"/>
  <c r="B1268" i="1"/>
  <c r="A1268" i="1"/>
  <c r="W1267" i="1"/>
  <c r="U1267" i="1"/>
  <c r="D1267" i="1"/>
  <c r="B1267" i="1"/>
  <c r="A1267" i="1"/>
  <c r="W1266" i="1"/>
  <c r="U1266" i="1"/>
  <c r="D1266" i="1"/>
  <c r="B1266" i="1"/>
  <c r="A1266" i="1"/>
  <c r="W1265" i="1"/>
  <c r="U1265" i="1"/>
  <c r="D1265" i="1"/>
  <c r="B1265" i="1"/>
  <c r="A1265" i="1"/>
  <c r="W1264" i="1"/>
  <c r="U1264" i="1"/>
  <c r="D1264" i="1"/>
  <c r="B1264" i="1"/>
  <c r="A1264" i="1"/>
  <c r="W1263" i="1"/>
  <c r="U1263" i="1"/>
  <c r="D1263" i="1"/>
  <c r="B1263" i="1"/>
  <c r="A1263" i="1"/>
  <c r="W1262" i="1"/>
  <c r="U1262" i="1"/>
  <c r="D1262" i="1"/>
  <c r="B1262" i="1"/>
  <c r="A1262" i="1"/>
  <c r="W1261" i="1"/>
  <c r="U1261" i="1"/>
  <c r="D1261" i="1"/>
  <c r="B1261" i="1"/>
  <c r="A1261" i="1"/>
  <c r="W1260" i="1"/>
  <c r="U1260" i="1"/>
  <c r="D1260" i="1"/>
  <c r="B1260" i="1"/>
  <c r="A1260" i="1"/>
  <c r="W1259" i="1"/>
  <c r="U1259" i="1"/>
  <c r="D1259" i="1"/>
  <c r="B1259" i="1"/>
  <c r="A1259" i="1"/>
  <c r="W1258" i="1"/>
  <c r="U1258" i="1"/>
  <c r="D1258" i="1"/>
  <c r="B1258" i="1"/>
  <c r="A1258" i="1"/>
  <c r="W1257" i="1"/>
  <c r="U1257" i="1"/>
  <c r="D1257" i="1"/>
  <c r="B1257" i="1"/>
  <c r="A1257" i="1"/>
  <c r="W1256" i="1"/>
  <c r="U1256" i="1"/>
  <c r="D1256" i="1"/>
  <c r="B1256" i="1"/>
  <c r="A1256" i="1"/>
  <c r="W1255" i="1"/>
  <c r="U1255" i="1"/>
  <c r="D1255" i="1"/>
  <c r="B1255" i="1"/>
  <c r="A1255" i="1"/>
  <c r="W1254" i="1"/>
  <c r="U1254" i="1"/>
  <c r="D1254" i="1"/>
  <c r="B1254" i="1"/>
  <c r="A1254" i="1"/>
  <c r="W1253" i="1"/>
  <c r="U1253" i="1"/>
  <c r="D1253" i="1"/>
  <c r="B1253" i="1"/>
  <c r="A1253" i="1"/>
  <c r="W1252" i="1"/>
  <c r="U1252" i="1"/>
  <c r="D1252" i="1"/>
  <c r="B1252" i="1"/>
  <c r="A1252" i="1"/>
  <c r="W1251" i="1"/>
  <c r="U1251" i="1"/>
  <c r="D1251" i="1"/>
  <c r="B1251" i="1"/>
  <c r="A1251" i="1"/>
  <c r="W1250" i="1"/>
  <c r="U1250" i="1"/>
  <c r="D1250" i="1"/>
  <c r="B1250" i="1"/>
  <c r="A1250" i="1"/>
  <c r="W1249" i="1"/>
  <c r="U1249" i="1"/>
  <c r="D1249" i="1"/>
  <c r="B1249" i="1"/>
  <c r="A1249" i="1"/>
  <c r="W1248" i="1"/>
  <c r="U1248" i="1"/>
  <c r="D1248" i="1"/>
  <c r="B1248" i="1"/>
  <c r="A1248" i="1"/>
  <c r="W1247" i="1"/>
  <c r="U1247" i="1"/>
  <c r="D1247" i="1"/>
  <c r="B1247" i="1"/>
  <c r="A1247" i="1"/>
  <c r="W1246" i="1"/>
  <c r="U1246" i="1"/>
  <c r="D1246" i="1"/>
  <c r="B1246" i="1"/>
  <c r="A1246" i="1"/>
  <c r="W1245" i="1"/>
  <c r="U1245" i="1"/>
  <c r="D1245" i="1"/>
  <c r="B1245" i="1"/>
  <c r="A1245" i="1"/>
  <c r="W1244" i="1"/>
  <c r="U1244" i="1"/>
  <c r="D1244" i="1"/>
  <c r="B1244" i="1"/>
  <c r="A1244" i="1"/>
  <c r="W1243" i="1"/>
  <c r="U1243" i="1"/>
  <c r="D1243" i="1"/>
  <c r="B1243" i="1"/>
  <c r="A1243" i="1"/>
  <c r="W1242" i="1"/>
  <c r="U1242" i="1"/>
  <c r="D1242" i="1"/>
  <c r="B1242" i="1"/>
  <c r="A1242" i="1"/>
  <c r="W1241" i="1"/>
  <c r="U1241" i="1"/>
  <c r="D1241" i="1"/>
  <c r="B1241" i="1"/>
  <c r="A1241" i="1"/>
  <c r="W1240" i="1"/>
  <c r="U1240" i="1"/>
  <c r="D1240" i="1"/>
  <c r="B1240" i="1"/>
  <c r="A1240" i="1"/>
  <c r="W1239" i="1"/>
  <c r="U1239" i="1"/>
  <c r="D1239" i="1"/>
  <c r="B1239" i="1"/>
  <c r="A1239" i="1"/>
  <c r="W1238" i="1"/>
  <c r="U1238" i="1"/>
  <c r="D1238" i="1"/>
  <c r="B1238" i="1"/>
  <c r="A1238" i="1"/>
  <c r="W1237" i="1"/>
  <c r="U1237" i="1"/>
  <c r="D1237" i="1"/>
  <c r="B1237" i="1"/>
  <c r="A1237" i="1"/>
  <c r="W1236" i="1"/>
  <c r="U1236" i="1"/>
  <c r="D1236" i="1"/>
  <c r="B1236" i="1"/>
  <c r="A1236" i="1"/>
  <c r="W1235" i="1"/>
  <c r="U1235" i="1"/>
  <c r="D1235" i="1"/>
  <c r="B1235" i="1"/>
  <c r="A1235" i="1"/>
  <c r="W1234" i="1"/>
  <c r="U1234" i="1"/>
  <c r="D1234" i="1"/>
  <c r="B1234" i="1"/>
  <c r="A1234" i="1"/>
  <c r="W1233" i="1"/>
  <c r="U1233" i="1"/>
  <c r="D1233" i="1"/>
  <c r="B1233" i="1"/>
  <c r="A1233" i="1"/>
  <c r="W1232" i="1"/>
  <c r="U1232" i="1"/>
  <c r="D1232" i="1"/>
  <c r="B1232" i="1"/>
  <c r="A1232" i="1"/>
  <c r="W1231" i="1"/>
  <c r="U1231" i="1"/>
  <c r="D1231" i="1"/>
  <c r="B1231" i="1"/>
  <c r="A1231" i="1"/>
  <c r="W1230" i="1"/>
  <c r="U1230" i="1"/>
  <c r="D1230" i="1"/>
  <c r="B1230" i="1"/>
  <c r="A1230" i="1"/>
  <c r="W1229" i="1"/>
  <c r="U1229" i="1"/>
  <c r="D1229" i="1"/>
  <c r="B1229" i="1"/>
  <c r="A1229" i="1"/>
  <c r="W1228" i="1"/>
  <c r="U1228" i="1"/>
  <c r="D1228" i="1"/>
  <c r="B1228" i="1"/>
  <c r="A1228" i="1"/>
  <c r="W1227" i="1"/>
  <c r="U1227" i="1"/>
  <c r="D1227" i="1"/>
  <c r="B1227" i="1"/>
  <c r="A1227" i="1"/>
  <c r="W1226" i="1"/>
  <c r="U1226" i="1"/>
  <c r="D1226" i="1"/>
  <c r="B1226" i="1"/>
  <c r="A1226" i="1"/>
  <c r="W1225" i="1"/>
  <c r="U1225" i="1"/>
  <c r="D1225" i="1"/>
  <c r="B1225" i="1"/>
  <c r="A1225" i="1"/>
  <c r="W1224" i="1"/>
  <c r="U1224" i="1"/>
  <c r="D1224" i="1"/>
  <c r="B1224" i="1"/>
  <c r="A1224" i="1"/>
  <c r="W1223" i="1"/>
  <c r="U1223" i="1"/>
  <c r="D1223" i="1"/>
  <c r="B1223" i="1"/>
  <c r="A1223" i="1"/>
  <c r="W1222" i="1"/>
  <c r="U1222" i="1"/>
  <c r="D1222" i="1"/>
  <c r="B1222" i="1"/>
  <c r="A1222" i="1"/>
  <c r="W1221" i="1"/>
  <c r="U1221" i="1"/>
  <c r="D1221" i="1"/>
  <c r="B1221" i="1"/>
  <c r="A1221" i="1"/>
  <c r="W1220" i="1"/>
  <c r="U1220" i="1"/>
  <c r="D1220" i="1"/>
  <c r="B1220" i="1"/>
  <c r="A1220" i="1"/>
  <c r="W1219" i="1"/>
  <c r="U1219" i="1"/>
  <c r="D1219" i="1"/>
  <c r="B1219" i="1"/>
  <c r="A1219" i="1"/>
  <c r="W1218" i="1"/>
  <c r="U1218" i="1"/>
  <c r="D1218" i="1"/>
  <c r="B1218" i="1"/>
  <c r="A1218" i="1"/>
  <c r="W1217" i="1"/>
  <c r="U1217" i="1"/>
  <c r="D1217" i="1"/>
  <c r="B1217" i="1"/>
  <c r="A1217" i="1"/>
  <c r="W1216" i="1"/>
  <c r="U1216" i="1"/>
  <c r="D1216" i="1"/>
  <c r="B1216" i="1"/>
  <c r="A1216" i="1"/>
  <c r="W1215" i="1"/>
  <c r="U1215" i="1"/>
  <c r="D1215" i="1"/>
  <c r="B1215" i="1"/>
  <c r="A1215" i="1"/>
  <c r="W1214" i="1"/>
  <c r="U1214" i="1"/>
  <c r="D1214" i="1"/>
  <c r="B1214" i="1"/>
  <c r="A1214" i="1"/>
  <c r="W1213" i="1"/>
  <c r="U1213" i="1"/>
  <c r="D1213" i="1"/>
  <c r="B1213" i="1"/>
  <c r="A1213" i="1"/>
  <c r="W1212" i="1"/>
  <c r="U1212" i="1"/>
  <c r="D1212" i="1"/>
  <c r="B1212" i="1"/>
  <c r="A1212" i="1"/>
  <c r="W1211" i="1"/>
  <c r="U1211" i="1"/>
  <c r="D1211" i="1"/>
  <c r="B1211" i="1"/>
  <c r="A1211" i="1"/>
  <c r="W1210" i="1"/>
  <c r="U1210" i="1"/>
  <c r="D1210" i="1"/>
  <c r="B1210" i="1"/>
  <c r="A1210" i="1"/>
  <c r="W1209" i="1"/>
  <c r="U1209" i="1"/>
  <c r="D1209" i="1"/>
  <c r="B1209" i="1"/>
  <c r="A1209" i="1"/>
  <c r="W1208" i="1"/>
  <c r="U1208" i="1"/>
  <c r="D1208" i="1"/>
  <c r="B1208" i="1"/>
  <c r="A1208" i="1"/>
  <c r="W1207" i="1"/>
  <c r="U1207" i="1"/>
  <c r="D1207" i="1"/>
  <c r="B1207" i="1"/>
  <c r="A1207" i="1"/>
  <c r="W1206" i="1"/>
  <c r="U1206" i="1"/>
  <c r="D1206" i="1"/>
  <c r="B1206" i="1"/>
  <c r="A1206" i="1"/>
  <c r="W1205" i="1"/>
  <c r="U1205" i="1"/>
  <c r="D1205" i="1"/>
  <c r="B1205" i="1"/>
  <c r="A1205" i="1"/>
  <c r="W1204" i="1"/>
  <c r="U1204" i="1"/>
  <c r="D1204" i="1"/>
  <c r="B1204" i="1"/>
  <c r="A1204" i="1"/>
  <c r="W1203" i="1"/>
  <c r="U1203" i="1"/>
  <c r="D1203" i="1"/>
  <c r="B1203" i="1"/>
  <c r="A1203" i="1"/>
  <c r="W1202" i="1"/>
  <c r="U1202" i="1"/>
  <c r="D1202" i="1"/>
  <c r="B1202" i="1"/>
  <c r="A1202" i="1"/>
  <c r="W1201" i="1"/>
  <c r="U1201" i="1"/>
  <c r="D1201" i="1"/>
  <c r="B1201" i="1"/>
  <c r="A1201" i="1"/>
  <c r="W1200" i="1"/>
  <c r="U1200" i="1"/>
  <c r="D1200" i="1"/>
  <c r="B1200" i="1"/>
  <c r="A1200" i="1"/>
  <c r="W1199" i="1"/>
  <c r="U1199" i="1"/>
  <c r="D1199" i="1"/>
  <c r="B1199" i="1"/>
  <c r="A1199" i="1"/>
  <c r="W1198" i="1"/>
  <c r="U1198" i="1"/>
  <c r="D1198" i="1"/>
  <c r="B1198" i="1"/>
  <c r="A1198" i="1"/>
  <c r="W1197" i="1"/>
  <c r="U1197" i="1"/>
  <c r="D1197" i="1"/>
  <c r="B1197" i="1"/>
  <c r="A1197" i="1"/>
  <c r="W1196" i="1"/>
  <c r="U1196" i="1"/>
  <c r="D1196" i="1"/>
  <c r="B1196" i="1"/>
  <c r="A1196" i="1"/>
  <c r="W1195" i="1"/>
  <c r="U1195" i="1"/>
  <c r="D1195" i="1"/>
  <c r="B1195" i="1"/>
  <c r="A1195" i="1"/>
  <c r="W1194" i="1"/>
  <c r="U1194" i="1"/>
  <c r="D1194" i="1"/>
  <c r="B1194" i="1"/>
  <c r="A1194" i="1"/>
  <c r="W1193" i="1"/>
  <c r="U1193" i="1"/>
  <c r="D1193" i="1"/>
  <c r="B1193" i="1"/>
  <c r="A1193" i="1"/>
  <c r="W1192" i="1"/>
  <c r="U1192" i="1"/>
  <c r="D1192" i="1"/>
  <c r="B1192" i="1"/>
  <c r="A1192" i="1"/>
  <c r="W1191" i="1"/>
  <c r="U1191" i="1"/>
  <c r="D1191" i="1"/>
  <c r="B1191" i="1"/>
  <c r="A1191" i="1"/>
  <c r="W1190" i="1"/>
  <c r="U1190" i="1"/>
  <c r="D1190" i="1"/>
  <c r="B1190" i="1"/>
  <c r="A1190" i="1"/>
  <c r="W1189" i="1"/>
  <c r="U1189" i="1"/>
  <c r="D1189" i="1"/>
  <c r="B1189" i="1"/>
  <c r="A1189" i="1"/>
  <c r="W1188" i="1"/>
  <c r="U1188" i="1"/>
  <c r="D1188" i="1"/>
  <c r="B1188" i="1"/>
  <c r="A1188" i="1"/>
  <c r="W1187" i="1"/>
  <c r="U1187" i="1"/>
  <c r="D1187" i="1"/>
  <c r="B1187" i="1"/>
  <c r="A1187" i="1"/>
  <c r="W1186" i="1"/>
  <c r="U1186" i="1"/>
  <c r="D1186" i="1"/>
  <c r="B1186" i="1"/>
  <c r="A1186" i="1"/>
  <c r="W1185" i="1"/>
  <c r="U1185" i="1"/>
  <c r="D1185" i="1"/>
  <c r="B1185" i="1"/>
  <c r="A1185" i="1"/>
  <c r="W1184" i="1"/>
  <c r="U1184" i="1"/>
  <c r="D1184" i="1"/>
  <c r="B1184" i="1"/>
  <c r="A1184" i="1"/>
  <c r="W1183" i="1"/>
  <c r="U1183" i="1"/>
  <c r="D1183" i="1"/>
  <c r="B1183" i="1"/>
  <c r="A1183" i="1"/>
  <c r="W1182" i="1"/>
  <c r="U1182" i="1"/>
  <c r="D1182" i="1"/>
  <c r="B1182" i="1"/>
  <c r="A1182" i="1"/>
  <c r="W1181" i="1"/>
  <c r="U1181" i="1"/>
  <c r="D1181" i="1"/>
  <c r="B1181" i="1"/>
  <c r="A1181" i="1"/>
  <c r="W1180" i="1"/>
  <c r="U1180" i="1"/>
  <c r="D1180" i="1"/>
  <c r="B1180" i="1"/>
  <c r="A1180" i="1"/>
  <c r="W1179" i="1"/>
  <c r="U1179" i="1"/>
  <c r="D1179" i="1"/>
  <c r="B1179" i="1"/>
  <c r="A1179" i="1"/>
  <c r="W1178" i="1"/>
  <c r="U1178" i="1"/>
  <c r="D1178" i="1"/>
  <c r="B1178" i="1"/>
  <c r="A1178" i="1"/>
  <c r="W1177" i="1"/>
  <c r="U1177" i="1"/>
  <c r="D1177" i="1"/>
  <c r="B1177" i="1"/>
  <c r="A1177" i="1"/>
  <c r="W1176" i="1"/>
  <c r="U1176" i="1"/>
  <c r="D1176" i="1"/>
  <c r="B1176" i="1"/>
  <c r="A1176" i="1"/>
  <c r="W1175" i="1"/>
  <c r="U1175" i="1"/>
  <c r="D1175" i="1"/>
  <c r="B1175" i="1"/>
  <c r="A1175" i="1"/>
  <c r="W1174" i="1"/>
  <c r="U1174" i="1"/>
  <c r="D1174" i="1"/>
  <c r="B1174" i="1"/>
  <c r="A1174" i="1"/>
  <c r="W1173" i="1"/>
  <c r="U1173" i="1"/>
  <c r="D1173" i="1"/>
  <c r="B1173" i="1"/>
  <c r="A1173" i="1"/>
  <c r="W1172" i="1"/>
  <c r="U1172" i="1"/>
  <c r="D1172" i="1"/>
  <c r="B1172" i="1"/>
  <c r="A1172" i="1"/>
  <c r="W1171" i="1"/>
  <c r="U1171" i="1"/>
  <c r="D1171" i="1"/>
  <c r="B1171" i="1"/>
  <c r="A1171" i="1"/>
  <c r="W1170" i="1"/>
  <c r="U1170" i="1"/>
  <c r="D1170" i="1"/>
  <c r="B1170" i="1"/>
  <c r="A1170" i="1"/>
  <c r="W1169" i="1"/>
  <c r="U1169" i="1"/>
  <c r="D1169" i="1"/>
  <c r="B1169" i="1"/>
  <c r="A1169" i="1"/>
  <c r="W1168" i="1"/>
  <c r="U1168" i="1"/>
  <c r="D1168" i="1"/>
  <c r="B1168" i="1"/>
  <c r="A1168" i="1"/>
  <c r="W1167" i="1"/>
  <c r="U1167" i="1"/>
  <c r="D1167" i="1"/>
  <c r="B1167" i="1"/>
  <c r="A1167" i="1"/>
  <c r="W1166" i="1"/>
  <c r="U1166" i="1"/>
  <c r="D1166" i="1"/>
  <c r="B1166" i="1"/>
  <c r="A1166" i="1"/>
  <c r="W1165" i="1"/>
  <c r="U1165" i="1"/>
  <c r="D1165" i="1"/>
  <c r="B1165" i="1"/>
  <c r="A1165" i="1"/>
  <c r="W1164" i="1"/>
  <c r="U1164" i="1"/>
  <c r="D1164" i="1"/>
  <c r="B1164" i="1"/>
  <c r="A1164" i="1"/>
  <c r="W1163" i="1"/>
  <c r="U1163" i="1"/>
  <c r="D1163" i="1"/>
  <c r="B1163" i="1"/>
  <c r="A1163" i="1"/>
  <c r="W1162" i="1"/>
  <c r="U1162" i="1"/>
  <c r="D1162" i="1"/>
  <c r="B1162" i="1"/>
  <c r="A1162" i="1"/>
  <c r="W1161" i="1"/>
  <c r="U1161" i="1"/>
  <c r="D1161" i="1"/>
  <c r="B1161" i="1"/>
  <c r="A1161" i="1"/>
  <c r="W1160" i="1"/>
  <c r="U1160" i="1"/>
  <c r="D1160" i="1"/>
  <c r="B1160" i="1"/>
  <c r="A1160" i="1"/>
  <c r="W1159" i="1"/>
  <c r="U1159" i="1"/>
  <c r="D1159" i="1"/>
  <c r="B1159" i="1"/>
  <c r="A1159" i="1"/>
  <c r="W1158" i="1"/>
  <c r="U1158" i="1"/>
  <c r="D1158" i="1"/>
  <c r="B1158" i="1"/>
  <c r="A1158" i="1"/>
  <c r="W1157" i="1"/>
  <c r="U1157" i="1"/>
  <c r="D1157" i="1"/>
  <c r="B1157" i="1"/>
  <c r="A1157" i="1"/>
  <c r="W1156" i="1"/>
  <c r="U1156" i="1"/>
  <c r="D1156" i="1"/>
  <c r="B1156" i="1"/>
  <c r="A1156" i="1"/>
  <c r="W1155" i="1"/>
  <c r="U1155" i="1"/>
  <c r="D1155" i="1"/>
  <c r="B1155" i="1"/>
  <c r="A1155" i="1"/>
  <c r="W1154" i="1"/>
  <c r="U1154" i="1"/>
  <c r="D1154" i="1"/>
  <c r="B1154" i="1"/>
  <c r="A1154" i="1"/>
  <c r="W1153" i="1"/>
  <c r="U1153" i="1"/>
  <c r="D1153" i="1"/>
  <c r="B1153" i="1"/>
  <c r="A1153" i="1"/>
  <c r="W1152" i="1"/>
  <c r="U1152" i="1"/>
  <c r="D1152" i="1"/>
  <c r="B1152" i="1"/>
  <c r="A1152" i="1"/>
  <c r="W1151" i="1"/>
  <c r="U1151" i="1"/>
  <c r="D1151" i="1"/>
  <c r="B1151" i="1"/>
  <c r="A1151" i="1"/>
  <c r="W1150" i="1"/>
  <c r="U1150" i="1"/>
  <c r="D1150" i="1"/>
  <c r="B1150" i="1"/>
  <c r="A1150" i="1"/>
  <c r="W1149" i="1"/>
  <c r="U1149" i="1"/>
  <c r="D1149" i="1"/>
  <c r="B1149" i="1"/>
  <c r="A1149" i="1"/>
  <c r="W1148" i="1"/>
  <c r="U1148" i="1"/>
  <c r="D1148" i="1"/>
  <c r="B1148" i="1"/>
  <c r="A1148" i="1"/>
  <c r="W1147" i="1"/>
  <c r="U1147" i="1"/>
  <c r="D1147" i="1"/>
  <c r="B1147" i="1"/>
  <c r="A1147" i="1"/>
  <c r="W1146" i="1"/>
  <c r="U1146" i="1"/>
  <c r="D1146" i="1"/>
  <c r="B1146" i="1"/>
  <c r="A1146" i="1"/>
  <c r="W1145" i="1"/>
  <c r="U1145" i="1"/>
  <c r="D1145" i="1"/>
  <c r="B1145" i="1"/>
  <c r="A1145" i="1"/>
  <c r="W1144" i="1"/>
  <c r="U1144" i="1"/>
  <c r="D1144" i="1"/>
  <c r="B1144" i="1"/>
  <c r="A1144" i="1"/>
  <c r="W1143" i="1"/>
  <c r="U1143" i="1"/>
  <c r="D1143" i="1"/>
  <c r="B1143" i="1"/>
  <c r="A1143" i="1"/>
  <c r="W1142" i="1"/>
  <c r="U1142" i="1"/>
  <c r="D1142" i="1"/>
  <c r="B1142" i="1"/>
  <c r="A1142" i="1"/>
  <c r="W1141" i="1"/>
  <c r="U1141" i="1"/>
  <c r="D1141" i="1"/>
  <c r="B1141" i="1"/>
  <c r="A1141" i="1"/>
  <c r="W1140" i="1"/>
  <c r="U1140" i="1"/>
  <c r="D1140" i="1"/>
  <c r="B1140" i="1"/>
  <c r="A1140" i="1"/>
  <c r="W1139" i="1"/>
  <c r="U1139" i="1"/>
  <c r="D1139" i="1"/>
  <c r="B1139" i="1"/>
  <c r="A1139" i="1"/>
  <c r="W1138" i="1"/>
  <c r="U1138" i="1"/>
  <c r="D1138" i="1"/>
  <c r="B1138" i="1"/>
  <c r="A1138" i="1"/>
  <c r="W1137" i="1"/>
  <c r="U1137" i="1"/>
  <c r="D1137" i="1"/>
  <c r="B1137" i="1"/>
  <c r="A1137" i="1"/>
  <c r="W1136" i="1"/>
  <c r="U1136" i="1"/>
  <c r="D1136" i="1"/>
  <c r="B1136" i="1"/>
  <c r="A1136" i="1"/>
  <c r="W1135" i="1"/>
  <c r="U1135" i="1"/>
  <c r="D1135" i="1"/>
  <c r="B1135" i="1"/>
  <c r="A1135" i="1"/>
  <c r="W1134" i="1"/>
  <c r="U1134" i="1"/>
  <c r="D1134" i="1"/>
  <c r="B1134" i="1"/>
  <c r="A1134" i="1"/>
  <c r="W1133" i="1"/>
  <c r="U1133" i="1"/>
  <c r="D1133" i="1"/>
  <c r="B1133" i="1"/>
  <c r="A1133" i="1"/>
  <c r="W1132" i="1"/>
  <c r="U1132" i="1"/>
  <c r="D1132" i="1"/>
  <c r="B1132" i="1"/>
  <c r="A1132" i="1"/>
  <c r="W1131" i="1"/>
  <c r="U1131" i="1"/>
  <c r="D1131" i="1"/>
  <c r="B1131" i="1"/>
  <c r="A1131" i="1"/>
  <c r="W1130" i="1"/>
  <c r="U1130" i="1"/>
  <c r="D1130" i="1"/>
  <c r="B1130" i="1"/>
  <c r="A1130" i="1"/>
  <c r="W1129" i="1"/>
  <c r="U1129" i="1"/>
  <c r="D1129" i="1"/>
  <c r="B1129" i="1"/>
  <c r="A1129" i="1"/>
  <c r="W1128" i="1"/>
  <c r="U1128" i="1"/>
  <c r="D1128" i="1"/>
  <c r="B1128" i="1"/>
  <c r="A1128" i="1"/>
  <c r="W1127" i="1"/>
  <c r="U1127" i="1"/>
  <c r="D1127" i="1"/>
  <c r="B1127" i="1"/>
  <c r="A1127" i="1"/>
  <c r="W1126" i="1"/>
  <c r="U1126" i="1"/>
  <c r="D1126" i="1"/>
  <c r="B1126" i="1"/>
  <c r="A1126" i="1"/>
  <c r="W1125" i="1"/>
  <c r="U1125" i="1"/>
  <c r="D1125" i="1"/>
  <c r="B1125" i="1"/>
  <c r="A1125" i="1"/>
  <c r="W1124" i="1"/>
  <c r="U1124" i="1"/>
  <c r="D1124" i="1"/>
  <c r="B1124" i="1"/>
  <c r="A1124" i="1"/>
  <c r="W1123" i="1"/>
  <c r="U1123" i="1"/>
  <c r="D1123" i="1"/>
  <c r="B1123" i="1"/>
  <c r="A1123" i="1"/>
  <c r="W1122" i="1"/>
  <c r="U1122" i="1"/>
  <c r="D1122" i="1"/>
  <c r="B1122" i="1"/>
  <c r="A1122" i="1"/>
  <c r="W1121" i="1"/>
  <c r="U1121" i="1"/>
  <c r="D1121" i="1"/>
  <c r="B1121" i="1"/>
  <c r="A1121" i="1"/>
  <c r="W1120" i="1"/>
  <c r="U1120" i="1"/>
  <c r="D1120" i="1"/>
  <c r="B1120" i="1"/>
  <c r="A1120" i="1"/>
  <c r="W1119" i="1"/>
  <c r="U1119" i="1"/>
  <c r="D1119" i="1"/>
  <c r="B1119" i="1"/>
  <c r="A1119" i="1"/>
  <c r="W1118" i="1"/>
  <c r="U1118" i="1"/>
  <c r="D1118" i="1"/>
  <c r="B1118" i="1"/>
  <c r="A1118" i="1"/>
  <c r="W1117" i="1"/>
  <c r="U1117" i="1"/>
  <c r="D1117" i="1"/>
  <c r="B1117" i="1"/>
  <c r="A1117" i="1"/>
  <c r="W1116" i="1"/>
  <c r="U1116" i="1"/>
  <c r="D1116" i="1"/>
  <c r="B1116" i="1"/>
  <c r="A1116" i="1"/>
  <c r="W1115" i="1"/>
  <c r="U1115" i="1"/>
  <c r="D1115" i="1"/>
  <c r="B1115" i="1"/>
  <c r="A1115" i="1"/>
  <c r="W1114" i="1"/>
  <c r="U1114" i="1"/>
  <c r="D1114" i="1"/>
  <c r="B1114" i="1"/>
  <c r="A1114" i="1"/>
  <c r="W1113" i="1"/>
  <c r="U1113" i="1"/>
  <c r="D1113" i="1"/>
  <c r="B1113" i="1"/>
  <c r="A1113" i="1"/>
  <c r="W1112" i="1"/>
  <c r="U1112" i="1"/>
  <c r="D1112" i="1"/>
  <c r="B1112" i="1"/>
  <c r="A1112" i="1"/>
  <c r="W1111" i="1"/>
  <c r="U1111" i="1"/>
  <c r="D1111" i="1"/>
  <c r="B1111" i="1"/>
  <c r="A1111" i="1"/>
  <c r="W1110" i="1"/>
  <c r="U1110" i="1"/>
  <c r="D1110" i="1"/>
  <c r="B1110" i="1"/>
  <c r="A1110" i="1"/>
  <c r="W1109" i="1"/>
  <c r="U1109" i="1"/>
  <c r="D1109" i="1"/>
  <c r="B1109" i="1"/>
  <c r="A1109" i="1"/>
  <c r="W1108" i="1"/>
  <c r="U1108" i="1"/>
  <c r="D1108" i="1"/>
  <c r="B1108" i="1"/>
  <c r="A1108" i="1"/>
  <c r="W1107" i="1"/>
  <c r="U1107" i="1"/>
  <c r="D1107" i="1"/>
  <c r="B1107" i="1"/>
  <c r="A1107" i="1"/>
  <c r="W1106" i="1"/>
  <c r="U1106" i="1"/>
  <c r="D1106" i="1"/>
  <c r="B1106" i="1"/>
  <c r="A1106" i="1"/>
  <c r="W1105" i="1"/>
  <c r="U1105" i="1"/>
  <c r="D1105" i="1"/>
  <c r="B1105" i="1"/>
  <c r="A1105" i="1"/>
  <c r="W1104" i="1"/>
  <c r="U1104" i="1"/>
  <c r="D1104" i="1"/>
  <c r="B1104" i="1"/>
  <c r="A1104" i="1"/>
  <c r="W1103" i="1"/>
  <c r="U1103" i="1"/>
  <c r="D1103" i="1"/>
  <c r="B1103" i="1"/>
  <c r="A1103" i="1"/>
  <c r="W1102" i="1"/>
  <c r="U1102" i="1"/>
  <c r="D1102" i="1"/>
  <c r="B1102" i="1"/>
  <c r="A1102" i="1"/>
  <c r="W1101" i="1"/>
  <c r="U1101" i="1"/>
  <c r="D1101" i="1"/>
  <c r="B1101" i="1"/>
  <c r="A1101" i="1"/>
  <c r="W1100" i="1"/>
  <c r="U1100" i="1"/>
  <c r="D1100" i="1"/>
  <c r="B1100" i="1"/>
  <c r="A1100" i="1"/>
  <c r="W1099" i="1"/>
  <c r="U1099" i="1"/>
  <c r="D1099" i="1"/>
  <c r="B1099" i="1"/>
  <c r="A1099" i="1"/>
  <c r="W1098" i="1"/>
  <c r="U1098" i="1"/>
  <c r="D1098" i="1"/>
  <c r="B1098" i="1"/>
  <c r="A1098" i="1"/>
  <c r="W1097" i="1"/>
  <c r="U1097" i="1"/>
  <c r="D1097" i="1"/>
  <c r="B1097" i="1"/>
  <c r="A1097" i="1"/>
  <c r="W1096" i="1"/>
  <c r="U1096" i="1"/>
  <c r="D1096" i="1"/>
  <c r="B1096" i="1"/>
  <c r="A1096" i="1"/>
  <c r="W1095" i="1"/>
  <c r="U1095" i="1"/>
  <c r="D1095" i="1"/>
  <c r="B1095" i="1"/>
  <c r="A1095" i="1"/>
  <c r="W1094" i="1"/>
  <c r="U1094" i="1"/>
  <c r="D1094" i="1"/>
  <c r="B1094" i="1"/>
  <c r="A1094" i="1"/>
  <c r="W1093" i="1"/>
  <c r="U1093" i="1"/>
  <c r="D1093" i="1"/>
  <c r="B1093" i="1"/>
  <c r="A1093" i="1"/>
  <c r="W1092" i="1"/>
  <c r="U1092" i="1"/>
  <c r="D1092" i="1"/>
  <c r="B1092" i="1"/>
  <c r="A1092" i="1"/>
  <c r="W1091" i="1"/>
  <c r="U1091" i="1"/>
  <c r="D1091" i="1"/>
  <c r="B1091" i="1"/>
  <c r="A1091" i="1"/>
  <c r="W1090" i="1"/>
  <c r="U1090" i="1"/>
  <c r="D1090" i="1"/>
  <c r="B1090" i="1"/>
  <c r="A1090" i="1"/>
  <c r="W1089" i="1"/>
  <c r="U1089" i="1"/>
  <c r="D1089" i="1"/>
  <c r="B1089" i="1"/>
  <c r="A1089" i="1"/>
  <c r="W1088" i="1"/>
  <c r="U1088" i="1"/>
  <c r="D1088" i="1"/>
  <c r="B1088" i="1"/>
  <c r="A1088" i="1"/>
  <c r="W1087" i="1"/>
  <c r="U1087" i="1"/>
  <c r="D1087" i="1"/>
  <c r="B1087" i="1"/>
  <c r="A1087" i="1"/>
  <c r="W1086" i="1"/>
  <c r="U1086" i="1"/>
  <c r="D1086" i="1"/>
  <c r="B1086" i="1"/>
  <c r="A1086" i="1"/>
  <c r="W1085" i="1"/>
  <c r="U1085" i="1"/>
  <c r="D1085" i="1"/>
  <c r="B1085" i="1"/>
  <c r="A1085" i="1"/>
  <c r="W1084" i="1"/>
  <c r="U1084" i="1"/>
  <c r="D1084" i="1"/>
  <c r="B1084" i="1"/>
  <c r="A1084" i="1"/>
  <c r="W1083" i="1"/>
  <c r="U1083" i="1"/>
  <c r="D1083" i="1"/>
  <c r="B1083" i="1"/>
  <c r="A1083" i="1"/>
  <c r="W1082" i="1"/>
  <c r="U1082" i="1"/>
  <c r="D1082" i="1"/>
  <c r="B1082" i="1"/>
  <c r="A1082" i="1"/>
  <c r="W1081" i="1"/>
  <c r="U1081" i="1"/>
  <c r="D1081" i="1"/>
  <c r="B1081" i="1"/>
  <c r="A1081" i="1"/>
  <c r="W1080" i="1"/>
  <c r="U1080" i="1"/>
  <c r="D1080" i="1"/>
  <c r="B1080" i="1"/>
  <c r="A1080" i="1"/>
  <c r="W1079" i="1"/>
  <c r="U1079" i="1"/>
  <c r="D1079" i="1"/>
  <c r="B1079" i="1"/>
  <c r="A1079" i="1"/>
  <c r="W1078" i="1"/>
  <c r="U1078" i="1"/>
  <c r="D1078" i="1"/>
  <c r="B1078" i="1"/>
  <c r="A1078" i="1"/>
  <c r="W1077" i="1"/>
  <c r="U1077" i="1"/>
  <c r="D1077" i="1"/>
  <c r="B1077" i="1"/>
  <c r="A1077" i="1"/>
  <c r="W1076" i="1"/>
  <c r="U1076" i="1"/>
  <c r="D1076" i="1"/>
  <c r="B1076" i="1"/>
  <c r="A1076" i="1"/>
  <c r="W1075" i="1"/>
  <c r="U1075" i="1"/>
  <c r="D1075" i="1"/>
  <c r="B1075" i="1"/>
  <c r="A1075" i="1"/>
  <c r="W1074" i="1"/>
  <c r="U1074" i="1"/>
  <c r="D1074" i="1"/>
  <c r="B1074" i="1"/>
  <c r="A1074" i="1"/>
  <c r="W1073" i="1"/>
  <c r="U1073" i="1"/>
  <c r="D1073" i="1"/>
  <c r="B1073" i="1"/>
  <c r="A1073" i="1"/>
  <c r="W1072" i="1"/>
  <c r="U1072" i="1"/>
  <c r="D1072" i="1"/>
  <c r="B1072" i="1"/>
  <c r="A1072" i="1"/>
  <c r="W1071" i="1"/>
  <c r="U1071" i="1"/>
  <c r="D1071" i="1"/>
  <c r="B1071" i="1"/>
  <c r="A1071" i="1"/>
  <c r="W1070" i="1"/>
  <c r="U1070" i="1"/>
  <c r="D1070" i="1"/>
  <c r="B1070" i="1"/>
  <c r="A1070" i="1"/>
  <c r="W1069" i="1"/>
  <c r="U1069" i="1"/>
  <c r="D1069" i="1"/>
  <c r="B1069" i="1"/>
  <c r="A1069" i="1"/>
  <c r="W1068" i="1"/>
  <c r="U1068" i="1"/>
  <c r="D1068" i="1"/>
  <c r="B1068" i="1"/>
  <c r="A1068" i="1"/>
  <c r="W1067" i="1"/>
  <c r="U1067" i="1"/>
  <c r="D1067" i="1"/>
  <c r="B1067" i="1"/>
  <c r="A1067" i="1"/>
  <c r="W1066" i="1"/>
  <c r="U1066" i="1"/>
  <c r="D1066" i="1"/>
  <c r="B1066" i="1"/>
  <c r="A1066" i="1"/>
  <c r="W1065" i="1"/>
  <c r="U1065" i="1"/>
  <c r="D1065" i="1"/>
  <c r="B1065" i="1"/>
  <c r="A1065" i="1"/>
  <c r="W1064" i="1"/>
  <c r="U1064" i="1"/>
  <c r="D1064" i="1"/>
  <c r="B1064" i="1"/>
  <c r="A1064" i="1"/>
  <c r="W1063" i="1"/>
  <c r="U1063" i="1"/>
  <c r="D1063" i="1"/>
  <c r="B1063" i="1"/>
  <c r="A1063" i="1"/>
  <c r="W1062" i="1"/>
  <c r="U1062" i="1"/>
  <c r="D1062" i="1"/>
  <c r="B1062" i="1"/>
  <c r="A1062" i="1"/>
  <c r="W1061" i="1"/>
  <c r="U1061" i="1"/>
  <c r="D1061" i="1"/>
  <c r="B1061" i="1"/>
  <c r="A1061" i="1"/>
  <c r="W1060" i="1"/>
  <c r="U1060" i="1"/>
  <c r="D1060" i="1"/>
  <c r="B1060" i="1"/>
  <c r="A1060" i="1"/>
  <c r="W1059" i="1"/>
  <c r="U1059" i="1"/>
  <c r="D1059" i="1"/>
  <c r="B1059" i="1"/>
  <c r="A1059" i="1"/>
  <c r="W1058" i="1"/>
  <c r="U1058" i="1"/>
  <c r="D1058" i="1"/>
  <c r="B1058" i="1"/>
  <c r="A1058" i="1"/>
  <c r="W1057" i="1"/>
  <c r="U1057" i="1"/>
  <c r="D1057" i="1"/>
  <c r="B1057" i="1"/>
  <c r="A1057" i="1"/>
  <c r="W1056" i="1"/>
  <c r="U1056" i="1"/>
  <c r="D1056" i="1"/>
  <c r="B1056" i="1"/>
  <c r="A1056" i="1"/>
  <c r="W1055" i="1"/>
  <c r="U1055" i="1"/>
  <c r="D1055" i="1"/>
  <c r="B1055" i="1"/>
  <c r="A1055" i="1"/>
  <c r="W1054" i="1"/>
  <c r="U1054" i="1"/>
  <c r="D1054" i="1"/>
  <c r="B1054" i="1"/>
  <c r="A1054" i="1"/>
  <c r="W1053" i="1"/>
  <c r="U1053" i="1"/>
  <c r="D1053" i="1"/>
  <c r="B1053" i="1"/>
  <c r="A1053" i="1"/>
  <c r="W1052" i="1"/>
  <c r="U1052" i="1"/>
  <c r="D1052" i="1"/>
  <c r="B1052" i="1"/>
  <c r="A1052" i="1"/>
  <c r="W1051" i="1"/>
  <c r="U1051" i="1"/>
  <c r="D1051" i="1"/>
  <c r="B1051" i="1"/>
  <c r="A1051" i="1"/>
  <c r="W1050" i="1"/>
  <c r="U1050" i="1"/>
  <c r="D1050" i="1"/>
  <c r="B1050" i="1"/>
  <c r="A1050" i="1"/>
  <c r="W1049" i="1"/>
  <c r="U1049" i="1"/>
  <c r="D1049" i="1"/>
  <c r="B1049" i="1"/>
  <c r="A1049" i="1"/>
  <c r="W1048" i="1"/>
  <c r="U1048" i="1"/>
  <c r="D1048" i="1"/>
  <c r="B1048" i="1"/>
  <c r="A1048" i="1"/>
  <c r="W1047" i="1"/>
  <c r="U1047" i="1"/>
  <c r="D1047" i="1"/>
  <c r="B1047" i="1"/>
  <c r="A1047" i="1"/>
  <c r="W1046" i="1"/>
  <c r="U1046" i="1"/>
  <c r="D1046" i="1"/>
  <c r="B1046" i="1"/>
  <c r="A1046" i="1"/>
  <c r="W1045" i="1"/>
  <c r="U1045" i="1"/>
  <c r="D1045" i="1"/>
  <c r="B1045" i="1"/>
  <c r="A1045" i="1"/>
  <c r="W1044" i="1"/>
  <c r="U1044" i="1"/>
  <c r="D1044" i="1"/>
  <c r="B1044" i="1"/>
  <c r="A1044" i="1"/>
  <c r="W1043" i="1"/>
  <c r="U1043" i="1"/>
  <c r="D1043" i="1"/>
  <c r="B1043" i="1"/>
  <c r="A1043" i="1"/>
  <c r="W1042" i="1"/>
  <c r="U1042" i="1"/>
  <c r="D1042" i="1"/>
  <c r="B1042" i="1"/>
  <c r="A1042" i="1"/>
  <c r="W1041" i="1"/>
  <c r="U1041" i="1"/>
  <c r="D1041" i="1"/>
  <c r="B1041" i="1"/>
  <c r="A1041" i="1"/>
  <c r="W1040" i="1"/>
  <c r="U1040" i="1"/>
  <c r="D1040" i="1"/>
  <c r="B1040" i="1"/>
  <c r="A1040" i="1"/>
  <c r="W1039" i="1"/>
  <c r="U1039" i="1"/>
  <c r="D1039" i="1"/>
  <c r="B1039" i="1"/>
  <c r="A1039" i="1"/>
  <c r="W1038" i="1"/>
  <c r="U1038" i="1"/>
  <c r="D1038" i="1"/>
  <c r="B1038" i="1"/>
  <c r="A1038" i="1"/>
  <c r="W1037" i="1"/>
  <c r="U1037" i="1"/>
  <c r="D1037" i="1"/>
  <c r="B1037" i="1"/>
  <c r="A1037" i="1"/>
  <c r="W1036" i="1"/>
  <c r="U1036" i="1"/>
  <c r="D1036" i="1"/>
  <c r="B1036" i="1"/>
  <c r="A1036" i="1"/>
  <c r="W1035" i="1"/>
  <c r="U1035" i="1"/>
  <c r="D1035" i="1"/>
  <c r="B1035" i="1"/>
  <c r="A1035" i="1"/>
  <c r="W1034" i="1"/>
  <c r="U1034" i="1"/>
  <c r="D1034" i="1"/>
  <c r="B1034" i="1"/>
  <c r="A1034" i="1"/>
  <c r="W1033" i="1"/>
  <c r="U1033" i="1"/>
  <c r="D1033" i="1"/>
  <c r="B1033" i="1"/>
  <c r="A1033" i="1"/>
  <c r="W1032" i="1"/>
  <c r="U1032" i="1"/>
  <c r="D1032" i="1"/>
  <c r="B1032" i="1"/>
  <c r="A1032" i="1"/>
  <c r="W1031" i="1"/>
  <c r="U1031" i="1"/>
  <c r="D1031" i="1"/>
  <c r="B1031" i="1"/>
  <c r="A1031" i="1"/>
  <c r="W1030" i="1"/>
  <c r="U1030" i="1"/>
  <c r="D1030" i="1"/>
  <c r="B1030" i="1"/>
  <c r="A1030" i="1"/>
  <c r="W1029" i="1"/>
  <c r="U1029" i="1"/>
  <c r="D1029" i="1"/>
  <c r="B1029" i="1"/>
  <c r="A1029" i="1"/>
  <c r="W1028" i="1"/>
  <c r="U1028" i="1"/>
  <c r="D1028" i="1"/>
  <c r="B1028" i="1"/>
  <c r="A1028" i="1"/>
  <c r="W1027" i="1"/>
  <c r="U1027" i="1"/>
  <c r="D1027" i="1"/>
  <c r="B1027" i="1"/>
  <c r="A1027" i="1"/>
  <c r="W1026" i="1"/>
  <c r="U1026" i="1"/>
  <c r="D1026" i="1"/>
  <c r="B1026" i="1"/>
  <c r="A1026" i="1"/>
  <c r="W1025" i="1"/>
  <c r="U1025" i="1"/>
  <c r="D1025" i="1"/>
  <c r="B1025" i="1"/>
  <c r="A1025" i="1"/>
  <c r="W1024" i="1"/>
  <c r="U1024" i="1"/>
  <c r="D1024" i="1"/>
  <c r="B1024" i="1"/>
  <c r="A1024" i="1"/>
  <c r="W1023" i="1"/>
  <c r="U1023" i="1"/>
  <c r="D1023" i="1"/>
  <c r="B1023" i="1"/>
  <c r="A1023" i="1"/>
  <c r="W1022" i="1"/>
  <c r="U1022" i="1"/>
  <c r="D1022" i="1"/>
  <c r="B1022" i="1"/>
  <c r="A1022" i="1"/>
  <c r="W1021" i="1"/>
  <c r="U1021" i="1"/>
  <c r="D1021" i="1"/>
  <c r="B1021" i="1"/>
  <c r="A1021" i="1"/>
  <c r="W1020" i="1"/>
  <c r="U1020" i="1"/>
  <c r="D1020" i="1"/>
  <c r="B1020" i="1"/>
  <c r="A1020" i="1"/>
  <c r="W1019" i="1"/>
  <c r="U1019" i="1"/>
  <c r="D1019" i="1"/>
  <c r="B1019" i="1"/>
  <c r="A1019" i="1"/>
  <c r="W1018" i="1"/>
  <c r="U1018" i="1"/>
  <c r="D1018" i="1"/>
  <c r="B1018" i="1"/>
  <c r="A1018" i="1"/>
  <c r="W1017" i="1"/>
  <c r="U1017" i="1"/>
  <c r="D1017" i="1"/>
  <c r="B1017" i="1"/>
  <c r="A1017" i="1"/>
  <c r="A1789" i="1" l="1"/>
  <c r="B1789" i="1"/>
  <c r="D1789" i="1"/>
  <c r="U1789" i="1"/>
  <c r="W1789" i="1"/>
  <c r="A1790" i="1"/>
  <c r="B1790" i="1"/>
  <c r="D1790" i="1"/>
  <c r="U1790" i="1"/>
  <c r="W1790" i="1"/>
  <c r="A1791" i="1"/>
  <c r="B1791" i="1"/>
  <c r="D1791" i="1"/>
  <c r="U1791" i="1"/>
  <c r="W1791" i="1"/>
  <c r="A1792" i="1"/>
  <c r="B1792" i="1"/>
  <c r="D1792" i="1"/>
  <c r="U1792" i="1"/>
  <c r="W1792" i="1"/>
  <c r="A1793" i="1"/>
  <c r="B1793" i="1"/>
  <c r="D1793" i="1"/>
  <c r="U1793" i="1"/>
  <c r="W1793" i="1"/>
  <c r="A1794" i="1"/>
  <c r="B1794" i="1"/>
  <c r="D1794" i="1"/>
  <c r="U1794" i="1"/>
  <c r="W1794" i="1"/>
  <c r="A1795" i="1"/>
  <c r="B1795" i="1"/>
  <c r="D1795" i="1"/>
  <c r="U1795" i="1"/>
  <c r="W1795" i="1"/>
  <c r="A1796" i="1"/>
  <c r="B1796" i="1"/>
  <c r="D1796" i="1"/>
  <c r="U1796" i="1"/>
  <c r="W1796" i="1"/>
  <c r="A1797" i="1"/>
  <c r="B1797" i="1"/>
  <c r="D1797" i="1"/>
  <c r="U1797" i="1"/>
  <c r="W1797" i="1"/>
  <c r="A1798" i="1"/>
  <c r="B1798" i="1"/>
  <c r="D1798" i="1"/>
  <c r="U1798" i="1"/>
  <c r="W1798" i="1"/>
  <c r="A1799" i="1"/>
  <c r="B1799" i="1"/>
  <c r="D1799" i="1"/>
  <c r="U1799" i="1"/>
  <c r="W1799" i="1"/>
  <c r="A1800" i="1"/>
  <c r="B1800" i="1"/>
  <c r="D1800" i="1"/>
  <c r="U1800" i="1"/>
  <c r="W1800" i="1"/>
  <c r="A1801" i="1"/>
  <c r="B1801" i="1"/>
  <c r="D1801" i="1"/>
  <c r="U1801" i="1"/>
  <c r="W1801" i="1"/>
  <c r="A1802" i="1"/>
  <c r="B1802" i="1"/>
  <c r="D1802" i="1"/>
  <c r="U1802" i="1"/>
  <c r="W1802" i="1"/>
  <c r="A1803" i="1"/>
  <c r="B1803" i="1"/>
  <c r="D1803" i="1"/>
  <c r="U1803" i="1"/>
  <c r="W1803" i="1"/>
  <c r="A1804" i="1"/>
  <c r="B1804" i="1"/>
  <c r="D1804" i="1"/>
  <c r="U1804" i="1"/>
  <c r="W1804" i="1"/>
  <c r="A1805" i="1"/>
  <c r="B1805" i="1"/>
  <c r="D1805" i="1"/>
  <c r="U1805" i="1"/>
  <c r="W1805" i="1"/>
  <c r="A1806" i="1"/>
  <c r="B1806" i="1"/>
  <c r="D1806" i="1"/>
  <c r="U1806" i="1"/>
  <c r="W1806" i="1"/>
  <c r="A1807" i="1"/>
  <c r="B1807" i="1"/>
  <c r="D1807" i="1"/>
  <c r="U1807" i="1"/>
  <c r="W1807" i="1"/>
  <c r="A1808" i="1"/>
  <c r="B1808" i="1"/>
  <c r="D1808" i="1"/>
  <c r="U1808" i="1"/>
  <c r="W1808" i="1"/>
  <c r="A1809" i="1"/>
  <c r="B1809" i="1"/>
  <c r="D1809" i="1"/>
  <c r="U1809" i="1"/>
  <c r="W1809" i="1"/>
  <c r="A1810" i="1"/>
  <c r="B1810" i="1"/>
  <c r="D1810" i="1"/>
  <c r="U1810" i="1"/>
  <c r="W1810" i="1"/>
  <c r="A1811" i="1"/>
  <c r="B1811" i="1"/>
  <c r="D1811" i="1"/>
  <c r="U1811" i="1"/>
  <c r="W1811" i="1"/>
  <c r="A1812" i="1"/>
  <c r="B1812" i="1"/>
  <c r="D1812" i="1"/>
  <c r="U1812" i="1"/>
  <c r="W1812" i="1"/>
  <c r="A1813" i="1"/>
  <c r="B1813" i="1"/>
  <c r="D1813" i="1"/>
  <c r="U1813" i="1"/>
  <c r="W1813" i="1"/>
  <c r="A1814" i="1"/>
  <c r="B1814" i="1"/>
  <c r="D1814" i="1"/>
  <c r="U1814" i="1"/>
  <c r="W1814" i="1"/>
  <c r="A1815" i="1"/>
  <c r="B1815" i="1"/>
  <c r="D1815" i="1"/>
  <c r="U1815" i="1"/>
  <c r="W1815" i="1"/>
  <c r="A1816" i="1"/>
  <c r="B1816" i="1"/>
  <c r="D1816" i="1"/>
  <c r="U1816" i="1"/>
  <c r="W1816" i="1"/>
  <c r="A1817" i="1"/>
  <c r="B1817" i="1"/>
  <c r="D1817" i="1"/>
  <c r="U1817" i="1"/>
  <c r="W1817" i="1"/>
  <c r="A1818" i="1"/>
  <c r="B1818" i="1"/>
  <c r="D1818" i="1"/>
  <c r="U1818" i="1"/>
  <c r="W1818" i="1"/>
  <c r="A1819" i="1"/>
  <c r="B1819" i="1"/>
  <c r="D1819" i="1"/>
  <c r="U1819" i="1"/>
  <c r="W1819" i="1"/>
  <c r="A1820" i="1"/>
  <c r="B1820" i="1"/>
  <c r="D1820" i="1"/>
  <c r="U1820" i="1"/>
  <c r="W1820" i="1"/>
  <c r="A1821" i="1"/>
  <c r="B1821" i="1"/>
  <c r="D1821" i="1"/>
  <c r="U1821" i="1"/>
  <c r="W1821" i="1"/>
  <c r="A1822" i="1"/>
  <c r="B1822" i="1"/>
  <c r="D1822" i="1"/>
  <c r="U1822" i="1"/>
  <c r="W1822" i="1"/>
  <c r="A1823" i="1"/>
  <c r="B1823" i="1"/>
  <c r="D1823" i="1"/>
  <c r="U1823" i="1"/>
  <c r="W1823" i="1"/>
  <c r="A1824" i="1"/>
  <c r="B1824" i="1"/>
  <c r="D1824" i="1"/>
  <c r="U1824" i="1"/>
  <c r="W1824" i="1"/>
  <c r="A1825" i="1"/>
  <c r="B1825" i="1"/>
  <c r="D1825" i="1"/>
  <c r="U1825" i="1"/>
  <c r="W1825" i="1"/>
  <c r="A1826" i="1"/>
  <c r="B1826" i="1"/>
  <c r="D1826" i="1"/>
  <c r="U1826" i="1"/>
  <c r="W1826" i="1"/>
  <c r="A1827" i="1"/>
  <c r="B1827" i="1"/>
  <c r="D1827" i="1"/>
  <c r="U1827" i="1"/>
  <c r="W1827" i="1"/>
  <c r="A1828" i="1"/>
  <c r="B1828" i="1"/>
  <c r="D1828" i="1"/>
  <c r="U1828" i="1"/>
  <c r="W1828" i="1"/>
  <c r="A1829" i="1"/>
  <c r="B1829" i="1"/>
  <c r="D1829" i="1"/>
  <c r="U1829" i="1"/>
  <c r="W1829" i="1"/>
  <c r="A1830" i="1"/>
  <c r="B1830" i="1"/>
  <c r="D1830" i="1"/>
  <c r="U1830" i="1"/>
  <c r="W1830" i="1"/>
  <c r="A1831" i="1"/>
  <c r="B1831" i="1"/>
  <c r="D1831" i="1"/>
  <c r="U1831" i="1"/>
  <c r="W1831" i="1"/>
  <c r="A1832" i="1"/>
  <c r="B1832" i="1"/>
  <c r="D1832" i="1"/>
  <c r="U1832" i="1"/>
  <c r="W1832" i="1"/>
  <c r="A1833" i="1"/>
  <c r="B1833" i="1"/>
  <c r="D1833" i="1"/>
  <c r="U1833" i="1"/>
  <c r="W1833" i="1"/>
  <c r="A1834" i="1"/>
  <c r="B1834" i="1"/>
  <c r="D1834" i="1"/>
  <c r="U1834" i="1"/>
  <c r="W1834" i="1"/>
  <c r="A1835" i="1"/>
  <c r="B1835" i="1"/>
  <c r="D1835" i="1"/>
  <c r="U1835" i="1"/>
  <c r="W1835" i="1"/>
  <c r="A1836" i="1"/>
  <c r="B1836" i="1"/>
  <c r="D1836" i="1"/>
  <c r="U1836" i="1"/>
  <c r="W1836" i="1"/>
  <c r="A1837" i="1"/>
  <c r="B1837" i="1"/>
  <c r="D1837" i="1"/>
  <c r="U1837" i="1"/>
  <c r="W1837" i="1"/>
  <c r="A1838" i="1"/>
  <c r="B1838" i="1"/>
  <c r="D1838" i="1"/>
  <c r="U1838" i="1"/>
  <c r="W1838" i="1"/>
  <c r="A1839" i="1"/>
  <c r="B1839" i="1"/>
  <c r="D1839" i="1"/>
  <c r="U1839" i="1"/>
  <c r="W1839" i="1"/>
  <c r="A1840" i="1"/>
  <c r="B1840" i="1"/>
  <c r="D1840" i="1"/>
  <c r="U1840" i="1"/>
  <c r="W1840" i="1"/>
  <c r="A1841" i="1"/>
  <c r="B1841" i="1"/>
  <c r="D1841" i="1"/>
  <c r="U1841" i="1"/>
  <c r="W1841" i="1"/>
  <c r="A1842" i="1"/>
  <c r="B1842" i="1"/>
  <c r="D1842" i="1"/>
  <c r="U1842" i="1"/>
  <c r="W1842" i="1"/>
  <c r="A1843" i="1"/>
  <c r="B1843" i="1"/>
  <c r="D1843" i="1"/>
  <c r="U1843" i="1"/>
  <c r="W1843" i="1"/>
  <c r="A1844" i="1"/>
  <c r="B1844" i="1"/>
  <c r="D1844" i="1"/>
  <c r="U1844" i="1"/>
  <c r="W1844" i="1"/>
  <c r="A1845" i="1"/>
  <c r="B1845" i="1"/>
  <c r="D1845" i="1"/>
  <c r="U1845" i="1"/>
  <c r="W1845" i="1"/>
  <c r="A1846" i="1"/>
  <c r="B1846" i="1"/>
  <c r="D1846" i="1"/>
  <c r="U1846" i="1"/>
  <c r="W1846" i="1"/>
  <c r="A1847" i="1"/>
  <c r="B1847" i="1"/>
  <c r="D1847" i="1"/>
  <c r="U1847" i="1"/>
  <c r="W1847" i="1"/>
  <c r="A1848" i="1"/>
  <c r="B1848" i="1"/>
  <c r="D1848" i="1"/>
  <c r="U1848" i="1"/>
  <c r="W1848" i="1"/>
  <c r="A1849" i="1"/>
  <c r="B1849" i="1"/>
  <c r="D1849" i="1"/>
  <c r="U1849" i="1"/>
  <c r="W1849" i="1"/>
  <c r="A1850" i="1"/>
  <c r="B1850" i="1"/>
  <c r="D1850" i="1"/>
  <c r="U1850" i="1"/>
  <c r="W1850" i="1"/>
  <c r="A1851" i="1"/>
  <c r="B1851" i="1"/>
  <c r="D1851" i="1"/>
  <c r="U1851" i="1"/>
  <c r="W1851" i="1"/>
  <c r="A1852" i="1"/>
  <c r="B1852" i="1"/>
  <c r="D1852" i="1"/>
  <c r="U1852" i="1"/>
  <c r="W1852" i="1"/>
  <c r="A1853" i="1"/>
  <c r="B1853" i="1"/>
  <c r="D1853" i="1"/>
  <c r="U1853" i="1"/>
  <c r="W1853" i="1"/>
  <c r="A1854" i="1"/>
  <c r="B1854" i="1"/>
  <c r="D1854" i="1"/>
  <c r="U1854" i="1"/>
  <c r="W1854" i="1"/>
  <c r="A1855" i="1"/>
  <c r="B1855" i="1"/>
  <c r="D1855" i="1"/>
  <c r="U1855" i="1"/>
  <c r="W1855" i="1"/>
  <c r="A1856" i="1"/>
  <c r="B1856" i="1"/>
  <c r="D1856" i="1"/>
  <c r="U1856" i="1"/>
  <c r="W1856" i="1"/>
  <c r="A1857" i="1"/>
  <c r="B1857" i="1"/>
  <c r="D1857" i="1"/>
  <c r="U1857" i="1"/>
  <c r="W1857" i="1"/>
  <c r="A1858" i="1"/>
  <c r="B1858" i="1"/>
  <c r="D1858" i="1"/>
  <c r="U1858" i="1"/>
  <c r="W1858" i="1"/>
  <c r="A1859" i="1"/>
  <c r="B1859" i="1"/>
  <c r="D1859" i="1"/>
  <c r="U1859" i="1"/>
  <c r="W1859" i="1"/>
  <c r="A1860" i="1"/>
  <c r="B1860" i="1"/>
  <c r="D1860" i="1"/>
  <c r="U1860" i="1"/>
  <c r="W1860" i="1"/>
  <c r="A1861" i="1"/>
  <c r="B1861" i="1"/>
  <c r="D1861" i="1"/>
  <c r="U1861" i="1"/>
  <c r="W1861" i="1"/>
  <c r="A1862" i="1"/>
  <c r="B1862" i="1"/>
  <c r="D1862" i="1"/>
  <c r="U1862" i="1"/>
  <c r="W1862" i="1"/>
  <c r="A1863" i="1"/>
  <c r="B1863" i="1"/>
  <c r="D1863" i="1"/>
  <c r="U1863" i="1"/>
  <c r="W1863" i="1"/>
  <c r="A1864" i="1"/>
  <c r="B1864" i="1"/>
  <c r="D1864" i="1"/>
  <c r="U1864" i="1"/>
  <c r="W1864" i="1"/>
  <c r="A1865" i="1"/>
  <c r="B1865" i="1"/>
  <c r="D1865" i="1"/>
  <c r="U1865" i="1"/>
  <c r="W1865" i="1"/>
  <c r="A1866" i="1"/>
  <c r="B1866" i="1"/>
  <c r="D1866" i="1"/>
  <c r="U1866" i="1"/>
  <c r="W1866" i="1"/>
  <c r="A1867" i="1"/>
  <c r="B1867" i="1"/>
  <c r="D1867" i="1"/>
  <c r="U1867" i="1"/>
  <c r="W1867" i="1"/>
  <c r="A1868" i="1"/>
  <c r="B1868" i="1"/>
  <c r="D1868" i="1"/>
  <c r="U1868" i="1"/>
  <c r="W1868" i="1"/>
  <c r="A1869" i="1"/>
  <c r="B1869" i="1"/>
  <c r="D1869" i="1"/>
  <c r="U1869" i="1"/>
  <c r="W1869" i="1"/>
  <c r="A1870" i="1"/>
  <c r="B1870" i="1"/>
  <c r="D1870" i="1"/>
  <c r="U1870" i="1"/>
  <c r="W1870" i="1"/>
  <c r="A1871" i="1"/>
  <c r="B1871" i="1"/>
  <c r="D1871" i="1"/>
  <c r="U1871" i="1"/>
  <c r="W1871" i="1"/>
  <c r="A1872" i="1"/>
  <c r="B1872" i="1"/>
  <c r="D1872" i="1"/>
  <c r="U1872" i="1"/>
  <c r="W1872" i="1"/>
  <c r="A1873" i="1"/>
  <c r="B1873" i="1"/>
  <c r="D1873" i="1"/>
  <c r="U1873" i="1"/>
  <c r="W1873" i="1"/>
  <c r="A1874" i="1"/>
  <c r="B1874" i="1"/>
  <c r="D1874" i="1"/>
  <c r="U1874" i="1"/>
  <c r="W1874" i="1"/>
  <c r="A1875" i="1"/>
  <c r="B1875" i="1"/>
  <c r="D1875" i="1"/>
  <c r="U1875" i="1"/>
  <c r="W1875" i="1"/>
  <c r="A1876" i="1"/>
  <c r="B1876" i="1"/>
  <c r="D1876" i="1"/>
  <c r="U1876" i="1"/>
  <c r="W1876" i="1"/>
  <c r="A1877" i="1"/>
  <c r="B1877" i="1"/>
  <c r="D1877" i="1"/>
  <c r="U1877" i="1"/>
  <c r="W1877" i="1"/>
  <c r="A1878" i="1"/>
  <c r="B1878" i="1"/>
  <c r="D1878" i="1"/>
  <c r="U1878" i="1"/>
  <c r="W1878" i="1"/>
  <c r="A1879" i="1"/>
  <c r="B1879" i="1"/>
  <c r="D1879" i="1"/>
  <c r="U1879" i="1"/>
  <c r="W1879" i="1"/>
  <c r="A1880" i="1"/>
  <c r="B1880" i="1"/>
  <c r="D1880" i="1"/>
  <c r="U1880" i="1"/>
  <c r="W1880" i="1"/>
  <c r="A1881" i="1"/>
  <c r="B1881" i="1"/>
  <c r="D1881" i="1"/>
  <c r="U1881" i="1"/>
  <c r="W1881" i="1"/>
  <c r="A1882" i="1"/>
  <c r="B1882" i="1"/>
  <c r="D1882" i="1"/>
  <c r="U1882" i="1"/>
  <c r="W1882" i="1"/>
  <c r="A1883" i="1"/>
  <c r="B1883" i="1"/>
  <c r="D1883" i="1"/>
  <c r="U1883" i="1"/>
  <c r="W1883" i="1"/>
  <c r="A1884" i="1"/>
  <c r="B1884" i="1"/>
  <c r="D1884" i="1"/>
  <c r="U1884" i="1"/>
  <c r="W1884" i="1"/>
  <c r="A1885" i="1"/>
  <c r="B1885" i="1"/>
  <c r="D1885" i="1"/>
  <c r="U1885" i="1"/>
  <c r="W1885" i="1"/>
  <c r="A1886" i="1"/>
  <c r="B1886" i="1"/>
  <c r="D1886" i="1"/>
  <c r="U1886" i="1"/>
  <c r="W1886" i="1"/>
  <c r="A1887" i="1"/>
  <c r="B1887" i="1"/>
  <c r="D1887" i="1"/>
  <c r="U1887" i="1"/>
  <c r="W1887" i="1"/>
  <c r="A1888" i="1"/>
  <c r="B1888" i="1"/>
  <c r="D1888" i="1"/>
  <c r="U1888" i="1"/>
  <c r="W1888" i="1"/>
  <c r="A1889" i="1"/>
  <c r="B1889" i="1"/>
  <c r="D1889" i="1"/>
  <c r="U1889" i="1"/>
  <c r="W1889" i="1"/>
  <c r="A1890" i="1"/>
  <c r="B1890" i="1"/>
  <c r="D1890" i="1"/>
  <c r="U1890" i="1"/>
  <c r="W1890" i="1"/>
  <c r="A1891" i="1"/>
  <c r="B1891" i="1"/>
  <c r="D1891" i="1"/>
  <c r="U1891" i="1"/>
  <c r="W1891" i="1"/>
  <c r="A1892" i="1"/>
  <c r="B1892" i="1"/>
  <c r="D1892" i="1"/>
  <c r="U1892" i="1"/>
  <c r="W1892" i="1"/>
  <c r="A1893" i="1"/>
  <c r="B1893" i="1"/>
  <c r="D1893" i="1"/>
  <c r="U1893" i="1"/>
  <c r="W1893" i="1"/>
  <c r="A1894" i="1"/>
  <c r="B1894" i="1"/>
  <c r="D1894" i="1"/>
  <c r="U1894" i="1"/>
  <c r="W1894" i="1"/>
  <c r="A1895" i="1"/>
  <c r="B1895" i="1"/>
  <c r="D1895" i="1"/>
  <c r="U1895" i="1"/>
  <c r="W1895" i="1"/>
  <c r="A1896" i="1"/>
  <c r="B1896" i="1"/>
  <c r="D1896" i="1"/>
  <c r="U1896" i="1"/>
  <c r="W1896" i="1"/>
  <c r="A1897" i="1"/>
  <c r="B1897" i="1"/>
  <c r="D1897" i="1"/>
  <c r="U1897" i="1"/>
  <c r="W1897" i="1"/>
  <c r="A1898" i="1"/>
  <c r="B1898" i="1"/>
  <c r="D1898" i="1"/>
  <c r="U1898" i="1"/>
  <c r="W1898" i="1"/>
  <c r="A1899" i="1"/>
  <c r="B1899" i="1"/>
  <c r="D1899" i="1"/>
  <c r="U1899" i="1"/>
  <c r="W1899" i="1"/>
  <c r="A1900" i="1"/>
  <c r="B1900" i="1"/>
  <c r="D1900" i="1"/>
  <c r="U1900" i="1"/>
  <c r="W1900" i="1"/>
  <c r="A1901" i="1"/>
  <c r="B1901" i="1"/>
  <c r="D1901" i="1"/>
  <c r="U1901" i="1"/>
  <c r="W1901" i="1"/>
  <c r="A1902" i="1"/>
  <c r="B1902" i="1"/>
  <c r="D1902" i="1"/>
  <c r="U1902" i="1"/>
  <c r="W1902" i="1"/>
  <c r="A1903" i="1"/>
  <c r="B1903" i="1"/>
  <c r="D1903" i="1"/>
  <c r="U1903" i="1"/>
  <c r="W1903" i="1"/>
  <c r="A1904" i="1"/>
  <c r="B1904" i="1"/>
  <c r="D1904" i="1"/>
  <c r="U1904" i="1"/>
  <c r="W1904" i="1"/>
  <c r="A1905" i="1"/>
  <c r="B1905" i="1"/>
  <c r="D1905" i="1"/>
  <c r="U1905" i="1"/>
  <c r="W1905" i="1"/>
  <c r="A1906" i="1"/>
  <c r="B1906" i="1"/>
  <c r="D1906" i="1"/>
  <c r="U1906" i="1"/>
  <c r="W1906" i="1"/>
  <c r="A1907" i="1"/>
  <c r="B1907" i="1"/>
  <c r="D1907" i="1"/>
  <c r="U1907" i="1"/>
  <c r="W1907" i="1"/>
  <c r="A1908" i="1"/>
  <c r="B1908" i="1"/>
  <c r="D1908" i="1"/>
  <c r="U1908" i="1"/>
  <c r="W1908" i="1"/>
  <c r="A1909" i="1"/>
  <c r="B1909" i="1"/>
  <c r="D1909" i="1"/>
  <c r="U1909" i="1"/>
  <c r="W1909" i="1"/>
  <c r="A1910" i="1"/>
  <c r="B1910" i="1"/>
  <c r="D1910" i="1"/>
  <c r="U1910" i="1"/>
  <c r="W1910" i="1"/>
  <c r="A1911" i="1"/>
  <c r="B1911" i="1"/>
  <c r="D1911" i="1"/>
  <c r="U1911" i="1"/>
  <c r="W1911" i="1"/>
  <c r="A1912" i="1"/>
  <c r="B1912" i="1"/>
  <c r="D1912" i="1"/>
  <c r="U1912" i="1"/>
  <c r="W1912" i="1"/>
  <c r="A1913" i="1"/>
  <c r="B1913" i="1"/>
  <c r="D1913" i="1"/>
  <c r="U1913" i="1"/>
  <c r="W1913" i="1"/>
  <c r="A1914" i="1"/>
  <c r="B1914" i="1"/>
  <c r="D1914" i="1"/>
  <c r="U1914" i="1"/>
  <c r="W1914" i="1"/>
  <c r="A1915" i="1"/>
  <c r="B1915" i="1"/>
  <c r="D1915" i="1"/>
  <c r="U1915" i="1"/>
  <c r="W1915" i="1"/>
  <c r="A1916" i="1"/>
  <c r="B1916" i="1"/>
  <c r="D1916" i="1"/>
  <c r="U1916" i="1"/>
  <c r="W1916" i="1"/>
  <c r="A1917" i="1"/>
  <c r="B1917" i="1"/>
  <c r="D1917" i="1"/>
  <c r="U1917" i="1"/>
  <c r="W1917" i="1"/>
  <c r="A1918" i="1"/>
  <c r="B1918" i="1"/>
  <c r="D1918" i="1"/>
  <c r="U1918" i="1"/>
  <c r="W1918" i="1"/>
  <c r="A1919" i="1"/>
  <c r="B1919" i="1"/>
  <c r="D1919" i="1"/>
  <c r="U1919" i="1"/>
  <c r="W1919" i="1"/>
  <c r="A1920" i="1"/>
  <c r="B1920" i="1"/>
  <c r="D1920" i="1"/>
  <c r="U1920" i="1"/>
  <c r="W1920" i="1"/>
  <c r="A1921" i="1"/>
  <c r="B1921" i="1"/>
  <c r="D1921" i="1"/>
  <c r="U1921" i="1"/>
  <c r="W1921" i="1"/>
  <c r="A1922" i="1"/>
  <c r="B1922" i="1"/>
  <c r="D1922" i="1"/>
  <c r="U1922" i="1"/>
  <c r="W1922" i="1"/>
  <c r="A1923" i="1"/>
  <c r="B1923" i="1"/>
  <c r="D1923" i="1"/>
  <c r="U1923" i="1"/>
  <c r="W1923" i="1"/>
  <c r="A1924" i="1"/>
  <c r="B1924" i="1"/>
  <c r="D1924" i="1"/>
  <c r="U1924" i="1"/>
  <c r="W1924" i="1"/>
  <c r="A1925" i="1"/>
  <c r="B1925" i="1"/>
  <c r="D1925" i="1"/>
  <c r="U1925" i="1"/>
  <c r="W1925" i="1"/>
  <c r="A1926" i="1"/>
  <c r="B1926" i="1"/>
  <c r="D1926" i="1"/>
  <c r="U1926" i="1"/>
  <c r="W1926" i="1"/>
  <c r="A1927" i="1"/>
  <c r="B1927" i="1"/>
  <c r="D1927" i="1"/>
  <c r="U1927" i="1"/>
  <c r="W1927" i="1"/>
  <c r="A1928" i="1"/>
  <c r="B1928" i="1"/>
  <c r="D1928" i="1"/>
  <c r="U1928" i="1"/>
  <c r="W1928" i="1"/>
  <c r="A1929" i="1"/>
  <c r="B1929" i="1"/>
  <c r="D1929" i="1"/>
  <c r="U1929" i="1"/>
  <c r="W1929" i="1"/>
  <c r="A1930" i="1"/>
  <c r="B1930" i="1"/>
  <c r="D1930" i="1"/>
  <c r="U1930" i="1"/>
  <c r="W1930" i="1"/>
  <c r="A1931" i="1"/>
  <c r="B1931" i="1"/>
  <c r="D1931" i="1"/>
  <c r="U1931" i="1"/>
  <c r="W1931" i="1"/>
  <c r="A1932" i="1"/>
  <c r="B1932" i="1"/>
  <c r="D1932" i="1"/>
  <c r="U1932" i="1"/>
  <c r="W1932" i="1"/>
  <c r="A1933" i="1"/>
  <c r="B1933" i="1"/>
  <c r="D1933" i="1"/>
  <c r="U1933" i="1"/>
  <c r="W1933" i="1"/>
  <c r="A1934" i="1"/>
  <c r="B1934" i="1"/>
  <c r="D1934" i="1"/>
  <c r="U1934" i="1"/>
  <c r="W1934" i="1"/>
  <c r="A1935" i="1"/>
  <c r="B1935" i="1"/>
  <c r="D1935" i="1"/>
  <c r="U1935" i="1"/>
  <c r="W1935" i="1"/>
  <c r="A1936" i="1"/>
  <c r="B1936" i="1"/>
  <c r="D1936" i="1"/>
  <c r="U1936" i="1"/>
  <c r="W1936" i="1"/>
  <c r="A1937" i="1"/>
  <c r="B1937" i="1"/>
  <c r="D1937" i="1"/>
  <c r="U1937" i="1"/>
  <c r="W1937" i="1"/>
  <c r="A1938" i="1"/>
  <c r="B1938" i="1"/>
  <c r="D1938" i="1"/>
  <c r="U1938" i="1"/>
  <c r="W1938" i="1"/>
  <c r="A1939" i="1"/>
  <c r="B1939" i="1"/>
  <c r="D1939" i="1"/>
  <c r="U1939" i="1"/>
  <c r="W1939" i="1"/>
  <c r="A1940" i="1"/>
  <c r="B1940" i="1"/>
  <c r="D1940" i="1"/>
  <c r="U1940" i="1"/>
  <c r="W1940" i="1"/>
  <c r="A1941" i="1"/>
  <c r="B1941" i="1"/>
  <c r="D1941" i="1"/>
  <c r="U1941" i="1"/>
  <c r="W1941" i="1"/>
  <c r="A1942" i="1"/>
  <c r="B1942" i="1"/>
  <c r="D1942" i="1"/>
  <c r="U1942" i="1"/>
  <c r="W1942" i="1"/>
  <c r="A1943" i="1"/>
  <c r="B1943" i="1"/>
  <c r="D1943" i="1"/>
  <c r="U1943" i="1"/>
  <c r="W1943" i="1"/>
  <c r="A1944" i="1"/>
  <c r="B1944" i="1"/>
  <c r="D1944" i="1"/>
  <c r="U1944" i="1"/>
  <c r="W1944" i="1"/>
  <c r="A1945" i="1"/>
  <c r="B1945" i="1"/>
  <c r="D1945" i="1"/>
  <c r="U1945" i="1"/>
  <c r="W1945" i="1"/>
  <c r="A1946" i="1"/>
  <c r="B1946" i="1"/>
  <c r="D1946" i="1"/>
  <c r="U1946" i="1"/>
  <c r="W1946" i="1"/>
  <c r="A1947" i="1"/>
  <c r="B1947" i="1"/>
  <c r="D1947" i="1"/>
  <c r="U1947" i="1"/>
  <c r="W1947" i="1"/>
  <c r="A1948" i="1"/>
  <c r="B1948" i="1"/>
  <c r="D1948" i="1"/>
  <c r="U1948" i="1"/>
  <c r="W1948" i="1"/>
  <c r="A1949" i="1"/>
  <c r="B1949" i="1"/>
  <c r="D1949" i="1"/>
  <c r="U1949" i="1"/>
  <c r="W1949" i="1"/>
  <c r="A1950" i="1"/>
  <c r="B1950" i="1"/>
  <c r="D1950" i="1"/>
  <c r="U1950" i="1"/>
  <c r="W1950" i="1"/>
  <c r="A1951" i="1"/>
  <c r="B1951" i="1"/>
  <c r="D1951" i="1"/>
  <c r="U1951" i="1"/>
  <c r="W1951" i="1"/>
  <c r="A1952" i="1"/>
  <c r="B1952" i="1"/>
  <c r="D1952" i="1"/>
  <c r="U1952" i="1"/>
  <c r="W1952" i="1"/>
  <c r="A1953" i="1"/>
  <c r="B1953" i="1"/>
  <c r="D1953" i="1"/>
  <c r="U1953" i="1"/>
  <c r="W1953" i="1"/>
  <c r="A1954" i="1"/>
  <c r="B1954" i="1"/>
  <c r="D1954" i="1"/>
  <c r="U1954" i="1"/>
  <c r="W1954" i="1"/>
  <c r="A1955" i="1"/>
  <c r="B1955" i="1"/>
  <c r="D1955" i="1"/>
  <c r="U1955" i="1"/>
  <c r="W1955" i="1"/>
  <c r="A1956" i="1"/>
  <c r="B1956" i="1"/>
  <c r="D1956" i="1"/>
  <c r="U1956" i="1"/>
  <c r="W1956" i="1"/>
  <c r="A1957" i="1"/>
  <c r="B1957" i="1"/>
  <c r="D1957" i="1"/>
  <c r="U1957" i="1"/>
  <c r="W1957" i="1"/>
  <c r="A1958" i="1"/>
  <c r="B1958" i="1"/>
  <c r="D1958" i="1"/>
  <c r="U1958" i="1"/>
  <c r="W1958" i="1"/>
  <c r="A1959" i="1"/>
  <c r="B1959" i="1"/>
  <c r="D1959" i="1"/>
  <c r="U1959" i="1"/>
  <c r="W1959" i="1"/>
  <c r="A1960" i="1"/>
  <c r="B1960" i="1"/>
  <c r="D1960" i="1"/>
  <c r="U1960" i="1"/>
  <c r="W1960" i="1"/>
  <c r="A1961" i="1"/>
  <c r="B1961" i="1"/>
  <c r="D1961" i="1"/>
  <c r="U1961" i="1"/>
  <c r="W1961" i="1"/>
  <c r="A1962" i="1"/>
  <c r="B1962" i="1"/>
  <c r="D1962" i="1"/>
  <c r="U1962" i="1"/>
  <c r="W1962" i="1"/>
  <c r="A1963" i="1"/>
  <c r="B1963" i="1"/>
  <c r="D1963" i="1"/>
  <c r="U1963" i="1"/>
  <c r="W1963" i="1"/>
  <c r="A1964" i="1"/>
  <c r="B1964" i="1"/>
  <c r="D1964" i="1"/>
  <c r="U1964" i="1"/>
  <c r="W1964" i="1"/>
  <c r="A1965" i="1"/>
  <c r="B1965" i="1"/>
  <c r="D1965" i="1"/>
  <c r="U1965" i="1"/>
  <c r="W1965" i="1"/>
  <c r="A1966" i="1"/>
  <c r="B1966" i="1"/>
  <c r="D1966" i="1"/>
  <c r="U1966" i="1"/>
  <c r="W1966" i="1"/>
  <c r="A1967" i="1"/>
  <c r="B1967" i="1"/>
  <c r="D1967" i="1"/>
  <c r="U1967" i="1"/>
  <c r="W1967" i="1"/>
  <c r="A1968" i="1"/>
  <c r="B1968" i="1"/>
  <c r="D1968" i="1"/>
  <c r="U1968" i="1"/>
  <c r="W1968" i="1"/>
  <c r="A1969" i="1"/>
  <c r="B1969" i="1"/>
  <c r="D1969" i="1"/>
  <c r="U1969" i="1"/>
  <c r="W1969" i="1"/>
  <c r="A1970" i="1"/>
  <c r="B1970" i="1"/>
  <c r="D1970" i="1"/>
  <c r="U1970" i="1"/>
  <c r="W1970" i="1"/>
  <c r="A1971" i="1"/>
  <c r="B1971" i="1"/>
  <c r="D1971" i="1"/>
  <c r="U1971" i="1"/>
  <c r="W1971" i="1"/>
  <c r="A1972" i="1"/>
  <c r="B1972" i="1"/>
  <c r="D1972" i="1"/>
  <c r="U1972" i="1"/>
  <c r="W1972" i="1"/>
  <c r="A1973" i="1"/>
  <c r="B1973" i="1"/>
  <c r="D1973" i="1"/>
  <c r="U1973" i="1"/>
  <c r="W1973" i="1"/>
  <c r="A1974" i="1"/>
  <c r="B1974" i="1"/>
  <c r="D1974" i="1"/>
  <c r="U1974" i="1"/>
  <c r="W1974" i="1"/>
  <c r="A1975" i="1"/>
  <c r="B1975" i="1"/>
  <c r="D1975" i="1"/>
  <c r="U1975" i="1"/>
  <c r="W1975" i="1"/>
  <c r="A1976" i="1"/>
  <c r="B1976" i="1"/>
  <c r="D1976" i="1"/>
  <c r="U1976" i="1"/>
  <c r="W1976" i="1"/>
  <c r="A1977" i="1"/>
  <c r="B1977" i="1"/>
  <c r="D1977" i="1"/>
  <c r="U1977" i="1"/>
  <c r="W1977" i="1"/>
  <c r="A1978" i="1"/>
  <c r="B1978" i="1"/>
  <c r="D1978" i="1"/>
  <c r="U1978" i="1"/>
  <c r="W1978" i="1"/>
  <c r="A1979" i="1"/>
  <c r="B1979" i="1"/>
  <c r="D1979" i="1"/>
  <c r="U1979" i="1"/>
  <c r="W1979" i="1"/>
  <c r="A1980" i="1"/>
  <c r="B1980" i="1"/>
  <c r="D1980" i="1"/>
  <c r="U1980" i="1"/>
  <c r="W1980" i="1"/>
  <c r="A1981" i="1"/>
  <c r="B1981" i="1"/>
  <c r="D1981" i="1"/>
  <c r="U1981" i="1"/>
  <c r="W1981" i="1"/>
  <c r="A1982" i="1"/>
  <c r="B1982" i="1"/>
  <c r="D1982" i="1"/>
  <c r="U1982" i="1"/>
  <c r="W1982" i="1"/>
  <c r="A1983" i="1"/>
  <c r="B1983" i="1"/>
  <c r="D1983" i="1"/>
  <c r="U1983" i="1"/>
  <c r="W1983" i="1"/>
  <c r="A1984" i="1"/>
  <c r="B1984" i="1"/>
  <c r="D1984" i="1"/>
  <c r="U1984" i="1"/>
  <c r="W1984" i="1"/>
  <c r="A1985" i="1"/>
  <c r="B1985" i="1"/>
  <c r="D1985" i="1"/>
  <c r="U1985" i="1"/>
  <c r="W1985" i="1"/>
  <c r="A1986" i="1"/>
  <c r="B1986" i="1"/>
  <c r="D1986" i="1"/>
  <c r="U1986" i="1"/>
  <c r="W1986" i="1"/>
  <c r="A1987" i="1"/>
  <c r="B1987" i="1"/>
  <c r="D1987" i="1"/>
  <c r="U1987" i="1"/>
  <c r="W1987" i="1"/>
  <c r="A1988" i="1"/>
  <c r="B1988" i="1"/>
  <c r="D1988" i="1"/>
  <c r="U1988" i="1"/>
  <c r="W1988" i="1"/>
  <c r="A1989" i="1"/>
  <c r="B1989" i="1"/>
  <c r="D1989" i="1"/>
  <c r="U1989" i="1"/>
  <c r="W1989" i="1"/>
  <c r="A1990" i="1"/>
  <c r="B1990" i="1"/>
  <c r="D1990" i="1"/>
  <c r="U1990" i="1"/>
  <c r="W1990" i="1"/>
  <c r="A1991" i="1"/>
  <c r="B1991" i="1"/>
  <c r="D1991" i="1"/>
  <c r="U1991" i="1"/>
  <c r="W1991" i="1"/>
  <c r="A1992" i="1"/>
  <c r="B1992" i="1"/>
  <c r="D1992" i="1"/>
  <c r="U1992" i="1"/>
  <c r="W1992" i="1"/>
  <c r="A1993" i="1"/>
  <c r="B1993" i="1"/>
  <c r="D1993" i="1"/>
  <c r="U1993" i="1"/>
  <c r="W1993" i="1"/>
  <c r="A1994" i="1"/>
  <c r="B1994" i="1"/>
  <c r="D1994" i="1"/>
  <c r="U1994" i="1"/>
  <c r="W1994" i="1"/>
  <c r="A1995" i="1"/>
  <c r="B1995" i="1"/>
  <c r="D1995" i="1"/>
  <c r="U1995" i="1"/>
  <c r="W1995" i="1"/>
  <c r="A1996" i="1"/>
  <c r="B1996" i="1"/>
  <c r="D1996" i="1"/>
  <c r="U1996" i="1"/>
  <c r="W1996" i="1"/>
  <c r="A1997" i="1"/>
  <c r="B1997" i="1"/>
  <c r="D1997" i="1"/>
  <c r="U1997" i="1"/>
  <c r="W1997" i="1"/>
  <c r="A1998" i="1"/>
  <c r="B1998" i="1"/>
  <c r="D1998" i="1"/>
  <c r="U1998" i="1"/>
  <c r="W1998" i="1"/>
  <c r="A1999" i="1"/>
  <c r="B1999" i="1"/>
  <c r="D1999" i="1"/>
  <c r="U1999" i="1"/>
  <c r="W1999" i="1"/>
  <c r="A2000" i="1"/>
  <c r="B2000" i="1"/>
  <c r="D2000" i="1"/>
  <c r="U2000" i="1"/>
  <c r="W2000" i="1"/>
  <c r="A2001" i="1"/>
  <c r="B2001" i="1"/>
  <c r="D2001" i="1"/>
  <c r="U2001" i="1"/>
  <c r="W2001" i="1"/>
  <c r="A2002" i="1"/>
  <c r="B2002" i="1"/>
  <c r="D2002" i="1"/>
  <c r="U2002" i="1"/>
  <c r="W2002" i="1"/>
  <c r="A2003" i="1"/>
  <c r="B2003" i="1"/>
  <c r="D2003" i="1"/>
  <c r="U2003" i="1"/>
  <c r="W2003" i="1"/>
  <c r="A2004" i="1"/>
  <c r="B2004" i="1"/>
  <c r="D2004" i="1"/>
  <c r="U2004" i="1"/>
  <c r="W2004" i="1"/>
  <c r="A2005" i="1"/>
  <c r="B2005" i="1"/>
  <c r="D2005" i="1"/>
  <c r="U2005" i="1"/>
  <c r="W2005" i="1"/>
  <c r="A2006" i="1"/>
  <c r="B2006" i="1"/>
  <c r="D2006" i="1"/>
  <c r="U2006" i="1"/>
  <c r="W2006" i="1"/>
  <c r="A2007" i="1"/>
  <c r="B2007" i="1"/>
  <c r="D2007" i="1"/>
  <c r="U2007" i="1"/>
  <c r="W2007" i="1"/>
  <c r="A2008" i="1"/>
  <c r="B2008" i="1"/>
  <c r="D2008" i="1"/>
  <c r="U2008" i="1"/>
  <c r="W2008" i="1"/>
  <c r="A2009" i="1"/>
  <c r="B2009" i="1"/>
  <c r="D2009" i="1"/>
  <c r="U2009" i="1"/>
  <c r="W2009" i="1"/>
  <c r="A2010" i="1"/>
  <c r="B2010" i="1"/>
  <c r="D2010" i="1"/>
  <c r="U2010" i="1"/>
  <c r="W2010" i="1"/>
  <c r="A2011" i="1"/>
  <c r="B2011" i="1"/>
  <c r="D2011" i="1"/>
  <c r="U2011" i="1"/>
  <c r="W2011" i="1"/>
  <c r="A2012" i="1"/>
  <c r="B2012" i="1"/>
  <c r="D2012" i="1"/>
  <c r="U2012" i="1"/>
  <c r="W2012" i="1"/>
  <c r="A2013" i="1"/>
  <c r="B2013" i="1"/>
  <c r="D2013" i="1"/>
  <c r="U2013" i="1"/>
  <c r="W2013" i="1"/>
  <c r="A2014" i="1"/>
  <c r="B2014" i="1"/>
  <c r="D2014" i="1"/>
  <c r="U2014" i="1"/>
  <c r="W2014" i="1"/>
  <c r="A2015" i="1"/>
  <c r="B2015" i="1"/>
  <c r="D2015" i="1"/>
  <c r="U2015" i="1"/>
  <c r="W2015" i="1"/>
  <c r="A2016" i="1"/>
  <c r="B2016" i="1"/>
  <c r="D2016" i="1"/>
  <c r="U2016" i="1"/>
  <c r="W2016" i="1"/>
  <c r="A2017" i="1"/>
  <c r="B2017" i="1"/>
  <c r="D2017" i="1"/>
  <c r="U2017" i="1"/>
  <c r="W2017" i="1"/>
  <c r="A2018" i="1"/>
  <c r="B2018" i="1"/>
  <c r="D2018" i="1"/>
  <c r="U2018" i="1"/>
  <c r="W2018" i="1"/>
  <c r="A2019" i="1"/>
  <c r="B2019" i="1"/>
  <c r="D2019" i="1"/>
  <c r="U2019" i="1"/>
  <c r="W2019" i="1"/>
  <c r="A2020" i="1"/>
  <c r="B2020" i="1"/>
  <c r="D2020" i="1"/>
  <c r="U2020" i="1"/>
  <c r="W2020" i="1"/>
  <c r="A2021" i="1"/>
  <c r="B2021" i="1"/>
  <c r="D2021" i="1"/>
  <c r="U2021" i="1"/>
  <c r="W2021" i="1"/>
  <c r="A2022" i="1"/>
  <c r="B2022" i="1"/>
  <c r="D2022" i="1"/>
  <c r="U2022" i="1"/>
  <c r="W2022" i="1"/>
  <c r="A2023" i="1"/>
  <c r="B2023" i="1"/>
  <c r="D2023" i="1"/>
  <c r="U2023" i="1"/>
  <c r="W2023" i="1"/>
  <c r="A2024" i="1"/>
  <c r="B2024" i="1"/>
  <c r="D2024" i="1"/>
  <c r="U2024" i="1"/>
  <c r="W2024" i="1"/>
  <c r="A2025" i="1"/>
  <c r="B2025" i="1"/>
  <c r="D2025" i="1"/>
  <c r="U2025" i="1"/>
  <c r="W2025" i="1"/>
  <c r="A2026" i="1"/>
  <c r="B2026" i="1"/>
  <c r="D2026" i="1"/>
  <c r="U2026" i="1"/>
  <c r="W2026" i="1"/>
  <c r="A2027" i="1"/>
  <c r="B2027" i="1"/>
  <c r="D2027" i="1"/>
  <c r="U2027" i="1"/>
  <c r="W2027" i="1"/>
  <c r="A2028" i="1"/>
  <c r="B2028" i="1"/>
  <c r="D2028" i="1"/>
  <c r="U2028" i="1"/>
  <c r="W2028" i="1"/>
  <c r="A2029" i="1"/>
  <c r="B2029" i="1"/>
  <c r="D2029" i="1"/>
  <c r="U2029" i="1"/>
  <c r="W2029" i="1"/>
  <c r="A2030" i="1"/>
  <c r="B2030" i="1"/>
  <c r="D2030" i="1"/>
  <c r="U2030" i="1"/>
  <c r="W2030" i="1"/>
  <c r="A2031" i="1"/>
  <c r="B2031" i="1"/>
  <c r="D2031" i="1"/>
  <c r="U2031" i="1"/>
  <c r="W2031" i="1"/>
  <c r="A2032" i="1"/>
  <c r="B2032" i="1"/>
  <c r="D2032" i="1"/>
  <c r="U2032" i="1"/>
  <c r="W2032" i="1"/>
  <c r="A2033" i="1"/>
  <c r="B2033" i="1"/>
  <c r="D2033" i="1"/>
  <c r="U2033" i="1"/>
  <c r="W2033" i="1"/>
  <c r="A2034" i="1"/>
  <c r="B2034" i="1"/>
  <c r="D2034" i="1"/>
  <c r="U2034" i="1"/>
  <c r="W2034" i="1"/>
  <c r="A2035" i="1"/>
  <c r="B2035" i="1"/>
  <c r="D2035" i="1"/>
  <c r="U2035" i="1"/>
  <c r="W2035" i="1"/>
  <c r="A2036" i="1"/>
  <c r="B2036" i="1"/>
  <c r="D2036" i="1"/>
  <c r="U2036" i="1"/>
  <c r="W2036" i="1"/>
  <c r="A2037" i="1"/>
  <c r="B2037" i="1"/>
  <c r="D2037" i="1"/>
  <c r="U2037" i="1"/>
  <c r="W2037" i="1"/>
  <c r="A2038" i="1"/>
  <c r="B2038" i="1"/>
  <c r="D2038" i="1"/>
  <c r="U2038" i="1"/>
  <c r="W2038" i="1"/>
  <c r="A2039" i="1"/>
  <c r="B2039" i="1"/>
  <c r="D2039" i="1"/>
  <c r="U2039" i="1"/>
  <c r="W2039" i="1"/>
  <c r="A2040" i="1"/>
  <c r="B2040" i="1"/>
  <c r="D2040" i="1"/>
  <c r="U2040" i="1"/>
  <c r="W2040" i="1"/>
  <c r="A2041" i="1"/>
  <c r="B2041" i="1"/>
  <c r="D2041" i="1"/>
  <c r="U2041" i="1"/>
  <c r="W2041" i="1"/>
  <c r="A2042" i="1"/>
  <c r="B2042" i="1"/>
  <c r="D2042" i="1"/>
  <c r="U2042" i="1"/>
  <c r="W2042" i="1"/>
  <c r="A2043" i="1"/>
  <c r="B2043" i="1"/>
  <c r="D2043" i="1"/>
  <c r="U2043" i="1"/>
  <c r="W2043" i="1"/>
  <c r="A2044" i="1"/>
  <c r="B2044" i="1"/>
  <c r="D2044" i="1"/>
  <c r="U2044" i="1"/>
  <c r="W2044" i="1"/>
  <c r="A2045" i="1"/>
  <c r="B2045" i="1"/>
  <c r="D2045" i="1"/>
  <c r="U2045" i="1"/>
  <c r="W2045" i="1"/>
  <c r="A2046" i="1"/>
  <c r="B2046" i="1"/>
  <c r="D2046" i="1"/>
  <c r="U2046" i="1"/>
  <c r="W2046" i="1"/>
  <c r="A2047" i="1"/>
  <c r="B2047" i="1"/>
  <c r="D2047" i="1"/>
  <c r="U2047" i="1"/>
  <c r="W2047" i="1"/>
  <c r="A2048" i="1"/>
  <c r="B2048" i="1"/>
  <c r="D2048" i="1"/>
  <c r="U2048" i="1"/>
  <c r="W2048" i="1"/>
  <c r="A2049" i="1"/>
  <c r="B2049" i="1"/>
  <c r="D2049" i="1"/>
  <c r="U2049" i="1"/>
  <c r="W2049" i="1"/>
  <c r="A2050" i="1"/>
  <c r="B2050" i="1"/>
  <c r="D2050" i="1"/>
  <c r="U2050" i="1"/>
  <c r="W2050" i="1"/>
  <c r="A2051" i="1"/>
  <c r="B2051" i="1"/>
  <c r="D2051" i="1"/>
  <c r="U2051" i="1"/>
  <c r="W2051" i="1"/>
  <c r="A2052" i="1"/>
  <c r="B2052" i="1"/>
  <c r="D2052" i="1"/>
  <c r="U2052" i="1"/>
  <c r="W2052" i="1"/>
  <c r="A2053" i="1"/>
  <c r="B2053" i="1"/>
  <c r="D2053" i="1"/>
  <c r="U2053" i="1"/>
  <c r="W2053" i="1"/>
  <c r="A2054" i="1"/>
  <c r="B2054" i="1"/>
  <c r="D2054" i="1"/>
  <c r="U2054" i="1"/>
  <c r="W2054" i="1"/>
  <c r="A2055" i="1"/>
  <c r="B2055" i="1"/>
  <c r="D2055" i="1"/>
  <c r="U2055" i="1"/>
  <c r="W2055" i="1"/>
  <c r="A2056" i="1"/>
  <c r="B2056" i="1"/>
  <c r="D2056" i="1"/>
  <c r="U2056" i="1"/>
  <c r="W2056" i="1"/>
  <c r="A2057" i="1"/>
  <c r="B2057" i="1"/>
  <c r="D2057" i="1"/>
  <c r="U2057" i="1"/>
  <c r="W2057" i="1"/>
  <c r="A2058" i="1"/>
  <c r="B2058" i="1"/>
  <c r="D2058" i="1"/>
  <c r="U2058" i="1"/>
  <c r="W2058" i="1"/>
  <c r="A2059" i="1"/>
  <c r="B2059" i="1"/>
  <c r="D2059" i="1"/>
  <c r="U2059" i="1"/>
  <c r="W2059" i="1"/>
  <c r="A2060" i="1"/>
  <c r="B2060" i="1"/>
  <c r="D2060" i="1"/>
  <c r="U2060" i="1"/>
  <c r="W2060" i="1"/>
  <c r="A2061" i="1"/>
  <c r="B2061" i="1"/>
  <c r="D2061" i="1"/>
  <c r="U2061" i="1"/>
  <c r="W2061" i="1"/>
  <c r="A2062" i="1"/>
  <c r="B2062" i="1"/>
  <c r="D2062" i="1"/>
  <c r="U2062" i="1"/>
  <c r="W2062" i="1"/>
  <c r="A2063" i="1"/>
  <c r="B2063" i="1"/>
  <c r="D2063" i="1"/>
  <c r="U2063" i="1"/>
  <c r="W2063" i="1"/>
  <c r="A2064" i="1"/>
  <c r="B2064" i="1"/>
  <c r="D2064" i="1"/>
  <c r="U2064" i="1"/>
  <c r="W2064" i="1"/>
  <c r="A2065" i="1"/>
  <c r="B2065" i="1"/>
  <c r="D2065" i="1"/>
  <c r="U2065" i="1"/>
  <c r="W2065" i="1"/>
  <c r="A2066" i="1"/>
  <c r="B2066" i="1"/>
  <c r="D2066" i="1"/>
  <c r="U2066" i="1"/>
  <c r="W2066" i="1"/>
  <c r="A2067" i="1"/>
  <c r="B2067" i="1"/>
  <c r="D2067" i="1"/>
  <c r="U2067" i="1"/>
  <c r="W2067" i="1"/>
  <c r="A2068" i="1"/>
  <c r="B2068" i="1"/>
  <c r="D2068" i="1"/>
  <c r="U2068" i="1"/>
  <c r="W2068" i="1"/>
  <c r="A2069" i="1"/>
  <c r="B2069" i="1"/>
  <c r="D2069" i="1"/>
  <c r="U2069" i="1"/>
  <c r="W2069" i="1"/>
  <c r="A2070" i="1"/>
  <c r="B2070" i="1"/>
  <c r="D2070" i="1"/>
  <c r="U2070" i="1"/>
  <c r="W2070" i="1"/>
  <c r="A2071" i="1"/>
  <c r="B2071" i="1"/>
  <c r="D2071" i="1"/>
  <c r="U2071" i="1"/>
  <c r="W2071" i="1"/>
  <c r="A2072" i="1"/>
  <c r="B2072" i="1"/>
  <c r="D2072" i="1"/>
  <c r="U2072" i="1"/>
  <c r="W2072" i="1"/>
  <c r="A2073" i="1"/>
  <c r="B2073" i="1"/>
  <c r="D2073" i="1"/>
  <c r="U2073" i="1"/>
  <c r="W2073" i="1"/>
  <c r="A2074" i="1"/>
  <c r="B2074" i="1"/>
  <c r="D2074" i="1"/>
  <c r="U2074" i="1"/>
  <c r="W2074" i="1"/>
  <c r="A2075" i="1"/>
  <c r="B2075" i="1"/>
  <c r="D2075" i="1"/>
  <c r="U2075" i="1"/>
  <c r="W2075" i="1"/>
  <c r="A2076" i="1"/>
  <c r="B2076" i="1"/>
  <c r="D2076" i="1"/>
  <c r="U2076" i="1"/>
  <c r="W2076" i="1"/>
  <c r="A2077" i="1"/>
  <c r="B2077" i="1"/>
  <c r="D2077" i="1"/>
  <c r="U2077" i="1"/>
  <c r="W2077" i="1"/>
  <c r="A2078" i="1"/>
  <c r="B2078" i="1"/>
  <c r="D2078" i="1"/>
  <c r="U2078" i="1"/>
  <c r="W2078" i="1"/>
  <c r="A2079" i="1"/>
  <c r="B2079" i="1"/>
  <c r="D2079" i="1"/>
  <c r="U2079" i="1"/>
  <c r="W2079" i="1"/>
  <c r="A2080" i="1"/>
  <c r="B2080" i="1"/>
  <c r="D2080" i="1"/>
  <c r="U2080" i="1"/>
  <c r="W2080" i="1"/>
  <c r="A2081" i="1"/>
  <c r="B2081" i="1"/>
  <c r="D2081" i="1"/>
  <c r="U2081" i="1"/>
  <c r="W2081" i="1"/>
  <c r="A2082" i="1"/>
  <c r="B2082" i="1"/>
  <c r="D2082" i="1"/>
  <c r="U2082" i="1"/>
  <c r="W2082" i="1"/>
  <c r="A2083" i="1"/>
  <c r="B2083" i="1"/>
  <c r="D2083" i="1"/>
  <c r="U2083" i="1"/>
  <c r="W2083" i="1"/>
  <c r="A2084" i="1"/>
  <c r="B2084" i="1"/>
  <c r="D2084" i="1"/>
  <c r="U2084" i="1"/>
  <c r="W2084" i="1"/>
  <c r="A2085" i="1"/>
  <c r="B2085" i="1"/>
  <c r="D2085" i="1"/>
  <c r="U2085" i="1"/>
  <c r="W2085" i="1"/>
  <c r="A2086" i="1"/>
  <c r="B2086" i="1"/>
  <c r="D2086" i="1"/>
  <c r="U2086" i="1"/>
  <c r="W2086" i="1"/>
  <c r="A2087" i="1"/>
  <c r="B2087" i="1"/>
  <c r="D2087" i="1"/>
  <c r="U2087" i="1"/>
  <c r="W2087" i="1"/>
  <c r="A2088" i="1"/>
  <c r="B2088" i="1"/>
  <c r="D2088" i="1"/>
  <c r="U2088" i="1"/>
  <c r="W2088" i="1"/>
  <c r="A2089" i="1"/>
  <c r="B2089" i="1"/>
  <c r="D2089" i="1"/>
  <c r="U2089" i="1"/>
  <c r="W2089" i="1"/>
  <c r="A2090" i="1"/>
  <c r="B2090" i="1"/>
  <c r="D2090" i="1"/>
  <c r="U2090" i="1"/>
  <c r="W2090" i="1"/>
  <c r="A2091" i="1"/>
  <c r="B2091" i="1"/>
  <c r="D2091" i="1"/>
  <c r="U2091" i="1"/>
  <c r="W2091" i="1"/>
  <c r="A2092" i="1"/>
  <c r="B2092" i="1"/>
  <c r="D2092" i="1"/>
  <c r="U2092" i="1"/>
  <c r="W2092" i="1"/>
  <c r="A2093" i="1"/>
  <c r="B2093" i="1"/>
  <c r="D2093" i="1"/>
  <c r="U2093" i="1"/>
  <c r="W2093" i="1"/>
  <c r="A2094" i="1"/>
  <c r="B2094" i="1"/>
  <c r="D2094" i="1"/>
  <c r="U2094" i="1"/>
  <c r="W2094" i="1"/>
  <c r="A2095" i="1"/>
  <c r="B2095" i="1"/>
  <c r="D2095" i="1"/>
  <c r="U2095" i="1"/>
  <c r="W2095" i="1"/>
  <c r="A2096" i="1"/>
  <c r="B2096" i="1"/>
  <c r="D2096" i="1"/>
  <c r="U2096" i="1"/>
  <c r="W2096" i="1"/>
  <c r="A2097" i="1"/>
  <c r="B2097" i="1"/>
  <c r="D2097" i="1"/>
  <c r="U2097" i="1"/>
  <c r="W2097" i="1"/>
  <c r="A2098" i="1"/>
  <c r="B2098" i="1"/>
  <c r="D2098" i="1"/>
  <c r="U2098" i="1"/>
  <c r="W2098" i="1"/>
  <c r="A2099" i="1"/>
  <c r="B2099" i="1"/>
  <c r="D2099" i="1"/>
  <c r="U2099" i="1"/>
  <c r="W2099" i="1"/>
  <c r="A2100" i="1"/>
  <c r="B2100" i="1"/>
  <c r="D2100" i="1"/>
  <c r="U2100" i="1"/>
  <c r="W2100" i="1"/>
  <c r="A2101" i="1"/>
  <c r="B2101" i="1"/>
  <c r="D2101" i="1"/>
  <c r="U2101" i="1"/>
  <c r="W2101" i="1"/>
  <c r="A2102" i="1"/>
  <c r="B2102" i="1"/>
  <c r="D2102" i="1"/>
  <c r="U2102" i="1"/>
  <c r="W2102" i="1"/>
  <c r="A2103" i="1"/>
  <c r="B2103" i="1"/>
  <c r="D2103" i="1"/>
  <c r="U2103" i="1"/>
  <c r="W2103" i="1"/>
  <c r="A2104" i="1"/>
  <c r="B2104" i="1"/>
  <c r="D2104" i="1"/>
  <c r="U2104" i="1"/>
  <c r="W2104" i="1"/>
  <c r="A2105" i="1"/>
  <c r="B2105" i="1"/>
  <c r="D2105" i="1"/>
  <c r="U2105" i="1"/>
  <c r="W2105" i="1"/>
  <c r="A2106" i="1"/>
  <c r="B2106" i="1"/>
  <c r="D2106" i="1"/>
  <c r="U2106" i="1"/>
  <c r="W2106" i="1"/>
  <c r="A2107" i="1"/>
  <c r="B2107" i="1"/>
  <c r="D2107" i="1"/>
  <c r="U2107" i="1"/>
  <c r="W2107" i="1"/>
  <c r="A2108" i="1"/>
  <c r="B2108" i="1"/>
  <c r="D2108" i="1"/>
  <c r="U2108" i="1"/>
  <c r="W2108" i="1"/>
  <c r="A2109" i="1"/>
  <c r="B2109" i="1"/>
  <c r="D2109" i="1"/>
  <c r="U2109" i="1"/>
  <c r="W2109" i="1"/>
  <c r="A2110" i="1"/>
  <c r="B2110" i="1"/>
  <c r="D2110" i="1"/>
  <c r="U2110" i="1"/>
  <c r="W2110" i="1"/>
  <c r="A2111" i="1"/>
  <c r="B2111" i="1"/>
  <c r="D2111" i="1"/>
  <c r="U2111" i="1"/>
  <c r="W2111" i="1"/>
  <c r="A2112" i="1"/>
  <c r="B2112" i="1"/>
  <c r="D2112" i="1"/>
  <c r="U2112" i="1"/>
  <c r="W2112" i="1"/>
  <c r="A2113" i="1"/>
  <c r="B2113" i="1"/>
  <c r="D2113" i="1"/>
  <c r="U2113" i="1"/>
  <c r="W2113" i="1"/>
  <c r="A2114" i="1"/>
  <c r="B2114" i="1"/>
  <c r="D2114" i="1"/>
  <c r="U2114" i="1"/>
  <c r="W2114" i="1"/>
  <c r="A2115" i="1"/>
  <c r="B2115" i="1"/>
  <c r="D2115" i="1"/>
  <c r="U2115" i="1"/>
  <c r="W2115" i="1"/>
  <c r="A2116" i="1"/>
  <c r="B2116" i="1"/>
  <c r="D2116" i="1"/>
  <c r="U2116" i="1"/>
  <c r="W2116" i="1"/>
  <c r="A2117" i="1"/>
  <c r="B2117" i="1"/>
  <c r="D2117" i="1"/>
  <c r="U2117" i="1"/>
  <c r="W2117" i="1"/>
  <c r="A2118" i="1"/>
  <c r="B2118" i="1"/>
  <c r="D2118" i="1"/>
  <c r="U2118" i="1"/>
  <c r="W2118" i="1"/>
  <c r="A2119" i="1"/>
  <c r="B2119" i="1"/>
  <c r="D2119" i="1"/>
  <c r="U2119" i="1"/>
  <c r="W2119" i="1"/>
  <c r="A2120" i="1"/>
  <c r="B2120" i="1"/>
  <c r="D2120" i="1"/>
  <c r="U2120" i="1"/>
  <c r="W2120" i="1"/>
  <c r="A2121" i="1"/>
  <c r="B2121" i="1"/>
  <c r="D2121" i="1"/>
  <c r="U2121" i="1"/>
  <c r="W2121" i="1"/>
  <c r="A2122" i="1"/>
  <c r="B2122" i="1"/>
  <c r="D2122" i="1"/>
  <c r="U2122" i="1"/>
  <c r="W2122" i="1"/>
  <c r="A2123" i="1"/>
  <c r="B2123" i="1"/>
  <c r="D2123" i="1"/>
  <c r="U2123" i="1"/>
  <c r="W2123" i="1"/>
  <c r="A2124" i="1"/>
  <c r="B2124" i="1"/>
  <c r="D2124" i="1"/>
  <c r="U2124" i="1"/>
  <c r="W2124" i="1"/>
  <c r="A2125" i="1"/>
  <c r="B2125" i="1"/>
  <c r="D2125" i="1"/>
  <c r="U2125" i="1"/>
  <c r="W2125" i="1"/>
  <c r="A2126" i="1"/>
  <c r="B2126" i="1"/>
  <c r="D2126" i="1"/>
  <c r="U2126" i="1"/>
  <c r="W2126" i="1"/>
  <c r="A2127" i="1"/>
  <c r="B2127" i="1"/>
  <c r="D2127" i="1"/>
  <c r="U2127" i="1"/>
  <c r="W2127" i="1"/>
  <c r="A2128" i="1"/>
  <c r="B2128" i="1"/>
  <c r="D2128" i="1"/>
  <c r="U2128" i="1"/>
  <c r="W2128" i="1"/>
  <c r="A2129" i="1"/>
  <c r="B2129" i="1"/>
  <c r="D2129" i="1"/>
  <c r="U2129" i="1"/>
  <c r="W2129" i="1"/>
  <c r="A2130" i="1"/>
  <c r="B2130" i="1"/>
  <c r="D2130" i="1"/>
  <c r="U2130" i="1"/>
  <c r="W2130" i="1"/>
  <c r="A2131" i="1"/>
  <c r="B2131" i="1"/>
  <c r="D2131" i="1"/>
  <c r="U2131" i="1"/>
  <c r="W2131" i="1"/>
  <c r="A2132" i="1"/>
  <c r="B2132" i="1"/>
  <c r="D2132" i="1"/>
  <c r="U2132" i="1"/>
  <c r="W2132" i="1"/>
  <c r="A2133" i="1"/>
  <c r="B2133" i="1"/>
  <c r="D2133" i="1"/>
  <c r="U2133" i="1"/>
  <c r="W2133" i="1"/>
  <c r="A2134" i="1"/>
  <c r="B2134" i="1"/>
  <c r="D2134" i="1"/>
  <c r="U2134" i="1"/>
  <c r="W2134" i="1"/>
  <c r="A2135" i="1"/>
  <c r="B2135" i="1"/>
  <c r="D2135" i="1"/>
  <c r="U2135" i="1"/>
  <c r="W2135" i="1"/>
  <c r="A2136" i="1"/>
  <c r="B2136" i="1"/>
  <c r="D2136" i="1"/>
  <c r="U2136" i="1"/>
  <c r="W2136" i="1"/>
  <c r="A2137" i="1"/>
  <c r="B2137" i="1"/>
  <c r="D2137" i="1"/>
  <c r="U2137" i="1"/>
  <c r="W2137" i="1"/>
  <c r="A2138" i="1"/>
  <c r="B2138" i="1"/>
  <c r="D2138" i="1"/>
  <c r="U2138" i="1"/>
  <c r="W2138" i="1"/>
  <c r="A2139" i="1"/>
  <c r="B2139" i="1"/>
  <c r="D2139" i="1"/>
  <c r="U2139" i="1"/>
  <c r="W2139" i="1"/>
  <c r="A2140" i="1"/>
  <c r="B2140" i="1"/>
  <c r="D2140" i="1"/>
  <c r="U2140" i="1"/>
  <c r="W2140" i="1"/>
  <c r="A2141" i="1"/>
  <c r="B2141" i="1"/>
  <c r="D2141" i="1"/>
  <c r="U2141" i="1"/>
  <c r="W2141" i="1"/>
  <c r="A2142" i="1"/>
  <c r="B2142" i="1"/>
  <c r="D2142" i="1"/>
  <c r="U2142" i="1"/>
  <c r="W2142" i="1"/>
  <c r="A2143" i="1"/>
  <c r="B2143" i="1"/>
  <c r="D2143" i="1"/>
  <c r="U2143" i="1"/>
  <c r="W2143" i="1"/>
  <c r="A2144" i="1"/>
  <c r="B2144" i="1"/>
  <c r="D2144" i="1"/>
  <c r="U2144" i="1"/>
  <c r="W2144" i="1"/>
  <c r="A2145" i="1"/>
  <c r="B2145" i="1"/>
  <c r="D2145" i="1"/>
  <c r="U2145" i="1"/>
  <c r="W2145" i="1"/>
  <c r="A2146" i="1"/>
  <c r="B2146" i="1"/>
  <c r="D2146" i="1"/>
  <c r="U2146" i="1"/>
  <c r="W2146" i="1"/>
  <c r="A2147" i="1"/>
  <c r="B2147" i="1"/>
  <c r="D2147" i="1"/>
  <c r="U2147" i="1"/>
  <c r="W2147" i="1"/>
  <c r="A2148" i="1"/>
  <c r="B2148" i="1"/>
  <c r="D2148" i="1"/>
  <c r="U2148" i="1"/>
  <c r="W2148" i="1"/>
  <c r="A2149" i="1"/>
  <c r="B2149" i="1"/>
  <c r="D2149" i="1"/>
  <c r="U2149" i="1"/>
  <c r="W2149" i="1"/>
  <c r="A2150" i="1"/>
  <c r="B2150" i="1"/>
  <c r="D2150" i="1"/>
  <c r="U2150" i="1"/>
  <c r="W2150" i="1"/>
  <c r="A2151" i="1"/>
  <c r="B2151" i="1"/>
  <c r="D2151" i="1"/>
  <c r="U2151" i="1"/>
  <c r="W2151" i="1"/>
  <c r="A2152" i="1"/>
  <c r="B2152" i="1"/>
  <c r="D2152" i="1"/>
  <c r="U2152" i="1"/>
  <c r="W2152" i="1"/>
  <c r="A2153" i="1"/>
  <c r="B2153" i="1"/>
  <c r="D2153" i="1"/>
  <c r="U2153" i="1"/>
  <c r="W2153" i="1"/>
  <c r="A2154" i="1"/>
  <c r="B2154" i="1"/>
  <c r="D2154" i="1"/>
  <c r="U2154" i="1"/>
  <c r="W2154" i="1"/>
  <c r="A2155" i="1"/>
  <c r="B2155" i="1"/>
  <c r="D2155" i="1"/>
  <c r="U2155" i="1"/>
  <c r="W2155" i="1"/>
  <c r="A2156" i="1"/>
  <c r="B2156" i="1"/>
  <c r="D2156" i="1"/>
  <c r="U2156" i="1"/>
  <c r="W2156" i="1"/>
  <c r="A2157" i="1"/>
  <c r="B2157" i="1"/>
  <c r="D2157" i="1"/>
  <c r="U2157" i="1"/>
  <c r="W2157" i="1"/>
  <c r="A2158" i="1"/>
  <c r="B2158" i="1"/>
  <c r="D2158" i="1"/>
  <c r="U2158" i="1"/>
  <c r="W2158" i="1"/>
  <c r="A2159" i="1"/>
  <c r="B2159" i="1"/>
  <c r="D2159" i="1"/>
  <c r="U2159" i="1"/>
  <c r="W2159" i="1"/>
  <c r="A2160" i="1"/>
  <c r="B2160" i="1"/>
  <c r="D2160" i="1"/>
  <c r="U2160" i="1"/>
  <c r="W2160" i="1"/>
  <c r="A2161" i="1"/>
  <c r="B2161" i="1"/>
  <c r="D2161" i="1"/>
  <c r="U2161" i="1"/>
  <c r="W2161" i="1"/>
  <c r="A2162" i="1"/>
  <c r="B2162" i="1"/>
  <c r="D2162" i="1"/>
  <c r="U2162" i="1"/>
  <c r="W2162" i="1"/>
  <c r="A2163" i="1"/>
  <c r="B2163" i="1"/>
  <c r="D2163" i="1"/>
  <c r="U2163" i="1"/>
  <c r="W2163" i="1"/>
  <c r="A2164" i="1"/>
  <c r="B2164" i="1"/>
  <c r="D2164" i="1"/>
  <c r="U2164" i="1"/>
  <c r="W2164" i="1"/>
  <c r="A2165" i="1"/>
  <c r="B2165" i="1"/>
  <c r="D2165" i="1"/>
  <c r="U2165" i="1"/>
  <c r="W2165" i="1"/>
  <c r="A2166" i="1"/>
  <c r="B2166" i="1"/>
  <c r="D2166" i="1"/>
  <c r="U2166" i="1"/>
  <c r="W2166" i="1"/>
  <c r="A2167" i="1"/>
  <c r="B2167" i="1"/>
  <c r="D2167" i="1"/>
  <c r="U2167" i="1"/>
  <c r="W2167" i="1"/>
  <c r="A2168" i="1"/>
  <c r="B2168" i="1"/>
  <c r="D2168" i="1"/>
  <c r="U2168" i="1"/>
  <c r="W2168" i="1"/>
  <c r="A2169" i="1"/>
  <c r="B2169" i="1"/>
  <c r="D2169" i="1"/>
  <c r="U2169" i="1"/>
  <c r="W2169" i="1"/>
  <c r="A2170" i="1"/>
  <c r="B2170" i="1"/>
  <c r="D2170" i="1"/>
  <c r="U2170" i="1"/>
  <c r="W2170" i="1"/>
  <c r="A2171" i="1"/>
  <c r="B2171" i="1"/>
  <c r="D2171" i="1"/>
  <c r="U2171" i="1"/>
  <c r="W2171" i="1"/>
  <c r="A2172" i="1"/>
  <c r="B2172" i="1"/>
  <c r="D2172" i="1"/>
  <c r="U2172" i="1"/>
  <c r="W2172" i="1"/>
  <c r="A2173" i="1"/>
  <c r="B2173" i="1"/>
  <c r="D2173" i="1"/>
  <c r="U2173" i="1"/>
  <c r="W2173" i="1"/>
  <c r="A2174" i="1"/>
  <c r="B2174" i="1"/>
  <c r="D2174" i="1"/>
  <c r="U2174" i="1"/>
  <c r="W2174" i="1"/>
  <c r="A2175" i="1"/>
  <c r="B2175" i="1"/>
  <c r="D2175" i="1"/>
  <c r="U2175" i="1"/>
  <c r="W2175" i="1"/>
  <c r="A2176" i="1"/>
  <c r="B2176" i="1"/>
  <c r="D2176" i="1"/>
  <c r="U2176" i="1"/>
  <c r="W2176" i="1"/>
  <c r="A2177" i="1"/>
  <c r="B2177" i="1"/>
  <c r="D2177" i="1"/>
  <c r="U2177" i="1"/>
  <c r="W2177" i="1"/>
  <c r="A2178" i="1"/>
  <c r="B2178" i="1"/>
  <c r="D2178" i="1"/>
  <c r="U2178" i="1"/>
  <c r="W2178" i="1"/>
  <c r="A2179" i="1"/>
  <c r="B2179" i="1"/>
  <c r="D2179" i="1"/>
  <c r="U2179" i="1"/>
  <c r="W2179" i="1"/>
  <c r="A2180" i="1"/>
  <c r="B2180" i="1"/>
  <c r="D2180" i="1"/>
  <c r="U2180" i="1"/>
  <c r="W2180" i="1"/>
  <c r="A2181" i="1"/>
  <c r="B2181" i="1"/>
  <c r="D2181" i="1"/>
  <c r="U2181" i="1"/>
  <c r="W2181" i="1"/>
  <c r="A2182" i="1"/>
  <c r="B2182" i="1"/>
  <c r="D2182" i="1"/>
  <c r="U2182" i="1"/>
  <c r="W2182" i="1"/>
  <c r="A2183" i="1"/>
  <c r="B2183" i="1"/>
  <c r="D2183" i="1"/>
  <c r="U2183" i="1"/>
  <c r="W2183" i="1"/>
  <c r="A2184" i="1"/>
  <c r="B2184" i="1"/>
  <c r="D2184" i="1"/>
  <c r="U2184" i="1"/>
  <c r="W2184" i="1"/>
  <c r="A2185" i="1"/>
  <c r="B2185" i="1"/>
  <c r="D2185" i="1"/>
  <c r="U2185" i="1"/>
  <c r="W2185" i="1"/>
  <c r="A2186" i="1"/>
  <c r="B2186" i="1"/>
  <c r="D2186" i="1"/>
  <c r="U2186" i="1"/>
  <c r="W2186" i="1"/>
  <c r="A2187" i="1"/>
  <c r="B2187" i="1"/>
  <c r="D2187" i="1"/>
  <c r="U2187" i="1"/>
  <c r="W2187" i="1"/>
  <c r="A2188" i="1"/>
  <c r="B2188" i="1"/>
  <c r="D2188" i="1"/>
  <c r="U2188" i="1"/>
  <c r="W2188" i="1"/>
  <c r="A2189" i="1"/>
  <c r="B2189" i="1"/>
  <c r="D2189" i="1"/>
  <c r="U2189" i="1"/>
  <c r="W2189" i="1"/>
  <c r="A2190" i="1"/>
  <c r="B2190" i="1"/>
  <c r="D2190" i="1"/>
  <c r="U2190" i="1"/>
  <c r="W2190" i="1"/>
  <c r="A2191" i="1"/>
  <c r="B2191" i="1"/>
  <c r="D2191" i="1"/>
  <c r="U2191" i="1"/>
  <c r="W2191" i="1"/>
  <c r="A2192" i="1"/>
  <c r="B2192" i="1"/>
  <c r="D2192" i="1"/>
  <c r="U2192" i="1"/>
  <c r="W2192" i="1"/>
  <c r="A2193" i="1"/>
  <c r="B2193" i="1"/>
  <c r="D2193" i="1"/>
  <c r="U2193" i="1"/>
  <c r="W2193" i="1"/>
  <c r="A2194" i="1"/>
  <c r="B2194" i="1"/>
  <c r="D2194" i="1"/>
  <c r="U2194" i="1"/>
  <c r="W2194" i="1"/>
  <c r="A2195" i="1"/>
  <c r="B2195" i="1"/>
  <c r="D2195" i="1"/>
  <c r="U2195" i="1"/>
  <c r="W2195" i="1"/>
  <c r="A2196" i="1"/>
  <c r="B2196" i="1"/>
  <c r="D2196" i="1"/>
  <c r="U2196" i="1"/>
  <c r="W2196" i="1"/>
  <c r="A2197" i="1"/>
  <c r="B2197" i="1"/>
  <c r="D2197" i="1"/>
  <c r="U2197" i="1"/>
  <c r="W2197" i="1"/>
  <c r="A2198" i="1"/>
  <c r="B2198" i="1"/>
  <c r="D2198" i="1"/>
  <c r="U2198" i="1"/>
  <c r="W2198" i="1"/>
  <c r="A2199" i="1"/>
  <c r="B2199" i="1"/>
  <c r="D2199" i="1"/>
  <c r="U2199" i="1"/>
  <c r="W2199" i="1"/>
  <c r="A2200" i="1"/>
  <c r="B2200" i="1"/>
  <c r="D2200" i="1"/>
  <c r="U2200" i="1"/>
  <c r="W2200" i="1"/>
  <c r="A2201" i="1"/>
  <c r="B2201" i="1"/>
  <c r="D2201" i="1"/>
  <c r="U2201" i="1"/>
  <c r="W2201" i="1"/>
  <c r="A2202" i="1"/>
  <c r="B2202" i="1"/>
  <c r="D2202" i="1"/>
  <c r="U2202" i="1"/>
  <c r="W2202" i="1"/>
  <c r="A2203" i="1"/>
  <c r="B2203" i="1"/>
  <c r="D2203" i="1"/>
  <c r="U2203" i="1"/>
  <c r="W2203" i="1"/>
  <c r="A2204" i="1"/>
  <c r="B2204" i="1"/>
  <c r="D2204" i="1"/>
  <c r="U2204" i="1"/>
  <c r="W2204" i="1"/>
  <c r="A2205" i="1"/>
  <c r="B2205" i="1"/>
  <c r="D2205" i="1"/>
  <c r="U2205" i="1"/>
  <c r="W2205" i="1"/>
  <c r="A2206" i="1"/>
  <c r="B2206" i="1"/>
  <c r="D2206" i="1"/>
  <c r="U2206" i="1"/>
  <c r="W2206" i="1"/>
  <c r="A2207" i="1"/>
  <c r="B2207" i="1"/>
  <c r="D2207" i="1"/>
  <c r="U2207" i="1"/>
  <c r="W2207" i="1"/>
  <c r="A2208" i="1"/>
  <c r="B2208" i="1"/>
  <c r="D2208" i="1"/>
  <c r="U2208" i="1"/>
  <c r="W2208" i="1"/>
  <c r="A2209" i="1"/>
  <c r="B2209" i="1"/>
  <c r="D2209" i="1"/>
  <c r="U2209" i="1"/>
  <c r="W2209" i="1"/>
  <c r="A2210" i="1"/>
  <c r="B2210" i="1"/>
  <c r="D2210" i="1"/>
  <c r="U2210" i="1"/>
  <c r="W2210" i="1"/>
  <c r="A2211" i="1"/>
  <c r="B2211" i="1"/>
  <c r="D2211" i="1"/>
  <c r="U2211" i="1"/>
  <c r="W2211" i="1"/>
  <c r="A2212" i="1"/>
  <c r="B2212" i="1"/>
  <c r="D2212" i="1"/>
  <c r="U2212" i="1"/>
  <c r="W2212" i="1"/>
  <c r="A2213" i="1"/>
  <c r="B2213" i="1"/>
  <c r="D2213" i="1"/>
  <c r="U2213" i="1"/>
  <c r="W2213" i="1"/>
  <c r="A2214" i="1"/>
  <c r="B2214" i="1"/>
  <c r="D2214" i="1"/>
  <c r="U2214" i="1"/>
  <c r="W2214" i="1"/>
  <c r="A2215" i="1"/>
  <c r="B2215" i="1"/>
  <c r="D2215" i="1"/>
  <c r="U2215" i="1"/>
  <c r="W2215" i="1"/>
  <c r="A2216" i="1"/>
  <c r="B2216" i="1"/>
  <c r="D2216" i="1"/>
  <c r="U2216" i="1"/>
  <c r="W2216" i="1"/>
  <c r="A2217" i="1"/>
  <c r="B2217" i="1"/>
  <c r="D2217" i="1"/>
  <c r="U2217" i="1"/>
  <c r="W2217" i="1"/>
  <c r="A2218" i="1"/>
  <c r="B2218" i="1"/>
  <c r="D2218" i="1"/>
  <c r="U2218" i="1"/>
  <c r="W2218" i="1"/>
  <c r="A2219" i="1"/>
  <c r="B2219" i="1"/>
  <c r="D2219" i="1"/>
  <c r="U2219" i="1"/>
  <c r="W2219" i="1"/>
  <c r="A2220" i="1"/>
  <c r="B2220" i="1"/>
  <c r="D2220" i="1"/>
  <c r="U2220" i="1"/>
  <c r="W2220" i="1"/>
  <c r="A2221" i="1"/>
  <c r="B2221" i="1"/>
  <c r="D2221" i="1"/>
  <c r="U2221" i="1"/>
  <c r="W2221" i="1"/>
  <c r="A2222" i="1"/>
  <c r="B2222" i="1"/>
  <c r="D2222" i="1"/>
  <c r="U2222" i="1"/>
  <c r="W2222" i="1"/>
  <c r="A2223" i="1"/>
  <c r="B2223" i="1"/>
  <c r="D2223" i="1"/>
  <c r="U2223" i="1"/>
  <c r="W2223" i="1"/>
  <c r="A2224" i="1"/>
  <c r="B2224" i="1"/>
  <c r="D2224" i="1"/>
  <c r="U2224" i="1"/>
  <c r="W2224" i="1"/>
  <c r="A2225" i="1"/>
  <c r="B2225" i="1"/>
  <c r="D2225" i="1"/>
  <c r="U2225" i="1"/>
  <c r="W2225" i="1"/>
  <c r="A2226" i="1"/>
  <c r="B2226" i="1"/>
  <c r="D2226" i="1"/>
  <c r="U2226" i="1"/>
  <c r="W2226" i="1"/>
  <c r="A2227" i="1"/>
  <c r="B2227" i="1"/>
  <c r="D2227" i="1"/>
  <c r="U2227" i="1"/>
  <c r="W2227" i="1"/>
  <c r="A2228" i="1"/>
  <c r="B2228" i="1"/>
  <c r="D2228" i="1"/>
  <c r="U2228" i="1"/>
  <c r="W2228" i="1"/>
  <c r="A2229" i="1"/>
  <c r="B2229" i="1"/>
  <c r="D2229" i="1"/>
  <c r="U2229" i="1"/>
  <c r="W2229" i="1"/>
  <c r="A2230" i="1"/>
  <c r="B2230" i="1"/>
  <c r="D2230" i="1"/>
  <c r="U2230" i="1"/>
  <c r="W2230" i="1"/>
  <c r="A2231" i="1"/>
  <c r="B2231" i="1"/>
  <c r="D2231" i="1"/>
  <c r="U2231" i="1"/>
  <c r="W2231" i="1"/>
  <c r="A2232" i="1"/>
  <c r="B2232" i="1"/>
  <c r="D2232" i="1"/>
  <c r="U2232" i="1"/>
  <c r="W2232" i="1"/>
  <c r="A2233" i="1"/>
  <c r="B2233" i="1"/>
  <c r="D2233" i="1"/>
  <c r="U2233" i="1"/>
  <c r="W2233" i="1"/>
  <c r="A2234" i="1"/>
  <c r="B2234" i="1"/>
  <c r="D2234" i="1"/>
  <c r="U2234" i="1"/>
  <c r="W2234" i="1"/>
  <c r="A2235" i="1"/>
  <c r="B2235" i="1"/>
  <c r="D2235" i="1"/>
  <c r="U2235" i="1"/>
  <c r="W2235" i="1"/>
  <c r="A2236" i="1"/>
  <c r="B2236" i="1"/>
  <c r="D2236" i="1"/>
  <c r="U2236" i="1"/>
  <c r="W2236" i="1"/>
  <c r="A2237" i="1"/>
  <c r="B2237" i="1"/>
  <c r="D2237" i="1"/>
  <c r="U2237" i="1"/>
  <c r="W2237" i="1"/>
  <c r="A2238" i="1"/>
  <c r="B2238" i="1"/>
  <c r="D2238" i="1"/>
  <c r="U2238" i="1"/>
  <c r="W2238" i="1"/>
  <c r="A2239" i="1"/>
  <c r="B2239" i="1"/>
  <c r="D2239" i="1"/>
  <c r="U2239" i="1"/>
  <c r="W2239" i="1"/>
  <c r="A2240" i="1"/>
  <c r="B2240" i="1"/>
  <c r="D2240" i="1"/>
  <c r="U2240" i="1"/>
  <c r="W2240" i="1"/>
  <c r="A2241" i="1"/>
  <c r="B2241" i="1"/>
  <c r="D2241" i="1"/>
  <c r="U2241" i="1"/>
  <c r="W2241" i="1"/>
  <c r="A2242" i="1"/>
  <c r="B2242" i="1"/>
  <c r="D2242" i="1"/>
  <c r="U2242" i="1"/>
  <c r="W2242" i="1"/>
  <c r="A2243" i="1"/>
  <c r="B2243" i="1"/>
  <c r="D2243" i="1"/>
  <c r="U2243" i="1"/>
  <c r="W2243" i="1"/>
  <c r="A2244" i="1"/>
  <c r="B2244" i="1"/>
  <c r="D2244" i="1"/>
  <c r="U2244" i="1"/>
  <c r="W2244" i="1"/>
  <c r="A2245" i="1"/>
  <c r="B2245" i="1"/>
  <c r="D2245" i="1"/>
  <c r="U2245" i="1"/>
  <c r="W2245" i="1"/>
  <c r="A2246" i="1"/>
  <c r="B2246" i="1"/>
  <c r="D2246" i="1"/>
  <c r="U2246" i="1"/>
  <c r="W2246" i="1"/>
  <c r="A2247" i="1"/>
  <c r="B2247" i="1"/>
  <c r="D2247" i="1"/>
  <c r="U2247" i="1"/>
  <c r="W2247" i="1"/>
  <c r="A2248" i="1"/>
  <c r="B2248" i="1"/>
  <c r="D2248" i="1"/>
  <c r="U2248" i="1"/>
  <c r="W2248" i="1"/>
  <c r="A2249" i="1"/>
  <c r="B2249" i="1"/>
  <c r="D2249" i="1"/>
  <c r="U2249" i="1"/>
  <c r="W2249" i="1"/>
  <c r="A2250" i="1"/>
  <c r="B2250" i="1"/>
  <c r="D2250" i="1"/>
  <c r="U2250" i="1"/>
  <c r="W2250" i="1"/>
  <c r="A2251" i="1"/>
  <c r="B2251" i="1"/>
  <c r="D2251" i="1"/>
  <c r="U2251" i="1"/>
  <c r="W2251" i="1"/>
  <c r="A2252" i="1"/>
  <c r="B2252" i="1"/>
  <c r="D2252" i="1"/>
  <c r="U2252" i="1"/>
  <c r="W2252" i="1"/>
  <c r="A2253" i="1"/>
  <c r="B2253" i="1"/>
  <c r="D2253" i="1"/>
  <c r="U2253" i="1"/>
  <c r="W2253" i="1"/>
  <c r="A2254" i="1"/>
  <c r="B2254" i="1"/>
  <c r="D2254" i="1"/>
  <c r="U2254" i="1"/>
  <c r="W2254" i="1"/>
  <c r="A2255" i="1"/>
  <c r="B2255" i="1"/>
  <c r="D2255" i="1"/>
  <c r="U2255" i="1"/>
  <c r="W2255" i="1"/>
  <c r="A2256" i="1"/>
  <c r="B2256" i="1"/>
  <c r="D2256" i="1"/>
  <c r="U2256" i="1"/>
  <c r="W2256" i="1"/>
  <c r="A2257" i="1"/>
  <c r="B2257" i="1"/>
  <c r="D2257" i="1"/>
  <c r="U2257" i="1"/>
  <c r="W2257" i="1"/>
  <c r="A2258" i="1"/>
  <c r="B2258" i="1"/>
  <c r="D2258" i="1"/>
  <c r="U2258" i="1"/>
  <c r="W2258" i="1"/>
  <c r="A2259" i="1"/>
  <c r="B2259" i="1"/>
  <c r="D2259" i="1"/>
  <c r="U2259" i="1"/>
  <c r="W2259" i="1"/>
  <c r="A2260" i="1"/>
  <c r="B2260" i="1"/>
  <c r="D2260" i="1"/>
  <c r="U2260" i="1"/>
  <c r="W2260" i="1"/>
  <c r="A2261" i="1"/>
  <c r="B2261" i="1"/>
  <c r="D2261" i="1"/>
  <c r="U2261" i="1"/>
  <c r="W2261" i="1"/>
  <c r="A2262" i="1"/>
  <c r="B2262" i="1"/>
  <c r="D2262" i="1"/>
  <c r="U2262" i="1"/>
  <c r="W2262" i="1"/>
  <c r="A2263" i="1"/>
  <c r="B2263" i="1"/>
  <c r="D2263" i="1"/>
  <c r="U2263" i="1"/>
  <c r="W2263" i="1"/>
  <c r="A2264" i="1"/>
  <c r="B2264" i="1"/>
  <c r="D2264" i="1"/>
  <c r="U2264" i="1"/>
  <c r="W2264" i="1"/>
  <c r="A2265" i="1"/>
  <c r="B2265" i="1"/>
  <c r="D2265" i="1"/>
  <c r="U2265" i="1"/>
  <c r="W2265" i="1"/>
  <c r="A2266" i="1"/>
  <c r="B2266" i="1"/>
  <c r="D2266" i="1"/>
  <c r="U2266" i="1"/>
  <c r="W2266" i="1"/>
  <c r="A2267" i="1"/>
  <c r="B2267" i="1"/>
  <c r="D2267" i="1"/>
  <c r="U2267" i="1"/>
  <c r="W2267" i="1"/>
  <c r="A2268" i="1"/>
  <c r="B2268" i="1"/>
  <c r="D2268" i="1"/>
  <c r="U2268" i="1"/>
  <c r="W2268" i="1"/>
  <c r="A2269" i="1"/>
  <c r="B2269" i="1"/>
  <c r="D2269" i="1"/>
  <c r="U2269" i="1"/>
  <c r="W2269" i="1"/>
  <c r="A2270" i="1"/>
  <c r="B2270" i="1"/>
  <c r="D2270" i="1"/>
  <c r="U2270" i="1"/>
  <c r="W2270" i="1"/>
  <c r="A2271" i="1"/>
  <c r="B2271" i="1"/>
  <c r="D2271" i="1"/>
  <c r="U2271" i="1"/>
  <c r="W2271" i="1"/>
  <c r="A2272" i="1"/>
  <c r="B2272" i="1"/>
  <c r="D2272" i="1"/>
  <c r="U2272" i="1"/>
  <c r="W2272" i="1"/>
  <c r="A2273" i="1"/>
  <c r="B2273" i="1"/>
  <c r="D2273" i="1"/>
  <c r="U2273" i="1"/>
  <c r="W2273" i="1"/>
  <c r="A2274" i="1"/>
  <c r="B2274" i="1"/>
  <c r="D2274" i="1"/>
  <c r="U2274" i="1"/>
  <c r="W2274" i="1"/>
  <c r="A2275" i="1"/>
  <c r="B2275" i="1"/>
  <c r="D2275" i="1"/>
  <c r="U2275" i="1"/>
  <c r="W2275" i="1"/>
  <c r="A2276" i="1"/>
  <c r="B2276" i="1"/>
  <c r="D2276" i="1"/>
  <c r="U2276" i="1"/>
  <c r="W2276" i="1"/>
  <c r="A2277" i="1"/>
  <c r="B2277" i="1"/>
  <c r="D2277" i="1"/>
  <c r="U2277" i="1"/>
  <c r="W2277" i="1"/>
  <c r="A2278" i="1"/>
  <c r="B2278" i="1"/>
  <c r="D2278" i="1"/>
  <c r="U2278" i="1"/>
  <c r="W2278" i="1"/>
  <c r="A2279" i="1"/>
  <c r="B2279" i="1"/>
  <c r="D2279" i="1"/>
  <c r="U2279" i="1"/>
  <c r="W2279" i="1"/>
  <c r="A2280" i="1"/>
  <c r="B2280" i="1"/>
  <c r="D2280" i="1"/>
  <c r="U2280" i="1"/>
  <c r="W2280" i="1"/>
  <c r="A2281" i="1"/>
  <c r="B2281" i="1"/>
  <c r="D2281" i="1"/>
  <c r="U2281" i="1"/>
  <c r="W2281" i="1"/>
  <c r="A2282" i="1"/>
  <c r="B2282" i="1"/>
  <c r="D2282" i="1"/>
  <c r="U2282" i="1"/>
  <c r="W2282" i="1"/>
  <c r="A2283" i="1"/>
  <c r="B2283" i="1"/>
  <c r="D2283" i="1"/>
  <c r="U2283" i="1"/>
  <c r="W2283" i="1"/>
  <c r="A2284" i="1"/>
  <c r="B2284" i="1"/>
  <c r="D2284" i="1"/>
  <c r="U2284" i="1"/>
  <c r="W2284" i="1"/>
  <c r="A2285" i="1"/>
  <c r="B2285" i="1"/>
  <c r="D2285" i="1"/>
  <c r="U2285" i="1"/>
  <c r="W2285" i="1"/>
  <c r="A2286" i="1"/>
  <c r="B2286" i="1"/>
  <c r="D2286" i="1"/>
  <c r="U2286" i="1"/>
  <c r="W2286" i="1"/>
  <c r="A2287" i="1"/>
  <c r="B2287" i="1"/>
  <c r="D2287" i="1"/>
  <c r="U2287" i="1"/>
  <c r="W2287" i="1"/>
  <c r="A2288" i="1"/>
  <c r="B2288" i="1"/>
  <c r="D2288" i="1"/>
  <c r="U2288" i="1"/>
  <c r="W2288" i="1"/>
  <c r="A2289" i="1"/>
  <c r="B2289" i="1"/>
  <c r="D2289" i="1"/>
  <c r="U2289" i="1"/>
  <c r="W2289" i="1"/>
  <c r="A2290" i="1"/>
  <c r="B2290" i="1"/>
  <c r="D2290" i="1"/>
  <c r="U2290" i="1"/>
  <c r="W2290" i="1"/>
  <c r="A2291" i="1"/>
  <c r="B2291" i="1"/>
  <c r="D2291" i="1"/>
  <c r="U2291" i="1"/>
  <c r="W2291" i="1"/>
  <c r="A2292" i="1"/>
  <c r="B2292" i="1"/>
  <c r="D2292" i="1"/>
  <c r="U2292" i="1"/>
  <c r="W2292" i="1"/>
  <c r="A2293" i="1"/>
  <c r="B2293" i="1"/>
  <c r="D2293" i="1"/>
  <c r="U2293" i="1"/>
  <c r="W2293" i="1"/>
  <c r="A2294" i="1"/>
  <c r="B2294" i="1"/>
  <c r="D2294" i="1"/>
  <c r="U2294" i="1"/>
  <c r="W2294" i="1"/>
  <c r="A2295" i="1"/>
  <c r="B2295" i="1"/>
  <c r="D2295" i="1"/>
  <c r="U2295" i="1"/>
  <c r="W2295" i="1"/>
  <c r="A2296" i="1"/>
  <c r="B2296" i="1"/>
  <c r="D2296" i="1"/>
  <c r="U2296" i="1"/>
  <c r="W2296" i="1"/>
  <c r="A2297" i="1"/>
  <c r="B2297" i="1"/>
  <c r="D2297" i="1"/>
  <c r="U2297" i="1"/>
  <c r="W2297" i="1"/>
  <c r="A2298" i="1"/>
  <c r="B2298" i="1"/>
  <c r="D2298" i="1"/>
  <c r="U2298" i="1"/>
  <c r="W2298" i="1"/>
  <c r="A2299" i="1"/>
  <c r="B2299" i="1"/>
  <c r="D2299" i="1"/>
  <c r="U2299" i="1"/>
  <c r="W2299" i="1"/>
  <c r="A2300" i="1"/>
  <c r="B2300" i="1"/>
  <c r="D2300" i="1"/>
  <c r="U2300" i="1"/>
  <c r="W2300" i="1"/>
  <c r="A2301" i="1"/>
  <c r="B2301" i="1"/>
  <c r="D2301" i="1"/>
  <c r="U2301" i="1"/>
  <c r="W2301" i="1"/>
  <c r="A2302" i="1"/>
  <c r="B2302" i="1"/>
  <c r="D2302" i="1"/>
  <c r="U2302" i="1"/>
  <c r="W2302" i="1"/>
  <c r="A2303" i="1"/>
  <c r="B2303" i="1"/>
  <c r="D2303" i="1"/>
  <c r="U2303" i="1"/>
  <c r="W2303" i="1"/>
  <c r="A2304" i="1"/>
  <c r="B2304" i="1"/>
  <c r="D2304" i="1"/>
  <c r="U2304" i="1"/>
  <c r="W2304" i="1"/>
  <c r="A2305" i="1"/>
  <c r="B2305" i="1"/>
  <c r="D2305" i="1"/>
  <c r="U2305" i="1"/>
  <c r="W2305" i="1"/>
  <c r="A2306" i="1"/>
  <c r="B2306" i="1"/>
  <c r="D2306" i="1"/>
  <c r="U2306" i="1"/>
  <c r="W2306" i="1"/>
  <c r="A2307" i="1"/>
  <c r="B2307" i="1"/>
  <c r="D2307" i="1"/>
  <c r="U2307" i="1"/>
  <c r="W2307" i="1"/>
  <c r="A2308" i="1"/>
  <c r="B2308" i="1"/>
  <c r="D2308" i="1"/>
  <c r="U2308" i="1"/>
  <c r="W2308" i="1"/>
  <c r="A2309" i="1"/>
  <c r="B2309" i="1"/>
  <c r="D2309" i="1"/>
  <c r="U2309" i="1"/>
  <c r="W2309" i="1"/>
  <c r="A2310" i="1"/>
  <c r="B2310" i="1"/>
  <c r="D2310" i="1"/>
  <c r="U2310" i="1"/>
  <c r="W2310" i="1"/>
  <c r="A2311" i="1"/>
  <c r="B2311" i="1"/>
  <c r="D2311" i="1"/>
  <c r="U2311" i="1"/>
  <c r="W2311" i="1"/>
  <c r="A2312" i="1"/>
  <c r="B2312" i="1"/>
  <c r="D2312" i="1"/>
  <c r="U2312" i="1"/>
  <c r="W2312" i="1"/>
  <c r="A2313" i="1"/>
  <c r="B2313" i="1"/>
  <c r="D2313" i="1"/>
  <c r="U2313" i="1"/>
  <c r="W2313" i="1"/>
  <c r="A2314" i="1"/>
  <c r="B2314" i="1"/>
  <c r="D2314" i="1"/>
  <c r="U2314" i="1"/>
  <c r="W2314" i="1"/>
  <c r="A2315" i="1"/>
  <c r="B2315" i="1"/>
  <c r="D2315" i="1"/>
  <c r="U2315" i="1"/>
  <c r="W2315" i="1"/>
  <c r="A2316" i="1"/>
  <c r="B2316" i="1"/>
  <c r="D2316" i="1"/>
  <c r="U2316" i="1"/>
  <c r="W2316" i="1"/>
  <c r="A2317" i="1"/>
  <c r="B2317" i="1"/>
  <c r="D2317" i="1"/>
  <c r="U2317" i="1"/>
  <c r="W2317" i="1"/>
  <c r="A2318" i="1"/>
  <c r="B2318" i="1"/>
  <c r="D2318" i="1"/>
  <c r="U2318" i="1"/>
  <c r="W2318" i="1"/>
  <c r="A2319" i="1"/>
  <c r="B2319" i="1"/>
  <c r="D2319" i="1"/>
  <c r="U2319" i="1"/>
  <c r="W2319" i="1"/>
  <c r="A2320" i="1"/>
  <c r="B2320" i="1"/>
  <c r="D2320" i="1"/>
  <c r="U2320" i="1"/>
  <c r="W2320" i="1"/>
  <c r="A2321" i="1"/>
  <c r="B2321" i="1"/>
  <c r="D2321" i="1"/>
  <c r="U2321" i="1"/>
  <c r="W2321" i="1"/>
  <c r="A2322" i="1"/>
  <c r="B2322" i="1"/>
  <c r="D2322" i="1"/>
  <c r="U2322" i="1"/>
  <c r="W2322" i="1"/>
  <c r="A2323" i="1"/>
  <c r="B2323" i="1"/>
  <c r="D2323" i="1"/>
  <c r="U2323" i="1"/>
  <c r="W2323" i="1"/>
  <c r="A2324" i="1"/>
  <c r="B2324" i="1"/>
  <c r="D2324" i="1"/>
  <c r="U2324" i="1"/>
  <c r="W2324" i="1"/>
  <c r="A2325" i="1"/>
  <c r="B2325" i="1"/>
  <c r="D2325" i="1"/>
  <c r="U2325" i="1"/>
  <c r="W2325" i="1"/>
  <c r="A2326" i="1"/>
  <c r="B2326" i="1"/>
  <c r="D2326" i="1"/>
  <c r="U2326" i="1"/>
  <c r="W2326" i="1"/>
  <c r="A2327" i="1"/>
  <c r="B2327" i="1"/>
  <c r="D2327" i="1"/>
  <c r="U2327" i="1"/>
  <c r="W2327" i="1"/>
  <c r="A2328" i="1"/>
  <c r="B2328" i="1"/>
  <c r="D2328" i="1"/>
  <c r="U2328" i="1"/>
  <c r="W2328" i="1"/>
  <c r="A2329" i="1"/>
  <c r="B2329" i="1"/>
  <c r="D2329" i="1"/>
  <c r="U2329" i="1"/>
  <c r="W2329" i="1"/>
  <c r="A2330" i="1"/>
  <c r="B2330" i="1"/>
  <c r="D2330" i="1"/>
  <c r="U2330" i="1"/>
  <c r="W2330" i="1"/>
  <c r="A2331" i="1"/>
  <c r="B2331" i="1"/>
  <c r="D2331" i="1"/>
  <c r="U2331" i="1"/>
  <c r="W2331" i="1"/>
  <c r="A2332" i="1"/>
  <c r="B2332" i="1"/>
  <c r="D2332" i="1"/>
  <c r="U2332" i="1"/>
  <c r="W2332" i="1"/>
  <c r="A2333" i="1"/>
  <c r="B2333" i="1"/>
  <c r="D2333" i="1"/>
  <c r="U2333" i="1"/>
  <c r="W2333" i="1"/>
  <c r="A2334" i="1"/>
  <c r="B2334" i="1"/>
  <c r="D2334" i="1"/>
  <c r="U2334" i="1"/>
  <c r="W2334" i="1"/>
  <c r="A2335" i="1"/>
  <c r="B2335" i="1"/>
  <c r="D2335" i="1"/>
  <c r="U2335" i="1"/>
  <c r="W2335" i="1"/>
  <c r="A2336" i="1"/>
  <c r="B2336" i="1"/>
  <c r="D2336" i="1"/>
  <c r="U2336" i="1"/>
  <c r="W2336" i="1"/>
  <c r="A2337" i="1"/>
  <c r="B2337" i="1"/>
  <c r="D2337" i="1"/>
  <c r="U2337" i="1"/>
  <c r="W2337" i="1"/>
  <c r="A2338" i="1"/>
  <c r="B2338" i="1"/>
  <c r="D2338" i="1"/>
  <c r="U2338" i="1"/>
  <c r="W2338" i="1"/>
  <c r="A2339" i="1"/>
  <c r="B2339" i="1"/>
  <c r="D2339" i="1"/>
  <c r="U2339" i="1"/>
  <c r="W2339" i="1"/>
  <c r="A2340" i="1"/>
  <c r="B2340" i="1"/>
  <c r="D2340" i="1"/>
  <c r="U2340" i="1"/>
  <c r="W2340" i="1"/>
  <c r="A2341" i="1"/>
  <c r="B2341" i="1"/>
  <c r="D2341" i="1"/>
  <c r="U2341" i="1"/>
  <c r="W2341" i="1"/>
  <c r="A2342" i="1"/>
  <c r="B2342" i="1"/>
  <c r="D2342" i="1"/>
  <c r="U2342" i="1"/>
  <c r="W2342" i="1"/>
  <c r="A2343" i="1"/>
  <c r="B2343" i="1"/>
  <c r="D2343" i="1"/>
  <c r="U2343" i="1"/>
  <c r="W2343" i="1"/>
  <c r="A2344" i="1"/>
  <c r="B2344" i="1"/>
  <c r="D2344" i="1"/>
  <c r="U2344" i="1"/>
  <c r="W2344" i="1"/>
  <c r="A2345" i="1"/>
  <c r="B2345" i="1"/>
  <c r="D2345" i="1"/>
  <c r="U2345" i="1"/>
  <c r="W2345" i="1"/>
  <c r="A2346" i="1"/>
  <c r="B2346" i="1"/>
  <c r="D2346" i="1"/>
  <c r="U2346" i="1"/>
  <c r="W2346" i="1"/>
  <c r="A2347" i="1"/>
  <c r="B2347" i="1"/>
  <c r="D2347" i="1"/>
  <c r="U2347" i="1"/>
  <c r="W2347" i="1"/>
  <c r="A2348" i="1"/>
  <c r="B2348" i="1"/>
  <c r="D2348" i="1"/>
  <c r="U2348" i="1"/>
  <c r="W2348" i="1"/>
  <c r="A2349" i="1"/>
  <c r="B2349" i="1"/>
  <c r="D2349" i="1"/>
  <c r="U2349" i="1"/>
  <c r="W2349" i="1"/>
  <c r="A2350" i="1"/>
  <c r="B2350" i="1"/>
  <c r="D2350" i="1"/>
  <c r="U2350" i="1"/>
  <c r="W2350" i="1"/>
  <c r="A2351" i="1"/>
  <c r="B2351" i="1"/>
  <c r="D2351" i="1"/>
  <c r="U2351" i="1"/>
  <c r="W2351" i="1"/>
  <c r="A2352" i="1"/>
  <c r="B2352" i="1"/>
  <c r="D2352" i="1"/>
  <c r="U2352" i="1"/>
  <c r="W2352" i="1"/>
  <c r="A2353" i="1"/>
  <c r="B2353" i="1"/>
  <c r="D2353" i="1"/>
  <c r="U2353" i="1"/>
  <c r="W2353" i="1"/>
  <c r="A2354" i="1"/>
  <c r="B2354" i="1"/>
  <c r="D2354" i="1"/>
  <c r="U2354" i="1"/>
  <c r="W2354" i="1"/>
  <c r="A2355" i="1"/>
  <c r="B2355" i="1"/>
  <c r="D2355" i="1"/>
  <c r="U2355" i="1"/>
  <c r="W2355" i="1"/>
  <c r="A2356" i="1"/>
  <c r="B2356" i="1"/>
  <c r="D2356" i="1"/>
  <c r="U2356" i="1"/>
  <c r="W2356" i="1"/>
  <c r="A2357" i="1"/>
  <c r="B2357" i="1"/>
  <c r="D2357" i="1"/>
  <c r="U2357" i="1"/>
  <c r="W2357" i="1"/>
  <c r="A2358" i="1"/>
  <c r="B2358" i="1"/>
  <c r="D2358" i="1"/>
  <c r="U2358" i="1"/>
  <c r="W2358" i="1"/>
  <c r="A2359" i="1"/>
  <c r="B2359" i="1"/>
  <c r="D2359" i="1"/>
  <c r="U2359" i="1"/>
  <c r="W2359" i="1"/>
  <c r="A2360" i="1"/>
  <c r="B2360" i="1"/>
  <c r="D2360" i="1"/>
  <c r="U2360" i="1"/>
  <c r="W2360" i="1"/>
  <c r="A2361" i="1"/>
  <c r="B2361" i="1"/>
  <c r="D2361" i="1"/>
  <c r="U2361" i="1"/>
  <c r="W2361" i="1"/>
  <c r="A2362" i="1"/>
  <c r="B2362" i="1"/>
  <c r="D2362" i="1"/>
  <c r="U2362" i="1"/>
  <c r="W2362" i="1"/>
  <c r="A2363" i="1"/>
  <c r="B2363" i="1"/>
  <c r="D2363" i="1"/>
  <c r="U2363" i="1"/>
  <c r="W2363" i="1"/>
  <c r="A2364" i="1"/>
  <c r="B2364" i="1"/>
  <c r="D2364" i="1"/>
  <c r="U2364" i="1"/>
  <c r="W2364" i="1"/>
  <c r="A2365" i="1"/>
  <c r="B2365" i="1"/>
  <c r="D2365" i="1"/>
  <c r="U2365" i="1"/>
  <c r="W2365" i="1"/>
  <c r="A2366" i="1"/>
  <c r="B2366" i="1"/>
  <c r="D2366" i="1"/>
  <c r="U2366" i="1"/>
  <c r="W2366" i="1"/>
  <c r="A2367" i="1"/>
  <c r="B2367" i="1"/>
  <c r="D2367" i="1"/>
  <c r="U2367" i="1"/>
  <c r="W2367" i="1"/>
  <c r="A2368" i="1"/>
  <c r="B2368" i="1"/>
  <c r="D2368" i="1"/>
  <c r="U2368" i="1"/>
  <c r="W2368" i="1"/>
  <c r="A2369" i="1"/>
  <c r="B2369" i="1"/>
  <c r="D2369" i="1"/>
  <c r="U2369" i="1"/>
  <c r="W2369" i="1"/>
  <c r="A2370" i="1"/>
  <c r="B2370" i="1"/>
  <c r="D2370" i="1"/>
  <c r="U2370" i="1"/>
  <c r="W2370" i="1"/>
  <c r="A2371" i="1"/>
  <c r="B2371" i="1"/>
  <c r="D2371" i="1"/>
  <c r="U2371" i="1"/>
  <c r="W2371" i="1"/>
  <c r="A2372" i="1"/>
  <c r="B2372" i="1"/>
  <c r="D2372" i="1"/>
  <c r="U2372" i="1"/>
  <c r="W2372" i="1"/>
  <c r="A2373" i="1"/>
  <c r="B2373" i="1"/>
  <c r="D2373" i="1"/>
  <c r="U2373" i="1"/>
  <c r="W2373" i="1"/>
  <c r="A2374" i="1"/>
  <c r="B2374" i="1"/>
  <c r="D2374" i="1"/>
  <c r="U2374" i="1"/>
  <c r="W2374" i="1"/>
  <c r="A2375" i="1"/>
  <c r="B2375" i="1"/>
  <c r="D2375" i="1"/>
  <c r="U2375" i="1"/>
  <c r="W2375" i="1"/>
  <c r="A2376" i="1"/>
  <c r="B2376" i="1"/>
  <c r="D2376" i="1"/>
  <c r="U2376" i="1"/>
  <c r="W2376" i="1"/>
  <c r="A2377" i="1"/>
  <c r="B2377" i="1"/>
  <c r="D2377" i="1"/>
  <c r="U2377" i="1"/>
  <c r="W2377" i="1"/>
  <c r="A2378" i="1"/>
  <c r="B2378" i="1"/>
  <c r="D2378" i="1"/>
  <c r="U2378" i="1"/>
  <c r="W2378" i="1"/>
  <c r="A2379" i="1"/>
  <c r="B2379" i="1"/>
  <c r="D2379" i="1"/>
  <c r="U2379" i="1"/>
  <c r="W2379" i="1"/>
  <c r="A2380" i="1"/>
  <c r="B2380" i="1"/>
  <c r="D2380" i="1"/>
  <c r="U2380" i="1"/>
  <c r="W2380" i="1"/>
  <c r="A2381" i="1"/>
  <c r="B2381" i="1"/>
  <c r="D2381" i="1"/>
  <c r="U2381" i="1"/>
  <c r="W2381" i="1"/>
  <c r="A2382" i="1"/>
  <c r="B2382" i="1"/>
  <c r="D2382" i="1"/>
  <c r="U2382" i="1"/>
  <c r="W2382" i="1"/>
  <c r="A2383" i="1"/>
  <c r="B2383" i="1"/>
  <c r="D2383" i="1"/>
  <c r="U2383" i="1"/>
  <c r="W2383" i="1"/>
  <c r="A2384" i="1"/>
  <c r="B2384" i="1"/>
  <c r="D2384" i="1"/>
  <c r="U2384" i="1"/>
  <c r="W2384" i="1"/>
  <c r="A2385" i="1"/>
  <c r="B2385" i="1"/>
  <c r="D2385" i="1"/>
  <c r="U2385" i="1"/>
  <c r="W2385" i="1"/>
  <c r="A2386" i="1"/>
  <c r="B2386" i="1"/>
  <c r="D2386" i="1"/>
  <c r="U2386" i="1"/>
  <c r="W2386" i="1"/>
  <c r="A2387" i="1"/>
  <c r="B2387" i="1"/>
  <c r="D2387" i="1"/>
  <c r="U2387" i="1"/>
  <c r="W2387" i="1"/>
  <c r="A2388" i="1"/>
  <c r="B2388" i="1"/>
  <c r="D2388" i="1"/>
  <c r="U2388" i="1"/>
  <c r="W2388" i="1"/>
  <c r="A2389" i="1"/>
  <c r="B2389" i="1"/>
  <c r="D2389" i="1"/>
  <c r="U2389" i="1"/>
  <c r="W2389" i="1"/>
  <c r="A2390" i="1"/>
  <c r="B2390" i="1"/>
  <c r="D2390" i="1"/>
  <c r="U2390" i="1"/>
  <c r="W2390" i="1"/>
  <c r="A2391" i="1"/>
  <c r="B2391" i="1"/>
  <c r="D2391" i="1"/>
  <c r="U2391" i="1"/>
  <c r="W2391" i="1"/>
  <c r="A2392" i="1"/>
  <c r="B2392" i="1"/>
  <c r="D2392" i="1"/>
  <c r="U2392" i="1"/>
  <c r="W2392" i="1"/>
  <c r="A2393" i="1"/>
  <c r="B2393" i="1"/>
  <c r="D2393" i="1"/>
  <c r="U2393" i="1"/>
  <c r="W2393" i="1"/>
  <c r="A2394" i="1"/>
  <c r="B2394" i="1"/>
  <c r="D2394" i="1"/>
  <c r="U2394" i="1"/>
  <c r="W2394" i="1"/>
  <c r="A2395" i="1"/>
  <c r="B2395" i="1"/>
  <c r="D2395" i="1"/>
  <c r="U2395" i="1"/>
  <c r="W2395" i="1"/>
  <c r="A2396" i="1"/>
  <c r="B2396" i="1"/>
  <c r="D2396" i="1"/>
  <c r="U2396" i="1"/>
  <c r="W2396" i="1"/>
  <c r="A2397" i="1"/>
  <c r="B2397" i="1"/>
  <c r="D2397" i="1"/>
  <c r="U2397" i="1"/>
  <c r="W2397" i="1"/>
  <c r="A2398" i="1"/>
  <c r="B2398" i="1"/>
  <c r="D2398" i="1"/>
  <c r="U2398" i="1"/>
  <c r="W2398" i="1"/>
  <c r="A2399" i="1"/>
  <c r="B2399" i="1"/>
  <c r="D2399" i="1"/>
  <c r="U2399" i="1"/>
  <c r="W2399" i="1"/>
  <c r="A2400" i="1"/>
  <c r="B2400" i="1"/>
  <c r="D2400" i="1"/>
  <c r="U2400" i="1"/>
  <c r="W2400" i="1"/>
  <c r="A2401" i="1"/>
  <c r="B2401" i="1"/>
  <c r="D2401" i="1"/>
  <c r="U2401" i="1"/>
  <c r="W2401" i="1"/>
  <c r="A2402" i="1"/>
  <c r="B2402" i="1"/>
  <c r="D2402" i="1"/>
  <c r="U2402" i="1"/>
  <c r="W2402" i="1"/>
  <c r="A2403" i="1"/>
  <c r="B2403" i="1"/>
  <c r="D2403" i="1"/>
  <c r="U2403" i="1"/>
  <c r="W2403" i="1"/>
  <c r="A2404" i="1"/>
  <c r="B2404" i="1"/>
  <c r="D2404" i="1"/>
  <c r="U2404" i="1"/>
  <c r="W2404" i="1"/>
  <c r="A2405" i="1"/>
  <c r="B2405" i="1"/>
  <c r="D2405" i="1"/>
  <c r="U2405" i="1"/>
  <c r="W2405" i="1"/>
  <c r="A2406" i="1"/>
  <c r="B2406" i="1"/>
  <c r="D2406" i="1"/>
  <c r="U2406" i="1"/>
  <c r="W2406" i="1"/>
  <c r="A2407" i="1"/>
  <c r="B2407" i="1"/>
  <c r="D2407" i="1"/>
  <c r="U2407" i="1"/>
  <c r="W2407" i="1"/>
  <c r="A2408" i="1"/>
  <c r="B2408" i="1"/>
  <c r="D2408" i="1"/>
  <c r="U2408" i="1"/>
  <c r="W2408" i="1"/>
  <c r="A2409" i="1"/>
  <c r="B2409" i="1"/>
  <c r="D2409" i="1"/>
  <c r="U2409" i="1"/>
  <c r="W2409" i="1"/>
  <c r="A2410" i="1"/>
  <c r="B2410" i="1"/>
  <c r="D2410" i="1"/>
  <c r="U2410" i="1"/>
  <c r="W2410" i="1"/>
  <c r="A2411" i="1"/>
  <c r="B2411" i="1"/>
  <c r="D2411" i="1"/>
  <c r="U2411" i="1"/>
  <c r="W2411" i="1"/>
  <c r="A2412" i="1"/>
  <c r="B2412" i="1"/>
  <c r="D2412" i="1"/>
  <c r="U2412" i="1"/>
  <c r="W2412" i="1"/>
  <c r="A2413" i="1"/>
  <c r="B2413" i="1"/>
  <c r="D2413" i="1"/>
  <c r="U2413" i="1"/>
  <c r="W2413" i="1"/>
  <c r="A2414" i="1"/>
  <c r="B2414" i="1"/>
  <c r="D2414" i="1"/>
  <c r="U2414" i="1"/>
  <c r="W2414" i="1"/>
  <c r="A2415" i="1"/>
  <c r="B2415" i="1"/>
  <c r="D2415" i="1"/>
  <c r="U2415" i="1"/>
  <c r="W2415" i="1"/>
  <c r="A2416" i="1"/>
  <c r="B2416" i="1"/>
  <c r="D2416" i="1"/>
  <c r="U2416" i="1"/>
  <c r="W2416" i="1"/>
  <c r="A2417" i="1"/>
  <c r="B2417" i="1"/>
  <c r="D2417" i="1"/>
  <c r="U2417" i="1"/>
  <c r="W2417" i="1"/>
  <c r="A2418" i="1"/>
  <c r="B2418" i="1"/>
  <c r="D2418" i="1"/>
  <c r="U2418" i="1"/>
  <c r="W2418" i="1"/>
  <c r="A2419" i="1"/>
  <c r="B2419" i="1"/>
  <c r="D2419" i="1"/>
  <c r="U2419" i="1"/>
  <c r="W2419" i="1"/>
  <c r="A2420" i="1"/>
  <c r="B2420" i="1"/>
  <c r="D2420" i="1"/>
  <c r="U2420" i="1"/>
  <c r="W2420" i="1"/>
  <c r="A2421" i="1"/>
  <c r="B2421" i="1"/>
  <c r="D2421" i="1"/>
  <c r="U2421" i="1"/>
  <c r="W2421" i="1"/>
  <c r="A2422" i="1"/>
  <c r="B2422" i="1"/>
  <c r="D2422" i="1"/>
  <c r="U2422" i="1"/>
  <c r="W2422" i="1"/>
  <c r="A2423" i="1"/>
  <c r="B2423" i="1"/>
  <c r="D2423" i="1"/>
  <c r="U2423" i="1"/>
  <c r="W2423" i="1"/>
  <c r="A2424" i="1"/>
  <c r="B2424" i="1"/>
  <c r="D2424" i="1"/>
  <c r="U2424" i="1"/>
  <c r="W2424" i="1"/>
  <c r="A2425" i="1"/>
  <c r="B2425" i="1"/>
  <c r="D2425" i="1"/>
  <c r="U2425" i="1"/>
  <c r="W2425" i="1"/>
  <c r="A2426" i="1"/>
  <c r="B2426" i="1"/>
  <c r="D2426" i="1"/>
  <c r="U2426" i="1"/>
  <c r="W2426" i="1"/>
  <c r="A2427" i="1"/>
  <c r="B2427" i="1"/>
  <c r="D2427" i="1"/>
  <c r="U2427" i="1"/>
  <c r="W2427" i="1"/>
  <c r="A2428" i="1"/>
  <c r="B2428" i="1"/>
  <c r="D2428" i="1"/>
  <c r="U2428" i="1"/>
  <c r="W2428" i="1"/>
  <c r="A2429" i="1"/>
  <c r="B2429" i="1"/>
  <c r="D2429" i="1"/>
  <c r="U2429" i="1"/>
  <c r="W2429" i="1"/>
  <c r="A2430" i="1"/>
  <c r="B2430" i="1"/>
  <c r="D2430" i="1"/>
  <c r="U2430" i="1"/>
  <c r="W2430" i="1"/>
  <c r="A2431" i="1"/>
  <c r="B2431" i="1"/>
  <c r="D2431" i="1"/>
  <c r="U2431" i="1"/>
  <c r="W2431" i="1"/>
  <c r="A2432" i="1"/>
  <c r="B2432" i="1"/>
  <c r="D2432" i="1"/>
  <c r="U2432" i="1"/>
  <c r="W2432" i="1"/>
  <c r="A2433" i="1"/>
  <c r="B2433" i="1"/>
  <c r="D2433" i="1"/>
  <c r="U2433" i="1"/>
  <c r="W2433" i="1"/>
  <c r="A2434" i="1"/>
  <c r="B2434" i="1"/>
  <c r="D2434" i="1"/>
  <c r="U2434" i="1"/>
  <c r="W2434" i="1"/>
  <c r="A2435" i="1"/>
  <c r="B2435" i="1"/>
  <c r="D2435" i="1"/>
  <c r="U2435" i="1"/>
  <c r="W2435" i="1"/>
  <c r="A2436" i="1"/>
  <c r="B2436" i="1"/>
  <c r="D2436" i="1"/>
  <c r="U2436" i="1"/>
  <c r="W2436" i="1"/>
  <c r="A2437" i="1"/>
  <c r="B2437" i="1"/>
  <c r="D2437" i="1"/>
  <c r="U2437" i="1"/>
  <c r="W2437" i="1"/>
  <c r="A2438" i="1"/>
  <c r="B2438" i="1"/>
  <c r="D2438" i="1"/>
  <c r="U2438" i="1"/>
  <c r="W2438" i="1"/>
  <c r="A2439" i="1"/>
  <c r="B2439" i="1"/>
  <c r="D2439" i="1"/>
  <c r="U2439" i="1"/>
  <c r="W2439" i="1"/>
  <c r="A2440" i="1"/>
  <c r="B2440" i="1"/>
  <c r="D2440" i="1"/>
  <c r="U2440" i="1"/>
  <c r="W2440" i="1"/>
  <c r="A2441" i="1"/>
  <c r="B2441" i="1"/>
  <c r="D2441" i="1"/>
  <c r="U2441" i="1"/>
  <c r="W2441" i="1"/>
  <c r="A2442" i="1"/>
  <c r="B2442" i="1"/>
  <c r="D2442" i="1"/>
  <c r="U2442" i="1"/>
  <c r="W2442" i="1"/>
  <c r="A2443" i="1"/>
  <c r="B2443" i="1"/>
  <c r="D2443" i="1"/>
  <c r="U2443" i="1"/>
  <c r="W2443" i="1"/>
  <c r="A2444" i="1"/>
  <c r="B2444" i="1"/>
  <c r="D2444" i="1"/>
  <c r="U2444" i="1"/>
  <c r="W2444" i="1"/>
  <c r="A2445" i="1"/>
  <c r="B2445" i="1"/>
  <c r="D2445" i="1"/>
  <c r="U2445" i="1"/>
  <c r="W2445" i="1"/>
  <c r="A2446" i="1"/>
  <c r="B2446" i="1"/>
  <c r="D2446" i="1"/>
  <c r="U2446" i="1"/>
  <c r="W2446" i="1"/>
  <c r="A2447" i="1"/>
  <c r="B2447" i="1"/>
  <c r="D2447" i="1"/>
  <c r="U2447" i="1"/>
  <c r="W2447" i="1"/>
  <c r="A2448" i="1"/>
  <c r="B2448" i="1"/>
  <c r="D2448" i="1"/>
  <c r="U2448" i="1"/>
  <c r="W2448" i="1"/>
  <c r="A2449" i="1"/>
  <c r="B2449" i="1"/>
  <c r="D2449" i="1"/>
  <c r="U2449" i="1"/>
  <c r="W2449" i="1"/>
  <c r="A2450" i="1"/>
  <c r="B2450" i="1"/>
  <c r="D2450" i="1"/>
  <c r="U2450" i="1"/>
  <c r="W2450" i="1"/>
  <c r="A2451" i="1"/>
  <c r="B2451" i="1"/>
  <c r="D2451" i="1"/>
  <c r="U2451" i="1"/>
  <c r="W2451" i="1"/>
  <c r="A2452" i="1"/>
  <c r="B2452" i="1"/>
  <c r="D2452" i="1"/>
  <c r="U2452" i="1"/>
  <c r="W2452" i="1"/>
  <c r="A2453" i="1"/>
  <c r="B2453" i="1"/>
  <c r="D2453" i="1"/>
  <c r="U2453" i="1"/>
  <c r="W2453" i="1"/>
  <c r="A2454" i="1"/>
  <c r="B2454" i="1"/>
  <c r="D2454" i="1"/>
  <c r="U2454" i="1"/>
  <c r="W2454" i="1"/>
  <c r="A2455" i="1"/>
  <c r="B2455" i="1"/>
  <c r="D2455" i="1"/>
  <c r="U2455" i="1"/>
  <c r="W2455" i="1"/>
  <c r="A2456" i="1"/>
  <c r="B2456" i="1"/>
  <c r="D2456" i="1"/>
  <c r="U2456" i="1"/>
  <c r="W2456" i="1"/>
  <c r="A2457" i="1"/>
  <c r="B2457" i="1"/>
  <c r="D2457" i="1"/>
  <c r="U2457" i="1"/>
  <c r="W2457" i="1"/>
  <c r="A2458" i="1"/>
  <c r="B2458" i="1"/>
  <c r="D2458" i="1"/>
  <c r="U2458" i="1"/>
  <c r="W2458" i="1"/>
  <c r="A2459" i="1"/>
  <c r="B2459" i="1"/>
  <c r="D2459" i="1"/>
  <c r="U2459" i="1"/>
  <c r="W2459" i="1"/>
  <c r="A2460" i="1"/>
  <c r="B2460" i="1"/>
  <c r="D2460" i="1"/>
  <c r="U2460" i="1"/>
  <c r="W2460" i="1"/>
  <c r="A2461" i="1"/>
  <c r="B2461" i="1"/>
  <c r="D2461" i="1"/>
  <c r="U2461" i="1"/>
  <c r="W2461" i="1"/>
  <c r="A2462" i="1"/>
  <c r="B2462" i="1"/>
  <c r="D2462" i="1"/>
  <c r="U2462" i="1"/>
  <c r="W2462" i="1"/>
  <c r="A2463" i="1"/>
  <c r="B2463" i="1"/>
  <c r="D2463" i="1"/>
  <c r="U2463" i="1"/>
  <c r="W2463" i="1"/>
  <c r="A2464" i="1"/>
  <c r="B2464" i="1"/>
  <c r="D2464" i="1"/>
  <c r="U2464" i="1"/>
  <c r="W2464" i="1"/>
  <c r="A2465" i="1"/>
  <c r="B2465" i="1"/>
  <c r="D2465" i="1"/>
  <c r="U2465" i="1"/>
  <c r="W2465" i="1"/>
  <c r="A2466" i="1"/>
  <c r="B2466" i="1"/>
  <c r="D2466" i="1"/>
  <c r="U2466" i="1"/>
  <c r="W2466" i="1"/>
  <c r="A2467" i="1"/>
  <c r="B2467" i="1"/>
  <c r="D2467" i="1"/>
  <c r="U2467" i="1"/>
  <c r="W2467" i="1"/>
  <c r="A2468" i="1"/>
  <c r="B2468" i="1"/>
  <c r="D2468" i="1"/>
  <c r="U2468" i="1"/>
  <c r="W2468" i="1"/>
  <c r="A2469" i="1"/>
  <c r="B2469" i="1"/>
  <c r="D2469" i="1"/>
  <c r="U2469" i="1"/>
  <c r="W2469" i="1"/>
  <c r="A2470" i="1"/>
  <c r="B2470" i="1"/>
  <c r="D2470" i="1"/>
  <c r="U2470" i="1"/>
  <c r="W2470" i="1"/>
  <c r="A2471" i="1"/>
  <c r="B2471" i="1"/>
  <c r="D2471" i="1"/>
  <c r="U2471" i="1"/>
  <c r="W2471" i="1"/>
  <c r="A2472" i="1"/>
  <c r="B2472" i="1"/>
  <c r="D2472" i="1"/>
  <c r="U2472" i="1"/>
  <c r="W2472" i="1"/>
  <c r="A2473" i="1"/>
  <c r="B2473" i="1"/>
  <c r="D2473" i="1"/>
  <c r="U2473" i="1"/>
  <c r="W2473" i="1"/>
  <c r="A2474" i="1"/>
  <c r="B2474" i="1"/>
  <c r="D2474" i="1"/>
  <c r="U2474" i="1"/>
  <c r="W2474" i="1"/>
  <c r="A2475" i="1"/>
  <c r="B2475" i="1"/>
  <c r="D2475" i="1"/>
  <c r="U2475" i="1"/>
  <c r="W2475" i="1"/>
  <c r="A2476" i="1"/>
  <c r="B2476" i="1"/>
  <c r="D2476" i="1"/>
  <c r="U2476" i="1"/>
  <c r="W2476" i="1"/>
  <c r="A2477" i="1"/>
  <c r="B2477" i="1"/>
  <c r="D2477" i="1"/>
  <c r="U2477" i="1"/>
  <c r="W2477" i="1"/>
  <c r="A2478" i="1"/>
  <c r="B2478" i="1"/>
  <c r="D2478" i="1"/>
  <c r="U2478" i="1"/>
  <c r="W2478" i="1"/>
  <c r="A2479" i="1"/>
  <c r="B2479" i="1"/>
  <c r="D2479" i="1"/>
  <c r="U2479" i="1"/>
  <c r="W2479" i="1"/>
  <c r="A2480" i="1"/>
  <c r="B2480" i="1"/>
  <c r="D2480" i="1"/>
  <c r="U2480" i="1"/>
  <c r="W2480" i="1"/>
  <c r="A2481" i="1"/>
  <c r="B2481" i="1"/>
  <c r="D2481" i="1"/>
  <c r="U2481" i="1"/>
  <c r="W2481" i="1"/>
  <c r="A2482" i="1"/>
  <c r="B2482" i="1"/>
  <c r="D2482" i="1"/>
  <c r="U2482" i="1"/>
  <c r="W2482" i="1"/>
  <c r="A2483" i="1"/>
  <c r="B2483" i="1"/>
  <c r="D2483" i="1"/>
  <c r="U2483" i="1"/>
  <c r="W2483" i="1"/>
  <c r="A2484" i="1"/>
  <c r="B2484" i="1"/>
  <c r="D2484" i="1"/>
  <c r="U2484" i="1"/>
  <c r="W2484" i="1"/>
  <c r="A2485" i="1"/>
  <c r="B2485" i="1"/>
  <c r="D2485" i="1"/>
  <c r="U2485" i="1"/>
  <c r="W2485" i="1"/>
  <c r="A2486" i="1"/>
  <c r="B2486" i="1"/>
  <c r="D2486" i="1"/>
  <c r="U2486" i="1"/>
  <c r="W2486" i="1"/>
  <c r="A2487" i="1"/>
  <c r="B2487" i="1"/>
  <c r="D2487" i="1"/>
  <c r="U2487" i="1"/>
  <c r="W2487" i="1"/>
  <c r="A2488" i="1"/>
  <c r="B2488" i="1"/>
  <c r="D2488" i="1"/>
  <c r="U2488" i="1"/>
  <c r="W2488" i="1"/>
  <c r="A2489" i="1"/>
  <c r="B2489" i="1"/>
  <c r="D2489" i="1"/>
  <c r="U2489" i="1"/>
  <c r="W2489" i="1"/>
  <c r="A2490" i="1"/>
  <c r="B2490" i="1"/>
  <c r="D2490" i="1"/>
  <c r="U2490" i="1"/>
  <c r="W2490" i="1"/>
  <c r="A2491" i="1"/>
  <c r="B2491" i="1"/>
  <c r="D2491" i="1"/>
  <c r="U2491" i="1"/>
  <c r="W2491" i="1"/>
  <c r="A2492" i="1"/>
  <c r="B2492" i="1"/>
  <c r="D2492" i="1"/>
  <c r="U2492" i="1"/>
  <c r="W2492" i="1"/>
  <c r="A2493" i="1"/>
  <c r="B2493" i="1"/>
  <c r="D2493" i="1"/>
  <c r="U2493" i="1"/>
  <c r="W2493" i="1"/>
  <c r="A2494" i="1"/>
  <c r="B2494" i="1"/>
  <c r="D2494" i="1"/>
  <c r="U2494" i="1"/>
  <c r="W2494" i="1"/>
  <c r="A2495" i="1"/>
  <c r="B2495" i="1"/>
  <c r="D2495" i="1"/>
  <c r="U2495" i="1"/>
  <c r="W2495" i="1"/>
  <c r="A2496" i="1"/>
  <c r="B2496" i="1"/>
  <c r="D2496" i="1"/>
  <c r="U2496" i="1"/>
  <c r="W2496" i="1"/>
  <c r="A2497" i="1"/>
  <c r="B2497" i="1"/>
  <c r="D2497" i="1"/>
  <c r="U2497" i="1"/>
  <c r="W2497" i="1"/>
  <c r="A2498" i="1"/>
  <c r="B2498" i="1"/>
  <c r="D2498" i="1"/>
  <c r="U2498" i="1"/>
  <c r="W2498" i="1"/>
  <c r="A2499" i="1"/>
  <c r="B2499" i="1"/>
  <c r="D2499" i="1"/>
  <c r="U2499" i="1"/>
  <c r="W2499" i="1"/>
  <c r="A2500" i="1"/>
  <c r="B2500" i="1"/>
  <c r="D2500" i="1"/>
  <c r="U2500" i="1"/>
  <c r="W2500" i="1"/>
  <c r="A2501" i="1"/>
  <c r="B2501" i="1"/>
  <c r="D2501" i="1"/>
  <c r="U2501" i="1"/>
  <c r="W2501" i="1"/>
  <c r="A2502" i="1"/>
  <c r="B2502" i="1"/>
  <c r="D2502" i="1"/>
  <c r="U2502" i="1"/>
  <c r="W2502" i="1"/>
  <c r="A2503" i="1"/>
  <c r="B2503" i="1"/>
  <c r="D2503" i="1"/>
  <c r="U2503" i="1"/>
  <c r="W2503" i="1"/>
  <c r="A2504" i="1"/>
  <c r="B2504" i="1"/>
  <c r="D2504" i="1"/>
  <c r="U2504" i="1"/>
  <c r="W2504" i="1"/>
  <c r="A2505" i="1"/>
  <c r="B2505" i="1"/>
  <c r="D2505" i="1"/>
  <c r="U2505" i="1"/>
  <c r="W2505" i="1"/>
  <c r="A2506" i="1"/>
  <c r="B2506" i="1"/>
  <c r="D2506" i="1"/>
  <c r="U2506" i="1"/>
  <c r="W2506" i="1"/>
  <c r="A2507" i="1"/>
  <c r="B2507" i="1"/>
  <c r="D2507" i="1"/>
  <c r="U2507" i="1"/>
  <c r="W2507" i="1"/>
  <c r="A2508" i="1"/>
  <c r="B2508" i="1"/>
  <c r="D2508" i="1"/>
  <c r="U2508" i="1"/>
  <c r="W2508" i="1"/>
  <c r="A2509" i="1"/>
  <c r="B2509" i="1"/>
  <c r="D2509" i="1"/>
  <c r="U2509" i="1"/>
  <c r="W2509" i="1"/>
  <c r="A2510" i="1"/>
  <c r="B2510" i="1"/>
  <c r="D2510" i="1"/>
  <c r="U2510" i="1"/>
  <c r="W2510" i="1"/>
  <c r="A2511" i="1"/>
  <c r="B2511" i="1"/>
  <c r="D2511" i="1"/>
  <c r="U2511" i="1"/>
  <c r="W2511" i="1"/>
  <c r="A2512" i="1"/>
  <c r="B2512" i="1"/>
  <c r="D2512" i="1"/>
  <c r="U2512" i="1"/>
  <c r="W2512" i="1"/>
  <c r="A2513" i="1"/>
  <c r="B2513" i="1"/>
  <c r="D2513" i="1"/>
  <c r="U2513" i="1"/>
  <c r="W2513" i="1"/>
  <c r="A2514" i="1"/>
  <c r="B2514" i="1"/>
  <c r="D2514" i="1"/>
  <c r="U2514" i="1"/>
  <c r="W2514" i="1"/>
  <c r="A2515" i="1"/>
  <c r="B2515" i="1"/>
  <c r="D2515" i="1"/>
  <c r="U2515" i="1"/>
  <c r="W2515" i="1"/>
  <c r="A2516" i="1"/>
  <c r="B2516" i="1"/>
  <c r="D2516" i="1"/>
  <c r="U2516" i="1"/>
  <c r="W2516" i="1"/>
  <c r="A2517" i="1"/>
  <c r="B2517" i="1"/>
  <c r="D2517" i="1"/>
  <c r="U2517" i="1"/>
  <c r="W2517" i="1"/>
  <c r="A2518" i="1"/>
  <c r="B2518" i="1"/>
  <c r="D2518" i="1"/>
  <c r="U2518" i="1"/>
  <c r="W2518" i="1"/>
  <c r="A2519" i="1"/>
  <c r="B2519" i="1"/>
  <c r="D2519" i="1"/>
  <c r="U2519" i="1"/>
  <c r="W2519" i="1"/>
  <c r="A2520" i="1"/>
  <c r="B2520" i="1"/>
  <c r="D2520" i="1"/>
  <c r="U2520" i="1"/>
  <c r="W2520" i="1"/>
  <c r="A2521" i="1"/>
  <c r="B2521" i="1"/>
  <c r="D2521" i="1"/>
  <c r="U2521" i="1"/>
  <c r="W2521" i="1"/>
  <c r="A2522" i="1"/>
  <c r="B2522" i="1"/>
  <c r="D2522" i="1"/>
  <c r="U2522" i="1"/>
  <c r="W2522" i="1"/>
  <c r="A2523" i="1"/>
  <c r="B2523" i="1"/>
  <c r="D2523" i="1"/>
  <c r="U2523" i="1"/>
  <c r="W2523" i="1"/>
  <c r="A2524" i="1"/>
  <c r="B2524" i="1"/>
  <c r="D2524" i="1"/>
  <c r="U2524" i="1"/>
  <c r="W2524" i="1"/>
  <c r="A2525" i="1"/>
  <c r="B2525" i="1"/>
  <c r="D2525" i="1"/>
  <c r="U2525" i="1"/>
  <c r="W2525" i="1"/>
  <c r="A2526" i="1"/>
  <c r="B2526" i="1"/>
  <c r="D2526" i="1"/>
  <c r="U2526" i="1"/>
  <c r="W2526" i="1"/>
  <c r="A2527" i="1"/>
  <c r="B2527" i="1"/>
  <c r="D2527" i="1"/>
  <c r="U2527" i="1"/>
  <c r="W2527" i="1"/>
  <c r="A2528" i="1"/>
  <c r="B2528" i="1"/>
  <c r="D2528" i="1"/>
  <c r="U2528" i="1"/>
  <c r="W2528" i="1"/>
  <c r="A2529" i="1"/>
  <c r="B2529" i="1"/>
  <c r="D2529" i="1"/>
  <c r="U2529" i="1"/>
  <c r="W2529" i="1"/>
  <c r="A2530" i="1"/>
  <c r="B2530" i="1"/>
  <c r="D2530" i="1"/>
  <c r="U2530" i="1"/>
  <c r="W2530" i="1"/>
  <c r="A2531" i="1"/>
  <c r="B2531" i="1"/>
  <c r="D2531" i="1"/>
  <c r="U2531" i="1"/>
  <c r="W2531" i="1"/>
  <c r="A2532" i="1"/>
  <c r="B2532" i="1"/>
  <c r="D2532" i="1"/>
  <c r="U2532" i="1"/>
  <c r="W2532" i="1"/>
  <c r="A2533" i="1"/>
  <c r="B2533" i="1"/>
  <c r="D2533" i="1"/>
  <c r="U2533" i="1"/>
  <c r="W2533" i="1"/>
  <c r="A2534" i="1"/>
  <c r="B2534" i="1"/>
  <c r="D2534" i="1"/>
  <c r="U2534" i="1"/>
  <c r="W2534" i="1"/>
  <c r="A2535" i="1"/>
  <c r="B2535" i="1"/>
  <c r="D2535" i="1"/>
  <c r="U2535" i="1"/>
  <c r="W2535" i="1"/>
  <c r="A2536" i="1"/>
  <c r="B2536" i="1"/>
  <c r="D2536" i="1"/>
  <c r="U2536" i="1"/>
  <c r="W2536" i="1"/>
  <c r="A2537" i="1"/>
  <c r="B2537" i="1"/>
  <c r="D2537" i="1"/>
  <c r="U2537" i="1"/>
  <c r="W2537" i="1"/>
  <c r="A2538" i="1"/>
  <c r="B2538" i="1"/>
  <c r="D2538" i="1"/>
  <c r="U2538" i="1"/>
  <c r="W2538" i="1"/>
  <c r="A2539" i="1"/>
  <c r="B2539" i="1"/>
  <c r="D2539" i="1"/>
  <c r="U2539" i="1"/>
  <c r="W2539" i="1"/>
  <c r="A2540" i="1"/>
  <c r="B2540" i="1"/>
  <c r="D2540" i="1"/>
  <c r="U2540" i="1"/>
  <c r="W2540" i="1"/>
  <c r="A2541" i="1"/>
  <c r="B2541" i="1"/>
  <c r="D2541" i="1"/>
  <c r="U2541" i="1"/>
  <c r="W2541" i="1"/>
  <c r="A2542" i="1"/>
  <c r="B2542" i="1"/>
  <c r="D2542" i="1"/>
  <c r="U2542" i="1"/>
  <c r="W2542" i="1"/>
  <c r="A2543" i="1"/>
  <c r="B2543" i="1"/>
  <c r="D2543" i="1"/>
  <c r="U2543" i="1"/>
  <c r="W2543" i="1"/>
  <c r="A2544" i="1"/>
  <c r="B2544" i="1"/>
  <c r="D2544" i="1"/>
  <c r="U2544" i="1"/>
  <c r="W2544" i="1"/>
  <c r="A2545" i="1"/>
  <c r="B2545" i="1"/>
  <c r="D2545" i="1"/>
  <c r="U2545" i="1"/>
  <c r="W2545" i="1"/>
  <c r="A2546" i="1"/>
  <c r="B2546" i="1"/>
  <c r="D2546" i="1"/>
  <c r="U2546" i="1"/>
  <c r="W2546" i="1"/>
  <c r="A2547" i="1"/>
  <c r="B2547" i="1"/>
  <c r="D2547" i="1"/>
  <c r="U2547" i="1"/>
  <c r="W2547" i="1"/>
  <c r="A2548" i="1"/>
  <c r="B2548" i="1"/>
  <c r="D2548" i="1"/>
  <c r="U2548" i="1"/>
  <c r="W2548" i="1"/>
  <c r="A2549" i="1"/>
  <c r="B2549" i="1"/>
  <c r="D2549" i="1"/>
  <c r="U2549" i="1"/>
  <c r="W2549" i="1"/>
  <c r="A2550" i="1"/>
  <c r="B2550" i="1"/>
  <c r="D2550" i="1"/>
  <c r="U2550" i="1"/>
  <c r="W2550" i="1"/>
  <c r="A2551" i="1"/>
  <c r="B2551" i="1"/>
  <c r="D2551" i="1"/>
  <c r="U2551" i="1"/>
  <c r="W2551" i="1"/>
  <c r="A2552" i="1"/>
  <c r="B2552" i="1"/>
  <c r="D2552" i="1"/>
  <c r="U2552" i="1"/>
  <c r="W2552" i="1"/>
  <c r="A2553" i="1"/>
  <c r="B2553" i="1"/>
  <c r="D2553" i="1"/>
  <c r="U2553" i="1"/>
  <c r="W2553" i="1"/>
  <c r="A2554" i="1"/>
  <c r="B2554" i="1"/>
  <c r="D2554" i="1"/>
  <c r="U2554" i="1"/>
  <c r="W2554" i="1"/>
  <c r="A2555" i="1"/>
  <c r="B2555" i="1"/>
  <c r="D2555" i="1"/>
  <c r="U2555" i="1"/>
  <c r="W2555" i="1"/>
  <c r="A2556" i="1"/>
  <c r="B2556" i="1"/>
  <c r="D2556" i="1"/>
  <c r="U2556" i="1"/>
  <c r="W2556" i="1"/>
  <c r="A2557" i="1"/>
  <c r="B2557" i="1"/>
  <c r="D2557" i="1"/>
  <c r="U2557" i="1"/>
  <c r="W2557" i="1"/>
  <c r="A2558" i="1"/>
  <c r="B2558" i="1"/>
  <c r="D2558" i="1"/>
  <c r="U2558" i="1"/>
  <c r="W2558" i="1"/>
  <c r="A2559" i="1"/>
  <c r="B2559" i="1"/>
  <c r="D2559" i="1"/>
  <c r="U2559" i="1"/>
  <c r="W2559" i="1"/>
  <c r="A2560" i="1"/>
  <c r="B2560" i="1"/>
  <c r="D2560" i="1"/>
  <c r="U2560" i="1"/>
  <c r="W2560" i="1"/>
  <c r="A2561" i="1"/>
  <c r="B2561" i="1"/>
  <c r="D2561" i="1"/>
  <c r="U2561" i="1"/>
  <c r="W2561" i="1"/>
  <c r="A2562" i="1"/>
  <c r="B2562" i="1"/>
  <c r="D2562" i="1"/>
  <c r="U2562" i="1"/>
  <c r="W2562" i="1"/>
  <c r="A2563" i="1"/>
  <c r="B2563" i="1"/>
  <c r="D2563" i="1"/>
  <c r="U2563" i="1"/>
  <c r="W2563" i="1"/>
  <c r="A2564" i="1"/>
  <c r="B2564" i="1"/>
  <c r="D2564" i="1"/>
  <c r="U2564" i="1"/>
  <c r="W2564" i="1"/>
  <c r="A2565" i="1"/>
  <c r="B2565" i="1"/>
  <c r="D2565" i="1"/>
  <c r="U2565" i="1"/>
  <c r="W2565" i="1"/>
  <c r="A2566" i="1"/>
  <c r="B2566" i="1"/>
  <c r="D2566" i="1"/>
  <c r="U2566" i="1"/>
  <c r="W2566" i="1"/>
  <c r="A2567" i="1"/>
  <c r="B2567" i="1"/>
  <c r="D2567" i="1"/>
  <c r="U2567" i="1"/>
  <c r="W2567" i="1"/>
  <c r="A2568" i="1"/>
  <c r="B2568" i="1"/>
  <c r="D2568" i="1"/>
  <c r="U2568" i="1"/>
  <c r="W2568" i="1"/>
  <c r="A2569" i="1"/>
  <c r="B2569" i="1"/>
  <c r="D2569" i="1"/>
  <c r="U2569" i="1"/>
  <c r="W2569" i="1"/>
  <c r="A2570" i="1"/>
  <c r="B2570" i="1"/>
  <c r="D2570" i="1"/>
  <c r="U2570" i="1"/>
  <c r="W2570" i="1"/>
  <c r="A2571" i="1"/>
  <c r="B2571" i="1"/>
  <c r="D2571" i="1"/>
  <c r="U2571" i="1"/>
  <c r="W2571" i="1"/>
  <c r="A2572" i="1"/>
  <c r="B2572" i="1"/>
  <c r="D2572" i="1"/>
  <c r="U2572" i="1"/>
  <c r="W2572" i="1"/>
  <c r="A2573" i="1"/>
  <c r="B2573" i="1"/>
  <c r="D2573" i="1"/>
  <c r="U2573" i="1"/>
  <c r="W2573" i="1"/>
  <c r="A2574" i="1"/>
  <c r="B2574" i="1"/>
  <c r="D2574" i="1"/>
  <c r="U2574" i="1"/>
  <c r="W2574" i="1"/>
  <c r="A2575" i="1"/>
  <c r="B2575" i="1"/>
  <c r="D2575" i="1"/>
  <c r="U2575" i="1"/>
  <c r="W2575" i="1"/>
  <c r="A2576" i="1"/>
  <c r="B2576" i="1"/>
  <c r="D2576" i="1"/>
  <c r="U2576" i="1"/>
  <c r="W2576" i="1"/>
  <c r="A2577" i="1"/>
  <c r="B2577" i="1"/>
  <c r="D2577" i="1"/>
  <c r="U2577" i="1"/>
  <c r="W2577" i="1"/>
  <c r="A2578" i="1"/>
  <c r="B2578" i="1"/>
  <c r="D2578" i="1"/>
  <c r="U2578" i="1"/>
  <c r="W2578" i="1"/>
  <c r="A2579" i="1"/>
  <c r="B2579" i="1"/>
  <c r="D2579" i="1"/>
  <c r="U2579" i="1"/>
  <c r="W2579" i="1"/>
  <c r="A2580" i="1"/>
  <c r="B2580" i="1"/>
  <c r="D2580" i="1"/>
  <c r="U2580" i="1"/>
  <c r="W2580" i="1"/>
  <c r="A2581" i="1"/>
  <c r="B2581" i="1"/>
  <c r="D2581" i="1"/>
  <c r="U2581" i="1"/>
  <c r="W2581" i="1"/>
  <c r="A2582" i="1"/>
  <c r="B2582" i="1"/>
  <c r="D2582" i="1"/>
  <c r="U2582" i="1"/>
  <c r="W2582" i="1"/>
  <c r="A2583" i="1"/>
  <c r="B2583" i="1"/>
  <c r="D2583" i="1"/>
  <c r="U2583" i="1"/>
  <c r="W2583" i="1"/>
  <c r="A2584" i="1"/>
  <c r="B2584" i="1"/>
  <c r="D2584" i="1"/>
  <c r="U2584" i="1"/>
  <c r="W2584" i="1"/>
  <c r="A2585" i="1"/>
  <c r="B2585" i="1"/>
  <c r="D2585" i="1"/>
  <c r="U2585" i="1"/>
  <c r="W2585" i="1"/>
  <c r="A2586" i="1"/>
  <c r="B2586" i="1"/>
  <c r="D2586" i="1"/>
  <c r="U2586" i="1"/>
  <c r="W2586" i="1"/>
  <c r="A2587" i="1"/>
  <c r="B2587" i="1"/>
  <c r="D2587" i="1"/>
  <c r="U2587" i="1"/>
  <c r="W2587" i="1"/>
  <c r="A2588" i="1"/>
  <c r="B2588" i="1"/>
  <c r="D2588" i="1"/>
  <c r="U2588" i="1"/>
  <c r="W2588" i="1"/>
  <c r="A2589" i="1"/>
  <c r="B2589" i="1"/>
  <c r="D2589" i="1"/>
  <c r="U2589" i="1"/>
  <c r="W2589" i="1"/>
  <c r="A2590" i="1"/>
  <c r="B2590" i="1"/>
  <c r="D2590" i="1"/>
  <c r="U2590" i="1"/>
  <c r="W2590" i="1"/>
  <c r="A2591" i="1"/>
  <c r="B2591" i="1"/>
  <c r="D2591" i="1"/>
  <c r="U2591" i="1"/>
  <c r="W2591" i="1"/>
  <c r="A2592" i="1"/>
  <c r="B2592" i="1"/>
  <c r="D2592" i="1"/>
  <c r="U2592" i="1"/>
  <c r="W2592" i="1"/>
  <c r="A2593" i="1"/>
  <c r="B2593" i="1"/>
  <c r="D2593" i="1"/>
  <c r="U2593" i="1"/>
  <c r="W2593" i="1"/>
  <c r="A2594" i="1"/>
  <c r="B2594" i="1"/>
  <c r="D2594" i="1"/>
  <c r="U2594" i="1"/>
  <c r="W2594" i="1"/>
  <c r="A2595" i="1"/>
  <c r="B2595" i="1"/>
  <c r="D2595" i="1"/>
  <c r="U2595" i="1"/>
  <c r="W2595" i="1"/>
  <c r="A2596" i="1"/>
  <c r="B2596" i="1"/>
  <c r="D2596" i="1"/>
  <c r="U2596" i="1"/>
  <c r="W2596" i="1"/>
  <c r="A2597" i="1"/>
  <c r="B2597" i="1"/>
  <c r="D2597" i="1"/>
  <c r="U2597" i="1"/>
  <c r="W2597" i="1"/>
  <c r="A2598" i="1"/>
  <c r="B2598" i="1"/>
  <c r="D2598" i="1"/>
  <c r="U2598" i="1"/>
  <c r="W2598" i="1"/>
  <c r="A2599" i="1"/>
  <c r="B2599" i="1"/>
  <c r="D2599" i="1"/>
  <c r="U2599" i="1"/>
  <c r="W2599" i="1"/>
  <c r="A2600" i="1"/>
  <c r="B2600" i="1"/>
  <c r="D2600" i="1"/>
  <c r="U2600" i="1"/>
  <c r="W2600" i="1"/>
  <c r="A2601" i="1"/>
  <c r="B2601" i="1"/>
  <c r="D2601" i="1"/>
  <c r="U2601" i="1"/>
  <c r="W2601" i="1"/>
  <c r="A2602" i="1"/>
  <c r="B2602" i="1"/>
  <c r="D2602" i="1"/>
  <c r="U2602" i="1"/>
  <c r="W2602" i="1"/>
  <c r="A2603" i="1"/>
  <c r="B2603" i="1"/>
  <c r="D2603" i="1"/>
  <c r="U2603" i="1"/>
  <c r="W2603" i="1"/>
  <c r="A2604" i="1"/>
  <c r="B2604" i="1"/>
  <c r="D2604" i="1"/>
  <c r="U2604" i="1"/>
  <c r="W2604" i="1"/>
  <c r="A2605" i="1"/>
  <c r="B2605" i="1"/>
  <c r="D2605" i="1"/>
  <c r="U2605" i="1"/>
  <c r="W2605" i="1"/>
  <c r="A2606" i="1"/>
  <c r="B2606" i="1"/>
  <c r="D2606" i="1"/>
  <c r="U2606" i="1"/>
  <c r="W2606" i="1"/>
  <c r="A2607" i="1"/>
  <c r="B2607" i="1"/>
  <c r="D2607" i="1"/>
  <c r="U2607" i="1"/>
  <c r="W2607" i="1"/>
  <c r="A2608" i="1"/>
  <c r="B2608" i="1"/>
  <c r="D2608" i="1"/>
  <c r="U2608" i="1"/>
  <c r="W2608" i="1"/>
  <c r="A2609" i="1"/>
  <c r="B2609" i="1"/>
  <c r="D2609" i="1"/>
  <c r="U2609" i="1"/>
  <c r="W2609" i="1"/>
  <c r="A2610" i="1"/>
  <c r="B2610" i="1"/>
  <c r="D2610" i="1"/>
  <c r="U2610" i="1"/>
  <c r="W2610" i="1"/>
  <c r="A2611" i="1"/>
  <c r="B2611" i="1"/>
  <c r="D2611" i="1"/>
  <c r="U2611" i="1"/>
  <c r="W2611" i="1"/>
  <c r="A2612" i="1"/>
  <c r="B2612" i="1"/>
  <c r="D2612" i="1"/>
  <c r="U2612" i="1"/>
  <c r="W2612" i="1"/>
  <c r="A2613" i="1"/>
  <c r="B2613" i="1"/>
  <c r="D2613" i="1"/>
  <c r="U2613" i="1"/>
  <c r="W2613" i="1"/>
  <c r="A2614" i="1"/>
  <c r="B2614" i="1"/>
  <c r="D2614" i="1"/>
  <c r="U2614" i="1"/>
  <c r="W2614" i="1"/>
  <c r="A2615" i="1"/>
  <c r="B2615" i="1"/>
  <c r="D2615" i="1"/>
  <c r="U2615" i="1"/>
  <c r="W2615" i="1"/>
  <c r="A2616" i="1"/>
  <c r="B2616" i="1"/>
  <c r="D2616" i="1"/>
  <c r="U2616" i="1"/>
  <c r="W2616" i="1"/>
  <c r="A2617" i="1"/>
  <c r="B2617" i="1"/>
  <c r="D2617" i="1"/>
  <c r="U2617" i="1"/>
  <c r="W2617" i="1"/>
  <c r="A2618" i="1"/>
  <c r="B2618" i="1"/>
  <c r="D2618" i="1"/>
  <c r="U2618" i="1"/>
  <c r="W2618" i="1"/>
  <c r="A2619" i="1"/>
  <c r="B2619" i="1"/>
  <c r="D2619" i="1"/>
  <c r="U2619" i="1"/>
  <c r="W2619" i="1"/>
  <c r="A2620" i="1"/>
  <c r="B2620" i="1"/>
  <c r="D2620" i="1"/>
  <c r="U2620" i="1"/>
  <c r="W2620" i="1"/>
  <c r="A2621" i="1"/>
  <c r="B2621" i="1"/>
  <c r="D2621" i="1"/>
  <c r="U2621" i="1"/>
  <c r="W2621" i="1"/>
  <c r="A2622" i="1"/>
  <c r="B2622" i="1"/>
  <c r="D2622" i="1"/>
  <c r="U2622" i="1"/>
  <c r="W2622" i="1"/>
  <c r="A2623" i="1"/>
  <c r="B2623" i="1"/>
  <c r="D2623" i="1"/>
  <c r="U2623" i="1"/>
  <c r="W2623" i="1"/>
  <c r="A2624" i="1"/>
  <c r="B2624" i="1"/>
  <c r="D2624" i="1"/>
  <c r="U2624" i="1"/>
  <c r="W2624" i="1"/>
  <c r="A2625" i="1"/>
  <c r="B2625" i="1"/>
  <c r="D2625" i="1"/>
  <c r="U2625" i="1"/>
  <c r="W2625" i="1"/>
  <c r="A2626" i="1"/>
  <c r="B2626" i="1"/>
  <c r="D2626" i="1"/>
  <c r="U2626" i="1"/>
  <c r="W2626" i="1"/>
  <c r="A2627" i="1"/>
  <c r="B2627" i="1"/>
  <c r="D2627" i="1"/>
  <c r="U2627" i="1"/>
  <c r="W2627" i="1"/>
  <c r="A2628" i="1"/>
  <c r="B2628" i="1"/>
  <c r="D2628" i="1"/>
  <c r="U2628" i="1"/>
  <c r="W2628" i="1"/>
  <c r="A2629" i="1"/>
  <c r="B2629" i="1"/>
  <c r="D2629" i="1"/>
  <c r="U2629" i="1"/>
  <c r="W2629" i="1"/>
  <c r="A2630" i="1"/>
  <c r="B2630" i="1"/>
  <c r="D2630" i="1"/>
  <c r="U2630" i="1"/>
  <c r="W2630" i="1"/>
  <c r="A2631" i="1"/>
  <c r="B2631" i="1"/>
  <c r="D2631" i="1"/>
  <c r="U2631" i="1"/>
  <c r="W2631" i="1"/>
  <c r="A2632" i="1"/>
  <c r="B2632" i="1"/>
  <c r="D2632" i="1"/>
  <c r="U2632" i="1"/>
  <c r="W2632" i="1"/>
  <c r="A2633" i="1"/>
  <c r="B2633" i="1"/>
  <c r="D2633" i="1"/>
  <c r="U2633" i="1"/>
  <c r="W2633" i="1"/>
  <c r="A2634" i="1"/>
  <c r="B2634" i="1"/>
  <c r="D2634" i="1"/>
  <c r="U2634" i="1"/>
  <c r="W2634" i="1"/>
  <c r="A2635" i="1"/>
  <c r="B2635" i="1"/>
  <c r="D2635" i="1"/>
  <c r="U2635" i="1"/>
  <c r="W2635" i="1"/>
  <c r="A2636" i="1"/>
  <c r="B2636" i="1"/>
  <c r="D2636" i="1"/>
  <c r="U2636" i="1"/>
  <c r="W2636" i="1"/>
  <c r="A2637" i="1"/>
  <c r="B2637" i="1"/>
  <c r="D2637" i="1"/>
  <c r="U2637" i="1"/>
  <c r="W2637" i="1"/>
  <c r="A2638" i="1"/>
  <c r="B2638" i="1"/>
  <c r="D2638" i="1"/>
  <c r="U2638" i="1"/>
  <c r="W2638" i="1"/>
  <c r="A2639" i="1"/>
  <c r="B2639" i="1"/>
  <c r="D2639" i="1"/>
  <c r="U2639" i="1"/>
  <c r="W2639" i="1"/>
  <c r="A2640" i="1"/>
  <c r="B2640" i="1"/>
  <c r="D2640" i="1"/>
  <c r="U2640" i="1"/>
  <c r="W2640" i="1"/>
  <c r="A2641" i="1"/>
  <c r="B2641" i="1"/>
  <c r="D2641" i="1"/>
  <c r="U2641" i="1"/>
  <c r="W2641" i="1"/>
  <c r="A2642" i="1"/>
  <c r="B2642" i="1"/>
  <c r="D2642" i="1"/>
  <c r="U2642" i="1"/>
  <c r="W2642" i="1"/>
  <c r="A2643" i="1"/>
  <c r="B2643" i="1"/>
  <c r="D2643" i="1"/>
  <c r="U2643" i="1"/>
  <c r="W2643" i="1"/>
  <c r="A2644" i="1"/>
  <c r="B2644" i="1"/>
  <c r="D2644" i="1"/>
  <c r="U2644" i="1"/>
  <c r="W2644" i="1"/>
  <c r="A2645" i="1"/>
  <c r="B2645" i="1"/>
  <c r="D2645" i="1"/>
  <c r="U2645" i="1"/>
  <c r="W2645" i="1"/>
  <c r="A2646" i="1"/>
  <c r="B2646" i="1"/>
  <c r="D2646" i="1"/>
  <c r="U2646" i="1"/>
  <c r="W2646" i="1"/>
  <c r="A2647" i="1"/>
  <c r="B2647" i="1"/>
  <c r="D2647" i="1"/>
  <c r="U2647" i="1"/>
  <c r="W2647" i="1"/>
  <c r="A2648" i="1"/>
  <c r="B2648" i="1"/>
  <c r="D2648" i="1"/>
  <c r="U2648" i="1"/>
  <c r="W2648" i="1"/>
  <c r="A2649" i="1"/>
  <c r="B2649" i="1"/>
  <c r="D2649" i="1"/>
  <c r="U2649" i="1"/>
  <c r="W2649" i="1"/>
  <c r="A2650" i="1"/>
  <c r="B2650" i="1"/>
  <c r="D2650" i="1"/>
  <c r="U2650" i="1"/>
  <c r="W2650" i="1"/>
  <c r="A2651" i="1"/>
  <c r="B2651" i="1"/>
  <c r="D2651" i="1"/>
  <c r="U2651" i="1"/>
  <c r="W2651" i="1"/>
</calcChain>
</file>

<file path=xl/sharedStrings.xml><?xml version="1.0" encoding="utf-8"?>
<sst xmlns="http://schemas.openxmlformats.org/spreadsheetml/2006/main" count="41039" uniqueCount="1235">
  <si>
    <t>Fiscal Year</t>
  </si>
  <si>
    <t>Fiscal Period</t>
  </si>
  <si>
    <t>Activity Date</t>
  </si>
  <si>
    <t>Chart</t>
  </si>
  <si>
    <t>Document Code</t>
  </si>
  <si>
    <t>Document Reference</t>
  </si>
  <si>
    <t>Encumbrance Number</t>
  </si>
  <si>
    <t>Transaction Description</t>
  </si>
  <si>
    <t>Transaction Date</t>
  </si>
  <si>
    <t>Transaction Type</t>
  </si>
  <si>
    <t>Fund Type</t>
  </si>
  <si>
    <t>Fund Type Title</t>
  </si>
  <si>
    <t>Fund</t>
  </si>
  <si>
    <t>Fund Title</t>
  </si>
  <si>
    <t>Mid Level</t>
  </si>
  <si>
    <t>Mid Level Title</t>
  </si>
  <si>
    <t>Department</t>
  </si>
  <si>
    <t>Department Title</t>
  </si>
  <si>
    <t>Organization</t>
  </si>
  <si>
    <t>Organization Title</t>
  </si>
  <si>
    <t>PE</t>
  </si>
  <si>
    <t>PE Title</t>
  </si>
  <si>
    <t>Account</t>
  </si>
  <si>
    <t>Account Title</t>
  </si>
  <si>
    <t>Activity Code</t>
  </si>
  <si>
    <t>Activity Code Title</t>
  </si>
  <si>
    <t>Dr Cr</t>
  </si>
  <si>
    <t>Original Budget</t>
  </si>
  <si>
    <t>Adjusted Budget</t>
  </si>
  <si>
    <t>YTD</t>
  </si>
  <si>
    <t>Encumbrance</t>
  </si>
  <si>
    <t>J1192909</t>
  </si>
  <si>
    <t>F0143362</t>
  </si>
  <si>
    <t>sdh surplus refund to IBEST</t>
  </si>
  <si>
    <t>REVT</t>
  </si>
  <si>
    <t>U7</t>
  </si>
  <si>
    <t>Special Local Service</t>
  </si>
  <si>
    <t>U74099</t>
  </si>
  <si>
    <t>IBEST Sequencing Center</t>
  </si>
  <si>
    <t>M017</t>
  </si>
  <si>
    <t>Research Centers and Institutes</t>
  </si>
  <si>
    <t>Institute for Bioinfo&amp;Evol Studies</t>
  </si>
  <si>
    <t>ABY094</t>
  </si>
  <si>
    <t>IBEST GRC Equipment Reserve</t>
  </si>
  <si>
    <t>Revenue</t>
  </si>
  <si>
    <t>Surplus Property</t>
  </si>
  <si>
    <t>+</t>
  </si>
  <si>
    <t>F0143871</t>
  </si>
  <si>
    <t>HR Payroll 2018 UI 5 0</t>
  </si>
  <si>
    <t>HFNL</t>
  </si>
  <si>
    <t>ABY091</t>
  </si>
  <si>
    <t>Fringe Benefits</t>
  </si>
  <si>
    <t>Staff CFR Benefit Expense</t>
  </si>
  <si>
    <t>F0144055</t>
  </si>
  <si>
    <t>HR Payroll 2018 UI 6 0</t>
  </si>
  <si>
    <t>R0022201</t>
  </si>
  <si>
    <t>Lisha Abendroth</t>
  </si>
  <si>
    <t>REQP</t>
  </si>
  <si>
    <t>Other Expense</t>
  </si>
  <si>
    <t>All other services</t>
  </si>
  <si>
    <t>P0054359</t>
  </si>
  <si>
    <t>University of Oregon</t>
  </si>
  <si>
    <t>PORD</t>
  </si>
  <si>
    <t>P0054369</t>
  </si>
  <si>
    <t>POLQ</t>
  </si>
  <si>
    <t>-</t>
  </si>
  <si>
    <t>I1987971</t>
  </si>
  <si>
    <t>INEI</t>
  </si>
  <si>
    <t>U0127126</t>
  </si>
  <si>
    <t>Chemstores/New</t>
  </si>
  <si>
    <t>ISSU</t>
  </si>
  <si>
    <t>Med Lab &amp; Tech Supplies</t>
  </si>
  <si>
    <t>Z0832832</t>
  </si>
  <si>
    <t>0224 KAPA BIOSYSTEMS, INC. 781-497-</t>
  </si>
  <si>
    <t>CCAR</t>
  </si>
  <si>
    <t>0306 COVARIS, INC. 781-9323959 MA</t>
  </si>
  <si>
    <t>I1987427</t>
  </si>
  <si>
    <t>Oxarc Inc.</t>
  </si>
  <si>
    <t>INNI</t>
  </si>
  <si>
    <t>I1986860</t>
  </si>
  <si>
    <t>P0052285</t>
  </si>
  <si>
    <t>Illumina Inc</t>
  </si>
  <si>
    <t>F0143868</t>
  </si>
  <si>
    <t>HGNL</t>
  </si>
  <si>
    <t>Salaries</t>
  </si>
  <si>
    <t>F0143866</t>
  </si>
  <si>
    <t>PR180001</t>
  </si>
  <si>
    <t>Encumbrance Salaries         (Adj)</t>
  </si>
  <si>
    <t>HENA</t>
  </si>
  <si>
    <t>F0144053</t>
  </si>
  <si>
    <t>F0144050</t>
  </si>
  <si>
    <t>F0144279</t>
  </si>
  <si>
    <t>P0054281</t>
  </si>
  <si>
    <t>R0022183</t>
  </si>
  <si>
    <t>PCLQ</t>
  </si>
  <si>
    <t>Analytical Services</t>
  </si>
  <si>
    <t>PCRD</t>
  </si>
  <si>
    <t>J1193135</t>
  </si>
  <si>
    <t>I1982702</t>
  </si>
  <si>
    <t>cfc: ct frm GW6309</t>
  </si>
  <si>
    <t>CT</t>
  </si>
  <si>
    <t>*0016296</t>
  </si>
  <si>
    <t>Close Req R0022183</t>
  </si>
  <si>
    <t>RQCL</t>
  </si>
  <si>
    <t>J1194713</t>
  </si>
  <si>
    <t>lishaa/GRC-1192898 Top</t>
  </si>
  <si>
    <t>IDG</t>
  </si>
  <si>
    <t>Analytical &amp; Lab Services</t>
  </si>
  <si>
    <t>J1194714</t>
  </si>
  <si>
    <t>lishaa/GRC-1194990 Marx</t>
  </si>
  <si>
    <t>I1987426</t>
  </si>
  <si>
    <t>U74003</t>
  </si>
  <si>
    <t>Optical Imaging Center</t>
  </si>
  <si>
    <t>KBY100</t>
  </si>
  <si>
    <t>UA</t>
  </si>
  <si>
    <t>Finance and Admin Dept Return</t>
  </si>
  <si>
    <t>UA0006</t>
  </si>
  <si>
    <t>Finance &amp; Admin Dept Return</t>
  </si>
  <si>
    <t>AB6317</t>
  </si>
  <si>
    <t>IBESTOverhead</t>
  </si>
  <si>
    <t>Temporary Help</t>
  </si>
  <si>
    <t>TH-Student</t>
  </si>
  <si>
    <t>J1193400</t>
  </si>
  <si>
    <t>V00014243 Robison, Barrie D.</t>
  </si>
  <si>
    <t>TVCL</t>
  </si>
  <si>
    <t>Travel</t>
  </si>
  <si>
    <t>Airfare-In State</t>
  </si>
  <si>
    <t>Z0832818</t>
  </si>
  <si>
    <t>0228 FURNITURE CENTER MOSCOW ID</t>
  </si>
  <si>
    <t>&lt; $5K Capital Outlay</t>
  </si>
  <si>
    <t>Office Furniture</t>
  </si>
  <si>
    <t>I1990618</t>
  </si>
  <si>
    <t>P0052052</t>
  </si>
  <si>
    <t>Culligan Water Conditioning</t>
  </si>
  <si>
    <t>Utilities-Water</t>
  </si>
  <si>
    <t>J1194978</t>
  </si>
  <si>
    <t>V00582721 Abendroth, Lisha L.</t>
  </si>
  <si>
    <t>Subsistence-Out of State</t>
  </si>
  <si>
    <t>I1990640</t>
  </si>
  <si>
    <t>P0052053</t>
  </si>
  <si>
    <t>H&amp;H Business Systems Inc</t>
  </si>
  <si>
    <t>R&amp;M Svcs-Office Equipment</t>
  </si>
  <si>
    <t>I1986506</t>
  </si>
  <si>
    <t>Z0832223</t>
  </si>
  <si>
    <t>0221 WALMART.COM 8009666546 800-966</t>
  </si>
  <si>
    <t>Data Processing Supplies</t>
  </si>
  <si>
    <t>Z0832810</t>
  </si>
  <si>
    <t>0306 WWW.NEWEGG.COM 800-390-1119 CA</t>
  </si>
  <si>
    <t>J1194461</t>
  </si>
  <si>
    <t>Bkstr;LIGHTNING DIGITAL AV ADAP</t>
  </si>
  <si>
    <t>IDGB</t>
  </si>
  <si>
    <t>I1986342</t>
  </si>
  <si>
    <t>City North American</t>
  </si>
  <si>
    <t>Freight</t>
  </si>
  <si>
    <t>I1985523</t>
  </si>
  <si>
    <t xml:space="preserve">0302 ZOHO CORPORATION 877-834-4428 </t>
  </si>
  <si>
    <t>Data Processing Software</t>
  </si>
  <si>
    <t>Z0832221</t>
  </si>
  <si>
    <t>0214 OFFICE DEPOT #1078 800-463-376</t>
  </si>
  <si>
    <t>Office Supplies</t>
  </si>
  <si>
    <t>0308 AMAZON MKTPLACE PMTS AMZN.COM/</t>
  </si>
  <si>
    <t>0225 AMAZON MKTPLACE PMTS AMZN.COM/</t>
  </si>
  <si>
    <t xml:space="preserve">0228 STAPLES       00107144 MOSCOW </t>
  </si>
  <si>
    <t>Student CFR Fringe Expense</t>
  </si>
  <si>
    <t>Faculty CFR Benefit Expense</t>
  </si>
  <si>
    <t>I1988951</t>
  </si>
  <si>
    <t>Kirkpatrick, Mark</t>
  </si>
  <si>
    <t>Non-State Empl Exp</t>
  </si>
  <si>
    <t>I1988183</t>
  </si>
  <si>
    <t>Kramer, Krista Lee.</t>
  </si>
  <si>
    <t>I1986644</t>
  </si>
  <si>
    <t>Linnen, Catherine</t>
  </si>
  <si>
    <t>I1988180</t>
  </si>
  <si>
    <t>Non-State Empl Exp-1099</t>
  </si>
  <si>
    <t>I1991737</t>
  </si>
  <si>
    <t>Riazi, Siavash</t>
  </si>
  <si>
    <t>Private Auto-In State</t>
  </si>
  <si>
    <t>0305 ACT*THE OHIO STATE UNI 877-551</t>
  </si>
  <si>
    <t>Conference/Registration Services</t>
  </si>
  <si>
    <t>J1194053</t>
  </si>
  <si>
    <t>lishaa/BT from 05 to 07</t>
  </si>
  <si>
    <t>BTLS</t>
  </si>
  <si>
    <t>J1194976</t>
  </si>
  <si>
    <t>V00493288 Rankin, Andrew M.</t>
  </si>
  <si>
    <t>Airfare-Out of State</t>
  </si>
  <si>
    <t>J1194977</t>
  </si>
  <si>
    <t>V00228683 Reese, Rose</t>
  </si>
  <si>
    <t>I1991545</t>
  </si>
  <si>
    <t>Brooker, Sarah Liane.</t>
  </si>
  <si>
    <t>Refreshments &amp; Meals - Internal</t>
  </si>
  <si>
    <t>I1988121</t>
  </si>
  <si>
    <t>Hendricks, Sarah Anne.</t>
  </si>
  <si>
    <t>I1991003</t>
  </si>
  <si>
    <t>Wichman, Holly A..</t>
  </si>
  <si>
    <t>I1985569</t>
  </si>
  <si>
    <t>Ruffley, Megan R.</t>
  </si>
  <si>
    <t>I1988094</t>
  </si>
  <si>
    <t>I1988197</t>
  </si>
  <si>
    <t>Harmon, Luke J.</t>
  </si>
  <si>
    <t>I1988948</t>
  </si>
  <si>
    <t>Nuismer, Scott Landis.</t>
  </si>
  <si>
    <t>I1988120</t>
  </si>
  <si>
    <t>Week, Robert Michael.</t>
  </si>
  <si>
    <t>J1195109</t>
  </si>
  <si>
    <t>Bkstr;APPLE 85W MAGSAFE 2</t>
  </si>
  <si>
    <t>Other Administrative Supplies</t>
  </si>
  <si>
    <t>Bkstr;MOUSEPAD W/ SEALS</t>
  </si>
  <si>
    <t>U74030</t>
  </si>
  <si>
    <t>IBEST Computing Core</t>
  </si>
  <si>
    <t>ABY093</t>
  </si>
  <si>
    <t>F0144052</t>
  </si>
  <si>
    <t>Z0832222</t>
  </si>
  <si>
    <t>0212 AMAZON MKTPLACE PMTS AMZN.COM/</t>
  </si>
  <si>
    <t>R&amp;M Computer Equipment</t>
  </si>
  <si>
    <t>Z0832817</t>
  </si>
  <si>
    <t>0224 PUREWRX 512-2201520 TX</t>
  </si>
  <si>
    <t>0302 PUREWRX 512-2201520 TX</t>
  </si>
  <si>
    <t>0309 PUREWRX 512-2201520 TX</t>
  </si>
  <si>
    <t>0301 USPS PO 1560760207 MOSCOW ID</t>
  </si>
  <si>
    <t>Postage &amp; Mailing</t>
  </si>
  <si>
    <t>FEB18LS</t>
  </si>
  <si>
    <t>EBLUM FEB 18 Local Service G&amp;A</t>
  </si>
  <si>
    <t>JE</t>
  </si>
  <si>
    <t>Transfers</t>
  </si>
  <si>
    <t>Trnsf Out-Admin Fee Non-Mand</t>
  </si>
  <si>
    <t>J1193501</t>
  </si>
  <si>
    <t>lishaa/CRC 921 Nerkowski</t>
  </si>
  <si>
    <t>Publication/Printing/Microfilming</t>
  </si>
  <si>
    <t>J1193502</t>
  </si>
  <si>
    <t>lishaa/CRC 920 Patel</t>
  </si>
  <si>
    <t>J1193498</t>
  </si>
  <si>
    <t>lishaa/CRC 923 Huo/Lopez</t>
  </si>
  <si>
    <t>J1193499</t>
  </si>
  <si>
    <t>lishaa/CRC 922 Andrea</t>
  </si>
  <si>
    <t>J1193497</t>
  </si>
  <si>
    <t>lishaa/CRC 924 Johnson</t>
  </si>
  <si>
    <t>J1193310</t>
  </si>
  <si>
    <t>lishaa/CRC 925 Oetting</t>
  </si>
  <si>
    <t>ENRL7005</t>
  </si>
  <si>
    <t>PA003547</t>
  </si>
  <si>
    <t>ENCUMBRANCE ROLL</t>
  </si>
  <si>
    <t>E090</t>
  </si>
  <si>
    <t>D4</t>
  </si>
  <si>
    <t>Grants &amp; Contracts</t>
  </si>
  <si>
    <t>D4D692</t>
  </si>
  <si>
    <t>NSF Workflows for the Tree of Life</t>
  </si>
  <si>
    <t>KGK692</t>
  </si>
  <si>
    <t>Grants Subcontracts &gt; $25,000</t>
  </si>
  <si>
    <t>PA035495</t>
  </si>
  <si>
    <t>PA035537</t>
  </si>
  <si>
    <t>I1988504</t>
  </si>
  <si>
    <t>Knowledgevis LLC</t>
  </si>
  <si>
    <t>I1988678</t>
  </si>
  <si>
    <t>I1986819</t>
  </si>
  <si>
    <t>University of Central Florida Resea</t>
  </si>
  <si>
    <t>F0143870</t>
  </si>
  <si>
    <t>F0144054</t>
  </si>
  <si>
    <t>F0143867</t>
  </si>
  <si>
    <t>F0143865</t>
  </si>
  <si>
    <t>F0144051</t>
  </si>
  <si>
    <t>F0144049</t>
  </si>
  <si>
    <t>F0144278</t>
  </si>
  <si>
    <t>Z0832793</t>
  </si>
  <si>
    <t>0303 AMAZON WEB SERVICES AWS.AMAZON</t>
  </si>
  <si>
    <t>Data Processing Services</t>
  </si>
  <si>
    <t>GRRV</t>
  </si>
  <si>
    <t>Grants &amp; Contracts - Federal</t>
  </si>
  <si>
    <t>GRIC</t>
  </si>
  <si>
    <t>Overhead</t>
  </si>
  <si>
    <t>0217 FEDEX 27470296 800-4633339 TN</t>
  </si>
  <si>
    <t>U3</t>
  </si>
  <si>
    <t>Local Service-Budgeted</t>
  </si>
  <si>
    <t>YAB095</t>
  </si>
  <si>
    <t>IBEST GRC Off Campus</t>
  </si>
  <si>
    <t>ABY095</t>
  </si>
  <si>
    <t>Express Mail</t>
  </si>
  <si>
    <t>F0144056</t>
  </si>
  <si>
    <t>F0143869</t>
  </si>
  <si>
    <t>I1988044</t>
  </si>
  <si>
    <t>F0144255</t>
  </si>
  <si>
    <t>grt219155-IBEST</t>
  </si>
  <si>
    <t>TMIS</t>
  </si>
  <si>
    <t>F0144189</t>
  </si>
  <si>
    <t>IGRC-1200056 3/20/18</t>
  </si>
  <si>
    <t>F0143970</t>
  </si>
  <si>
    <t>grt219153-IBEST</t>
  </si>
  <si>
    <t>F0144202</t>
  </si>
  <si>
    <t>grt219154-IBEST</t>
  </si>
  <si>
    <t>J1193402</t>
  </si>
  <si>
    <t>V00439873 Heck, Samantha J.</t>
  </si>
  <si>
    <t>D4D018</t>
  </si>
  <si>
    <t>MichSU BEACON Yr2</t>
  </si>
  <si>
    <t>ABK918</t>
  </si>
  <si>
    <t>J1194756</t>
  </si>
  <si>
    <t>V00408396 Wright, Landon R.</t>
  </si>
  <si>
    <t>D4E529</t>
  </si>
  <si>
    <t>WSU NSF Inspire Milk Project</t>
  </si>
  <si>
    <t>KGK599</t>
  </si>
  <si>
    <t>Z0832473</t>
  </si>
  <si>
    <t>0302 VWR INTERNATIONAL INC 800-932-</t>
  </si>
  <si>
    <t>D4E522</t>
  </si>
  <si>
    <t>WSU Tasmanian Facial Tumor</t>
  </si>
  <si>
    <t>KGK699</t>
  </si>
  <si>
    <t>Z0832234</t>
  </si>
  <si>
    <t>0222 COPYRIGHT CLEARANCE 855-239-34</t>
  </si>
  <si>
    <t>Journal Publication Costs</t>
  </si>
  <si>
    <t>0209 TFS*FISHER SCI ATL 800-766-700</t>
  </si>
  <si>
    <t>0212 NEW ENGLAND BIOLABS 888-111-22</t>
  </si>
  <si>
    <t>0216 NEW ENGLAND BIOLABS 888-111-22</t>
  </si>
  <si>
    <t>0220 TFS*FISHER SCI HUS 800-766-700</t>
  </si>
  <si>
    <t>0220 LIFETECH*39532903 800-955-6288</t>
  </si>
  <si>
    <t>Z0832834</t>
  </si>
  <si>
    <t>0301 LIFETECH*39702896 800-955-6288</t>
  </si>
  <si>
    <t>0308 VWR INTERNATIONAL INC 800-932-</t>
  </si>
  <si>
    <t>0309 VWR INTERNATIONAL INC 800-932-</t>
  </si>
  <si>
    <t>J1193079</t>
  </si>
  <si>
    <t>T303466 WM SUPERCENTER #5869 MOSCOW</t>
  </si>
  <si>
    <t>P0050392</t>
  </si>
  <si>
    <t>D4F494</t>
  </si>
  <si>
    <t>MICHSU Beacon Top-Plasmid Host</t>
  </si>
  <si>
    <t>KGK333</t>
  </si>
  <si>
    <t>TH-Non Student</t>
  </si>
  <si>
    <t>Temporary CFR Benefit Expense</t>
  </si>
  <si>
    <t>D4F124</t>
  </si>
  <si>
    <t>UMB Ecopathogenomics of Infections</t>
  </si>
  <si>
    <t>KGK124</t>
  </si>
  <si>
    <t>D4F198</t>
  </si>
  <si>
    <t>NSF Strength of Coevolution</t>
  </si>
  <si>
    <t>KGK592</t>
  </si>
  <si>
    <t>J1194418</t>
  </si>
  <si>
    <t>rr/ from04 to 01 and 02</t>
  </si>
  <si>
    <t>D4F521</t>
  </si>
  <si>
    <t>J &amp; J Knowledge Human Microbiome</t>
  </si>
  <si>
    <t>KGK521</t>
  </si>
  <si>
    <t>Z0832033</t>
  </si>
  <si>
    <t>0210 EUROFINS GENOMICS LLC 800-688-</t>
  </si>
  <si>
    <t>D4F640</t>
  </si>
  <si>
    <t>NSF Predicting Cryptic Diversity</t>
  </si>
  <si>
    <t>KGK080</t>
  </si>
  <si>
    <t>Research Supplies</t>
  </si>
  <si>
    <t>0215 EUROFINS GENOMICS LLC 800-688-</t>
  </si>
  <si>
    <t>0220 EUROFINS GENOMICS LLC 800-688-</t>
  </si>
  <si>
    <t>Z0832765</t>
  </si>
  <si>
    <t>0224 FEDEX 771542741880 800-4633339</t>
  </si>
  <si>
    <t>U0126977</t>
  </si>
  <si>
    <t>Biostores/Anahi</t>
  </si>
  <si>
    <t>U0127284</t>
  </si>
  <si>
    <t>U0127242</t>
  </si>
  <si>
    <t>Biostores/Rankin</t>
  </si>
  <si>
    <t>Z0832669</t>
  </si>
  <si>
    <t>0302 QUARTZY.COM QUARTZY.COM CA</t>
  </si>
  <si>
    <t>0217 EUROFINS GENOMICS LLC 800-688-</t>
  </si>
  <si>
    <t>D4G134</t>
  </si>
  <si>
    <t>NSF Sensory System in Novel Habitat</t>
  </si>
  <si>
    <t>KGK551</t>
  </si>
  <si>
    <t>Z0832628</t>
  </si>
  <si>
    <t>0307 TFS*FISHERSCI ECOM HUS 800-766</t>
  </si>
  <si>
    <t>0307 A-L COMPRESSED GASES SPOKANE W</t>
  </si>
  <si>
    <t>D4G122</t>
  </si>
  <si>
    <t>UMB Multi-Omics Approach</t>
  </si>
  <si>
    <t>KGK122</t>
  </si>
  <si>
    <t>D4F840</t>
  </si>
  <si>
    <t>TBRI Marmoset Nutrition &amp; Dietary</t>
  </si>
  <si>
    <t>KGK540</t>
  </si>
  <si>
    <t>F0143961</t>
  </si>
  <si>
    <t>HR Payroll 2018 UI 3 1</t>
  </si>
  <si>
    <t>HR Payroll 2018 UI 3 2</t>
  </si>
  <si>
    <t>F0143962</t>
  </si>
  <si>
    <t>HR Payroll 2018 UI 4 1</t>
  </si>
  <si>
    <t>HR Payroll 2018 UI 4 2</t>
  </si>
  <si>
    <t>F0143963</t>
  </si>
  <si>
    <t>HR Payroll 2018 UI 5 1</t>
  </si>
  <si>
    <t>HR Payroll 2018 UI 5 2</t>
  </si>
  <si>
    <t>D4F944</t>
  </si>
  <si>
    <t>MICHSU BEACON Wichman-Parasite Dyn.</t>
  </si>
  <si>
    <t>KGK344</t>
  </si>
  <si>
    <t>J1193761</t>
  </si>
  <si>
    <t>I1987234</t>
  </si>
  <si>
    <t>LW - CT shared cost to budgets</t>
  </si>
  <si>
    <t>J1193767</t>
  </si>
  <si>
    <t>I1989190</t>
  </si>
  <si>
    <t>J1194419</t>
  </si>
  <si>
    <t>I1990190</t>
  </si>
  <si>
    <t>Z0832825</t>
  </si>
  <si>
    <t>0301 TFS*FISHERSCI ECOM HUS 800-766</t>
  </si>
  <si>
    <t>0307 LIFETECH*39757931 800-955-6288</t>
  </si>
  <si>
    <t>I1987429</t>
  </si>
  <si>
    <t>D4G940</t>
  </si>
  <si>
    <t>NIH COBRE lll Admin Yr 5</t>
  </si>
  <si>
    <t>KGK940</t>
  </si>
  <si>
    <t>D4G946</t>
  </si>
  <si>
    <t>NIH COBRE Pilot Project-Top</t>
  </si>
  <si>
    <t>KGK946</t>
  </si>
  <si>
    <t>U0127246</t>
  </si>
  <si>
    <t>Biostores/Elg</t>
  </si>
  <si>
    <t>J1192051</t>
  </si>
  <si>
    <t>T302765  	SIGMA ALDRICH US 800-3253</t>
  </si>
  <si>
    <t>D4G629</t>
  </si>
  <si>
    <t>ISBOE Evolutionary Video Game</t>
  </si>
  <si>
    <t>KGK769</t>
  </si>
  <si>
    <t>Z0832227</t>
  </si>
  <si>
    <t xml:space="preserve">0221 UNITY COPENHAGEN </t>
  </si>
  <si>
    <t xml:space="preserve">0223 UNITY COPENHAGEN </t>
  </si>
  <si>
    <t xml:space="preserve">0228 UNITY COPENHAGEN </t>
  </si>
  <si>
    <t>0212 FACEBK *ESNY8F67T2 FB.ME/ADS C</t>
  </si>
  <si>
    <t>Promotion &amp; Publicity</t>
  </si>
  <si>
    <t>0213 FACEBK *R8KESF68T2 FB.ME/ADS C</t>
  </si>
  <si>
    <t>Grants &amp; Contracts - State</t>
  </si>
  <si>
    <t>D4G595</t>
  </si>
  <si>
    <t>BPA Chinook Life Cycle Model FY18</t>
  </si>
  <si>
    <t>KGK071</t>
  </si>
  <si>
    <t>Z0832784</t>
  </si>
  <si>
    <t xml:space="preserve">0308 WIX.COM*205791492 800-6000949 </t>
  </si>
  <si>
    <t>Computer Services</t>
  </si>
  <si>
    <t xml:space="preserve">0308 WIX.COM*205791002 800-6000949 </t>
  </si>
  <si>
    <t>J1192281</t>
  </si>
  <si>
    <t>FP#7893 ICAF Pstr-FWS;bc</t>
  </si>
  <si>
    <t>IDDI</t>
  </si>
  <si>
    <t>Printing &amp; Binding</t>
  </si>
  <si>
    <t>D4G685</t>
  </si>
  <si>
    <t>CSU Eco-Evolutionary</t>
  </si>
  <si>
    <t>KGK685</t>
  </si>
  <si>
    <t>I1991032</t>
  </si>
  <si>
    <t>Stahlke, Amanda</t>
  </si>
  <si>
    <t>J1192580</t>
  </si>
  <si>
    <t>17045-R</t>
  </si>
  <si>
    <t>sm rev early setup, wrong prefix</t>
  </si>
  <si>
    <t>BDPG</t>
  </si>
  <si>
    <t>D4G976</t>
  </si>
  <si>
    <t xml:space="preserve">NSF CAREER: Multidimensional </t>
  </si>
  <si>
    <t>ABK976</t>
  </si>
  <si>
    <t>J1191899</t>
  </si>
  <si>
    <t>set-up for new budget</t>
  </si>
  <si>
    <t>Trustee/Benefits</t>
  </si>
  <si>
    <t>D4G679</t>
  </si>
  <si>
    <t>NSF Genomics to Test Hypoth</t>
  </si>
  <si>
    <t>KGK679</t>
  </si>
  <si>
    <t>J1192464</t>
  </si>
  <si>
    <t>T303465 IDAHO INN MOSCOW ID</t>
  </si>
  <si>
    <t>0216 TFS*FISHER SCI ATL 800-766-700</t>
  </si>
  <si>
    <t>0224 TFS*FISHER SCI HUS 800-766-700</t>
  </si>
  <si>
    <t>0228 VWR INTERNATIONAL INC 800-932-</t>
  </si>
  <si>
    <t>0303 VWR INTERNATIONAL INC 800-932-</t>
  </si>
  <si>
    <t>J1195161</t>
  </si>
  <si>
    <t>T304588 TRAVELOCITY*7331761256 WWW.</t>
  </si>
  <si>
    <t>T306907 UNITED 0167050747354 800-93</t>
  </si>
  <si>
    <t>T308236 BEST WESTERN UNIVERSITY MOS</t>
  </si>
  <si>
    <t>0225 DMI* DELL HIGHER EDUC 800-695-</t>
  </si>
  <si>
    <t xml:space="preserve">0305 STAPLES       00107144 MOSCOW </t>
  </si>
  <si>
    <t>$5K or &gt; Capital Outlay</t>
  </si>
  <si>
    <t>&gt;5K Medical/Surgery/Lab Equipment</t>
  </si>
  <si>
    <t>Non-Employee Search Expenses</t>
  </si>
  <si>
    <t>U1</t>
  </si>
  <si>
    <t>General Education</t>
  </si>
  <si>
    <t>U11009</t>
  </si>
  <si>
    <t>Student Tuition &amp; Fees</t>
  </si>
  <si>
    <t>KGX001</t>
  </si>
  <si>
    <t>IBEST Support</t>
  </si>
  <si>
    <t>Sal-Admin Increment</t>
  </si>
  <si>
    <t>Z0832060</t>
  </si>
  <si>
    <t>0214 DATADRYAD.ORG DATADRYAD 919-66</t>
  </si>
  <si>
    <t>D4F646</t>
  </si>
  <si>
    <t>NSF Hybrid Swarm Hypothesis Testing</t>
  </si>
  <si>
    <t>KGK186</t>
  </si>
  <si>
    <t>I1986176</t>
  </si>
  <si>
    <t>P0053781</t>
  </si>
  <si>
    <t>Vertiv Services Inc</t>
  </si>
  <si>
    <t>D4G941</t>
  </si>
  <si>
    <t>NIH COBRE lll CRC Yr 5</t>
  </si>
  <si>
    <t>KGK941</t>
  </si>
  <si>
    <t>I1986693</t>
  </si>
  <si>
    <t>P0053728</t>
  </si>
  <si>
    <t>PureWrx Inc</t>
  </si>
  <si>
    <t>&gt;5K Computer Equipment Improvements</t>
  </si>
  <si>
    <t>D4G942</t>
  </si>
  <si>
    <t>NIH COBRE lll GRC Yr 5</t>
  </si>
  <si>
    <t>KGK942</t>
  </si>
  <si>
    <t>0227 FEDEX 27573565 800-4633339 TN</t>
  </si>
  <si>
    <t>D4G826</t>
  </si>
  <si>
    <t>WSU-Infectious Cancer Transmission</t>
  </si>
  <si>
    <t>KGK826</t>
  </si>
  <si>
    <t>J1191918</t>
  </si>
  <si>
    <t>D4G980</t>
  </si>
  <si>
    <t>KGK980</t>
  </si>
  <si>
    <t>D4G611</t>
  </si>
  <si>
    <t>MICHSU BEACON Mittelstaedt Microbes</t>
  </si>
  <si>
    <t>KGK453</t>
  </si>
  <si>
    <t>J1195005</t>
  </si>
  <si>
    <t>Encumbrance Salaries         (Orig)</t>
  </si>
  <si>
    <t>HENC</t>
  </si>
  <si>
    <t>D4G610</t>
  </si>
  <si>
    <t>MICHSU BEACON TOP Staying Power</t>
  </si>
  <si>
    <t>KGK454</t>
  </si>
  <si>
    <t>T302765   	SIGMA ALDRICH US 800-325</t>
  </si>
  <si>
    <t>P0052311</t>
  </si>
  <si>
    <t>D4G945</t>
  </si>
  <si>
    <t>NIH COBRE Pilot Project-Hohenlohe</t>
  </si>
  <si>
    <t>KGK945</t>
  </si>
  <si>
    <t>D4G519</t>
  </si>
  <si>
    <t>MICHUS BEACON MARX PULSES OF STRESS</t>
  </si>
  <si>
    <t>KGK452</t>
  </si>
  <si>
    <t>Z0831990</t>
  </si>
  <si>
    <t>0221 CAYMAN CHEMICAL CO. INC 734-97</t>
  </si>
  <si>
    <t>U0126967</t>
  </si>
  <si>
    <t>Chemstores/Bazurto</t>
  </si>
  <si>
    <t>D4G518</t>
  </si>
  <si>
    <t>MICHSU BEACON Marx Deep Sequencing</t>
  </si>
  <si>
    <t>KGK451</t>
  </si>
  <si>
    <t>09</t>
  </si>
  <si>
    <t>Grand Total</t>
  </si>
  <si>
    <t>(All)</t>
  </si>
  <si>
    <t>01</t>
  </si>
  <si>
    <t>02</t>
  </si>
  <si>
    <t>05</t>
  </si>
  <si>
    <t>Sum of YTD</t>
  </si>
  <si>
    <t>03</t>
  </si>
  <si>
    <t>RV</t>
  </si>
  <si>
    <t>Z0831585</t>
  </si>
  <si>
    <t>0202 FEDEX 27276446 800-4633339 TN</t>
  </si>
  <si>
    <t>F0143646</t>
  </si>
  <si>
    <t>HR Payroll 2018 UI 4 0</t>
  </si>
  <si>
    <t>F0143431</t>
  </si>
  <si>
    <t>HR Payroll 2018 UI 3 0</t>
  </si>
  <si>
    <t>U0126620</t>
  </si>
  <si>
    <t>I1981590</t>
  </si>
  <si>
    <t>Z0831038</t>
  </si>
  <si>
    <t>0119 AMAZON MKTPLACE PMTS AMZN.COM/</t>
  </si>
  <si>
    <t>0124 FLUIDIGM CORPORATION 650-266-6</t>
  </si>
  <si>
    <t>U0126645</t>
  </si>
  <si>
    <t>I1980856</t>
  </si>
  <si>
    <t>I1983670</t>
  </si>
  <si>
    <t>0201 ADVANCED ANALYTICAL TECHN 515-</t>
  </si>
  <si>
    <t>0206 TFS*FISHER SCI CCH 800-766-700</t>
  </si>
  <si>
    <t>I1985175</t>
  </si>
  <si>
    <t>I1985851</t>
  </si>
  <si>
    <t>F0143641</t>
  </si>
  <si>
    <t>F0143644</t>
  </si>
  <si>
    <t>F0143426</t>
  </si>
  <si>
    <t>F0143428</t>
  </si>
  <si>
    <t>R0022153</t>
  </si>
  <si>
    <t>P0054136</t>
  </si>
  <si>
    <t>Phase Genomics Inc</t>
  </si>
  <si>
    <t>J1191470</t>
  </si>
  <si>
    <t>lishaa/GRC-1200042 Allen</t>
  </si>
  <si>
    <t>J1191473</t>
  </si>
  <si>
    <t>lishaa/GRC-1200046 Parent</t>
  </si>
  <si>
    <t>J1191475</t>
  </si>
  <si>
    <t>lishaa/GRC-1200047 Luckhart</t>
  </si>
  <si>
    <t>J1191477</t>
  </si>
  <si>
    <t>lishaa/GRC-1200049 Karasev</t>
  </si>
  <si>
    <t>J1191469</t>
  </si>
  <si>
    <t>lishaa/GRC-1200041 B Murdoch</t>
  </si>
  <si>
    <t>J1191472</t>
  </si>
  <si>
    <t>lishaa/GRC-1200043 Waits</t>
  </si>
  <si>
    <t>J1191476</t>
  </si>
  <si>
    <t>lishaa/GRC-1200048 Wichman</t>
  </si>
  <si>
    <t>J1191467</t>
  </si>
  <si>
    <t>lishaa/GRC-1200045 McGuire</t>
  </si>
  <si>
    <t>I1981594</t>
  </si>
  <si>
    <t>Z0831584</t>
  </si>
  <si>
    <t>0206 FURNITURE CENTER MOSCOW ID</t>
  </si>
  <si>
    <t>I1985331</t>
  </si>
  <si>
    <t>FM017733</t>
  </si>
  <si>
    <t>WO251264</t>
  </si>
  <si>
    <t>LSS 441A PAINT, LSS 441C SIGNS</t>
  </si>
  <si>
    <t>IDWO</t>
  </si>
  <si>
    <t>R&amp;M Svcs-FM Work Orders</t>
  </si>
  <si>
    <t>FM017735</t>
  </si>
  <si>
    <t>FM017731</t>
  </si>
  <si>
    <t>0130 ADOBE SYSTEMS, INC. 800-443-81</t>
  </si>
  <si>
    <t>0206 DISCOUNTMUGS.COM CAN@BELINCUSA</t>
  </si>
  <si>
    <t>Promotion</t>
  </si>
  <si>
    <t>I1984112</t>
  </si>
  <si>
    <t>J1189351</t>
  </si>
  <si>
    <t>T296456 ALASKA AIR 0277023044404 SE</t>
  </si>
  <si>
    <t>T296457 EXPEDIA 7308715477716 EXPED</t>
  </si>
  <si>
    <t>J1191808</t>
  </si>
  <si>
    <t xml:space="preserve">T303543  	ALASKA AIR 0277045809716 </t>
  </si>
  <si>
    <t>T303541 EXPEDIA 7328394053989 EXPED</t>
  </si>
  <si>
    <t>T303544 ALASKA AIR 0277045809723 SE</t>
  </si>
  <si>
    <t>T304463 ALASKA AIR 0277048814894 SE</t>
  </si>
  <si>
    <t>I1985326</t>
  </si>
  <si>
    <t>0205 RIPPLE EFFECT COMMUNICATI 800-</t>
  </si>
  <si>
    <t>J1190714</t>
  </si>
  <si>
    <t>J1191319</t>
  </si>
  <si>
    <t>J1190895</t>
  </si>
  <si>
    <t>Bkstr;APPLE PENCIL</t>
  </si>
  <si>
    <t>Computer Equipment</t>
  </si>
  <si>
    <t>Bkstr;PRO SMART KEYBOARD</t>
  </si>
  <si>
    <t>Bkstr;12.9" IPAD PRO 256GB</t>
  </si>
  <si>
    <t>J1191809</t>
  </si>
  <si>
    <t>T302908  	EXPEDIA 7326169092775 EXP</t>
  </si>
  <si>
    <t>T302909 ALASKA AIR 0277042954543 SE</t>
  </si>
  <si>
    <t>T302910 ALASKA AIR 0277043005929 SE</t>
  </si>
  <si>
    <t>T303542 BEST WESTERN UNIVERSITY MOS</t>
  </si>
  <si>
    <t>T304234 BEST WESTERN UNIVERSITY MOS</t>
  </si>
  <si>
    <t>I1982859</t>
  </si>
  <si>
    <t>New, Daniel Douglas.</t>
  </si>
  <si>
    <t>I1982856</t>
  </si>
  <si>
    <t>Robison, Barrie Dennis.</t>
  </si>
  <si>
    <t>I1982229</t>
  </si>
  <si>
    <t>I1983795</t>
  </si>
  <si>
    <t>Hunter, Samuel Stephen.</t>
  </si>
  <si>
    <t>I1984942</t>
  </si>
  <si>
    <t>Linscott, Thomas Mason.</t>
  </si>
  <si>
    <t>J1191807</t>
  </si>
  <si>
    <t>T302872 STAX MOSCOW ID</t>
  </si>
  <si>
    <t>TC020718</t>
  </si>
  <si>
    <t>FP375594 SFP purchase</t>
  </si>
  <si>
    <t>Communication Equipment</t>
  </si>
  <si>
    <t>Z0831037</t>
  </si>
  <si>
    <t>0119 PAYPAL *CV COMPUTER 402-935-77</t>
  </si>
  <si>
    <t>0124 CDW GOVT #LMN2173 800-808-4239</t>
  </si>
  <si>
    <t>J1188926</t>
  </si>
  <si>
    <t>lishaa/CRC 0918 CMCI</t>
  </si>
  <si>
    <t>Other Services</t>
  </si>
  <si>
    <t>J1188927</t>
  </si>
  <si>
    <t>lishaa/CRC 0917 CMCI</t>
  </si>
  <si>
    <t>J1188929</t>
  </si>
  <si>
    <t>lishaa/CRC 0912 Fu</t>
  </si>
  <si>
    <t>J1188931</t>
  </si>
  <si>
    <t>lishaa/CRC 0916 CMCI</t>
  </si>
  <si>
    <t>J1188936</t>
  </si>
  <si>
    <t>lishaa/CRC 0915 Parent</t>
  </si>
  <si>
    <t>J1188852</t>
  </si>
  <si>
    <t>lishaa/CRC 0913 CMCI</t>
  </si>
  <si>
    <t>J1188854</t>
  </si>
  <si>
    <t>lishaa/CRC 0914 Parent</t>
  </si>
  <si>
    <t>J1188856</t>
  </si>
  <si>
    <t>lishaa/CRC 0919 Ytreberg</t>
  </si>
  <si>
    <t>J1188937</t>
  </si>
  <si>
    <t>lishaa/CRC 0911 Brown</t>
  </si>
  <si>
    <t>F0143859</t>
  </si>
  <si>
    <t>grt219150-IBEST</t>
  </si>
  <si>
    <t>I1984119</t>
  </si>
  <si>
    <t>JAN18LS</t>
  </si>
  <si>
    <t>EBLUM JAN 18 Local Service G&amp;A</t>
  </si>
  <si>
    <t>I1983916</t>
  </si>
  <si>
    <t>F0143645</t>
  </si>
  <si>
    <t>F0143430</t>
  </si>
  <si>
    <t>F0143640</t>
  </si>
  <si>
    <t>F0143642</t>
  </si>
  <si>
    <t>F0143425</t>
  </si>
  <si>
    <t>F0143427</t>
  </si>
  <si>
    <t>Z0831502</t>
  </si>
  <si>
    <t>0203 AMAZON WEB SERVICES AWS.AMAZON</t>
  </si>
  <si>
    <t>0208 PAPERPILE.COM PAPERPILE.COM MA</t>
  </si>
  <si>
    <t>Z0830873</t>
  </si>
  <si>
    <t>0125 EB EVOWIBO 2018 801-413-7200 C</t>
  </si>
  <si>
    <t>0202 FEDEX 27276453 800-4633339 TN</t>
  </si>
  <si>
    <t>F0143647</t>
  </si>
  <si>
    <t>0127 MOSCOW BUILDING SUPPLY 208-822</t>
  </si>
  <si>
    <t xml:space="preserve">0208 IN *CMS MAGNETICS 972-5160692 </t>
  </si>
  <si>
    <t>F0143429</t>
  </si>
  <si>
    <t>F0143488</t>
  </si>
  <si>
    <t>GRT 219144 IBEST</t>
  </si>
  <si>
    <t>GRT 219145 IBEST</t>
  </si>
  <si>
    <t>GRT 219146 IBEST</t>
  </si>
  <si>
    <t>GRT 219147 IBEST</t>
  </si>
  <si>
    <t>grt 219152 ibest3</t>
  </si>
  <si>
    <t>grt219151-IBEST</t>
  </si>
  <si>
    <t>F0143821</t>
  </si>
  <si>
    <t>grt219149-IBEST</t>
  </si>
  <si>
    <t>F0143675</t>
  </si>
  <si>
    <t>GRT 219148 IBEST</t>
  </si>
  <si>
    <t>I1985290</t>
  </si>
  <si>
    <t>Foster, James Arthur.</t>
  </si>
  <si>
    <t>Airfare-Non USA</t>
  </si>
  <si>
    <t>J1189049</t>
  </si>
  <si>
    <t>budget close, move to ABK918.RG</t>
  </si>
  <si>
    <t>BAGR</t>
  </si>
  <si>
    <t>J1188965</t>
  </si>
  <si>
    <t>close budget and move to ABK918.rg</t>
  </si>
  <si>
    <t>J1190274</t>
  </si>
  <si>
    <t>sm correcting J1188266</t>
  </si>
  <si>
    <t>J1190153</t>
  </si>
  <si>
    <t>sm adjust mod 17 total</t>
  </si>
  <si>
    <t>Z0831033</t>
  </si>
  <si>
    <t>0122 USA SCIENTIFIC, INC. 800-52284</t>
  </si>
  <si>
    <t>0123 VWR INTERNATIONAL INC 800-932-</t>
  </si>
  <si>
    <t>0124 VWR INTERNATIONAL INC 800-932-</t>
  </si>
  <si>
    <t>0205 QIAGEN INC 800-426-8157 MD</t>
  </si>
  <si>
    <t>Z0831581</t>
  </si>
  <si>
    <t>0203 GILSON INC 608-836-1551 WI</t>
  </si>
  <si>
    <t>0206 RAININ 510-5641600 CA</t>
  </si>
  <si>
    <t>0206 USA SCIENTIFIC, INC. 800-52284</t>
  </si>
  <si>
    <t>I1979923</t>
  </si>
  <si>
    <t>Andrews, Kimberly Rose.</t>
  </si>
  <si>
    <t>Z0831587</t>
  </si>
  <si>
    <t>0208 LIFETECH*39409626 800-955-6288</t>
  </si>
  <si>
    <t>D4F152</t>
  </si>
  <si>
    <t xml:space="preserve">FIOTEC Vaginal Microbiome &amp; Metab </t>
  </si>
  <si>
    <t>KGK152</t>
  </si>
  <si>
    <t>Z0831517</t>
  </si>
  <si>
    <t>0129 DARTMOUTH JOURNAL SERVICE 802-</t>
  </si>
  <si>
    <t>0205 EB EVOWIBO 2018 801-413-7200 C</t>
  </si>
  <si>
    <t>J1191276</t>
  </si>
  <si>
    <t>Bkstr;ARC GIS V.10 YEARLY FEE</t>
  </si>
  <si>
    <t>U0126685</t>
  </si>
  <si>
    <t>Biostores/Ruffley</t>
  </si>
  <si>
    <t>U0126796</t>
  </si>
  <si>
    <t>Biostore/Ruffley</t>
  </si>
  <si>
    <t>U0126946</t>
  </si>
  <si>
    <t>Z0831428</t>
  </si>
  <si>
    <t>0206 EUROFINS GENOMICS LLC 800-688-</t>
  </si>
  <si>
    <t>U0126927</t>
  </si>
  <si>
    <t>Z0830794</t>
  </si>
  <si>
    <t>0113 TFS*FISHERSCI ECOM HUS 800-766</t>
  </si>
  <si>
    <t>0119 TFS*FISHERSCI ECOM HUS 800-766</t>
  </si>
  <si>
    <t>Z0831481</t>
  </si>
  <si>
    <t>0208 TFS*FISHERSCI ECOM HUS 800-766</t>
  </si>
  <si>
    <t>U0126799</t>
  </si>
  <si>
    <t>Biostores/Scott</t>
  </si>
  <si>
    <t>U0126789</t>
  </si>
  <si>
    <t>Biostores/Scott (dNTP Set #N0446S)</t>
  </si>
  <si>
    <t>U0126681</t>
  </si>
  <si>
    <t>U0126707</t>
  </si>
  <si>
    <t>I1981591</t>
  </si>
  <si>
    <t>U0126803</t>
  </si>
  <si>
    <t>Biostore/Scott WarmStart M0380L</t>
  </si>
  <si>
    <t>Z0831066</t>
  </si>
  <si>
    <t>0115 NEW ENGLAND BIOLABS 888-111-22</t>
  </si>
  <si>
    <t>0117 VWR INTERNATIONAL INC 800-932-</t>
  </si>
  <si>
    <t>0124 INTEGRATED DNA TECH 800-328-26</t>
  </si>
  <si>
    <t>U0126895</t>
  </si>
  <si>
    <t>Biostores/Scott WarmStart RTxRT</t>
  </si>
  <si>
    <t>J1191422</t>
  </si>
  <si>
    <t>I1982915</t>
  </si>
  <si>
    <t>J1191405</t>
  </si>
  <si>
    <t>I1983346</t>
  </si>
  <si>
    <t>F0143643</t>
  </si>
  <si>
    <t>U0126791</t>
  </si>
  <si>
    <t>Biostore/Millstein(PCR MarkerN3234)</t>
  </si>
  <si>
    <t>Z0831586</t>
  </si>
  <si>
    <t>0202 GENESEE SCIENTIFIC CORP 800-78</t>
  </si>
  <si>
    <t>0203 VWR INTERNATIONAL INC 800-932-</t>
  </si>
  <si>
    <t>0206 VWR INTERNATIONAL INC 800-932-</t>
  </si>
  <si>
    <t>0206 TFS*FISHER SCI CHI 800-766-700</t>
  </si>
  <si>
    <t>0207 TFS*FISHER SCI CHI 800-766-700</t>
  </si>
  <si>
    <t>Z0830899</t>
  </si>
  <si>
    <t xml:space="preserve">0121 UNITY COPENHAGEN </t>
  </si>
  <si>
    <t>Z0831494</t>
  </si>
  <si>
    <t xml:space="preserve">0130 UNITY COPENHAGEN </t>
  </si>
  <si>
    <t>0118 EB EVOWIBO 2018 801-413-7200 C</t>
  </si>
  <si>
    <t>0202 DNH*GODADDY.COM 480-5058855 AZ</t>
  </si>
  <si>
    <t>J1191806</t>
  </si>
  <si>
    <t>T302700 STEAMGAMES.COM4259522985 42</t>
  </si>
  <si>
    <t>J1190318</t>
  </si>
  <si>
    <t>302434	PENTAIR AQUATIC ECO SYS 407-</t>
  </si>
  <si>
    <t>D4F945</t>
  </si>
  <si>
    <t>MICHSU BEACON Wichman-Protein Comp.</t>
  </si>
  <si>
    <t>KGK345</t>
  </si>
  <si>
    <t>D4F946</t>
  </si>
  <si>
    <t>MICHSU BEACON Marx</t>
  </si>
  <si>
    <t>KGK346</t>
  </si>
  <si>
    <t>Z0830875</t>
  </si>
  <si>
    <t>0122 HUDSON ALPHA INSTITUTE 256-327</t>
  </si>
  <si>
    <t>D4F239</t>
  </si>
  <si>
    <t>NSF GRFP Linscott</t>
  </si>
  <si>
    <t>ABK679</t>
  </si>
  <si>
    <t>I1982832</t>
  </si>
  <si>
    <t>Hether, Tyler Duncan.</t>
  </si>
  <si>
    <t>J1189644</t>
  </si>
  <si>
    <t>T301137 ALASKA AIR 0272161596085 SE</t>
  </si>
  <si>
    <t>J1191988</t>
  </si>
  <si>
    <t>ldl, BT from KBX021 to KGX001</t>
  </si>
  <si>
    <t>BTAD</t>
  </si>
  <si>
    <t>ldl, BT from KGX001 15 to 01</t>
  </si>
  <si>
    <t>MIDYEAR$</t>
  </si>
  <si>
    <t>FY18 U1 Mid-Year Sal Funding</t>
  </si>
  <si>
    <t>BT1W</t>
  </si>
  <si>
    <t>I1983164</t>
  </si>
  <si>
    <t>P0053782</t>
  </si>
  <si>
    <t>Equus Holdings, Inc</t>
  </si>
  <si>
    <t>I1984186</t>
  </si>
  <si>
    <t>I1985882</t>
  </si>
  <si>
    <t>P0054039</t>
  </si>
  <si>
    <t>R0022111</t>
  </si>
  <si>
    <t>Coastal Genomics Inc</t>
  </si>
  <si>
    <t>R&amp;M Svcs-Equipment</t>
  </si>
  <si>
    <t>RCQP</t>
  </si>
  <si>
    <t>I1983863</t>
  </si>
  <si>
    <t>J1188579</t>
  </si>
  <si>
    <t>rr/from 06 to 05 and 09</t>
  </si>
  <si>
    <t>Private Auto-Out of State</t>
  </si>
  <si>
    <t>BTGR</t>
  </si>
  <si>
    <t>Z0831593</t>
  </si>
  <si>
    <t>0128 AMAZON.COM AMZN.COM/BILL WA</t>
  </si>
  <si>
    <t>Z0831539</t>
  </si>
  <si>
    <t>0201 VWR INTERNATIONAL INC 800-932-</t>
  </si>
  <si>
    <t>Z0830885</t>
  </si>
  <si>
    <t>0119 INTEGRATED DNA TECH 800-328-26</t>
  </si>
  <si>
    <t>Sum of Original Budget</t>
  </si>
  <si>
    <t>Sum of Adjusted Budget</t>
  </si>
  <si>
    <t>Sum of Encumbrance</t>
  </si>
  <si>
    <t>F0139451</t>
  </si>
  <si>
    <t>HR Payroll 2017 UI 9 0</t>
  </si>
  <si>
    <t>U2</t>
  </si>
  <si>
    <t>Central Revenues and Allocations</t>
  </si>
  <si>
    <t>U20002</t>
  </si>
  <si>
    <t>Admin and Interest Revenues</t>
  </si>
  <si>
    <t>KDU995</t>
  </si>
  <si>
    <t>FY16 VIP: Robison</t>
  </si>
  <si>
    <t>F0139626</t>
  </si>
  <si>
    <t>HR Payroll 2017 UI 10 0</t>
  </si>
  <si>
    <t>Z0820779</t>
  </si>
  <si>
    <t>0506 AMAZON.COM AMZN.COM/BILL WA</t>
  </si>
  <si>
    <t>*I* Computer Equipment Improvements</t>
  </si>
  <si>
    <t>F0139453</t>
  </si>
  <si>
    <t>F0139628</t>
  </si>
  <si>
    <t>J1155204</t>
  </si>
  <si>
    <t>jg/BT from 05 to 07</t>
  </si>
  <si>
    <t>BTGE</t>
  </si>
  <si>
    <t>0507 AMAZON MKTPLACE PMTS AMZN.COM/</t>
  </si>
  <si>
    <t>J1151812</t>
  </si>
  <si>
    <t>Bkstr;COMPUTATION BOOK 4X4 GRID</t>
  </si>
  <si>
    <t>Bkstr;ENVIRONOTES SPIRAL</t>
  </si>
  <si>
    <t>Bkstr;LAB BOOK</t>
  </si>
  <si>
    <t>UC051017</t>
  </si>
  <si>
    <t>ITS Service - UC</t>
  </si>
  <si>
    <t>IDTL</t>
  </si>
  <si>
    <t>Telephone-Local Service</t>
  </si>
  <si>
    <t>J1155020</t>
  </si>
  <si>
    <t>UC041117</t>
  </si>
  <si>
    <t>jg/IDG KGK592 to ABY091</t>
  </si>
  <si>
    <t>J1155026</t>
  </si>
  <si>
    <t>jg/IDG from KGK942 to ABY091</t>
  </si>
  <si>
    <t>J1155027</t>
  </si>
  <si>
    <t>UC031417</t>
  </si>
  <si>
    <t>U0123703</t>
  </si>
  <si>
    <t>U0123704</t>
  </si>
  <si>
    <t>U0123506</t>
  </si>
  <si>
    <t>I1928697</t>
  </si>
  <si>
    <t>P0049354</t>
  </si>
  <si>
    <t>Z0820733</t>
  </si>
  <si>
    <t>0508 TRI STATE OUTFITTERS MOSC MOSC</t>
  </si>
  <si>
    <t>Z0820194</t>
  </si>
  <si>
    <t>0427 AMAZON MKTPLACE PMTS AMZN.COM/</t>
  </si>
  <si>
    <t>U0123788</t>
  </si>
  <si>
    <t>U0123767</t>
  </si>
  <si>
    <t>F0139501</t>
  </si>
  <si>
    <t>PR170001</t>
  </si>
  <si>
    <t>F0139632</t>
  </si>
  <si>
    <t>F0139811</t>
  </si>
  <si>
    <t>J1155337</t>
  </si>
  <si>
    <t>jg/BT 05 to 07</t>
  </si>
  <si>
    <t>0517 WALMART.COM 8009666546 800-966</t>
  </si>
  <si>
    <t>I1928004</t>
  </si>
  <si>
    <t>Other Specific Use Supplies</t>
  </si>
  <si>
    <t>Z0820731</t>
  </si>
  <si>
    <t>0516 BIOSURE, INC. 530-273-5095 CA</t>
  </si>
  <si>
    <t>I1927873</t>
  </si>
  <si>
    <t>Abendroth, Lisha Lynn.</t>
  </si>
  <si>
    <t>J1155383</t>
  </si>
  <si>
    <t>Public Conveyance-Out of State</t>
  </si>
  <si>
    <t>I1929545</t>
  </si>
  <si>
    <t>P0049102</t>
  </si>
  <si>
    <t>I1929546</t>
  </si>
  <si>
    <t>I1931192</t>
  </si>
  <si>
    <t>University of Notre Dame</t>
  </si>
  <si>
    <t>B1711392</t>
  </si>
  <si>
    <t>I1856959</t>
  </si>
  <si>
    <t>CNNI</t>
  </si>
  <si>
    <t>FM017325</t>
  </si>
  <si>
    <t>WO244897</t>
  </si>
  <si>
    <t>MCCLURE 120B INSTALL SCHLAGE AD400</t>
  </si>
  <si>
    <t>FM017333</t>
  </si>
  <si>
    <t>FM017337</t>
  </si>
  <si>
    <t>FM017345</t>
  </si>
  <si>
    <t>FM017339</t>
  </si>
  <si>
    <t>J1154561</t>
  </si>
  <si>
    <t>ABCHWS</t>
  </si>
  <si>
    <t>ICPC Scheduling 5/18 em</t>
  </si>
  <si>
    <t>Other Rentals &amp; Leases</t>
  </si>
  <si>
    <t>Z0819124</t>
  </si>
  <si>
    <t>0413 AMAZON MKTPLACE PMTS AMZN.COM/</t>
  </si>
  <si>
    <t>Z0820836</t>
  </si>
  <si>
    <t>0517 U.S. PRACTICAL SHOOTING 360-85</t>
  </si>
  <si>
    <t>Misc Expenditures Other</t>
  </si>
  <si>
    <t>TC050117</t>
  </si>
  <si>
    <t>ITS Services</t>
  </si>
  <si>
    <t>I1928624</t>
  </si>
  <si>
    <t>Ritchie, Marylyn</t>
  </si>
  <si>
    <t>Z0819098</t>
  </si>
  <si>
    <t>0415 TFS*FISHER SCI CHI 800-766-700</t>
  </si>
  <si>
    <t>0420 TFS*FISHER SCI CCH 800-766-700</t>
  </si>
  <si>
    <t>J1152557</t>
  </si>
  <si>
    <t>ABDFGD</t>
  </si>
  <si>
    <t>ICPC Scheduling 4/26 em</t>
  </si>
  <si>
    <t>Other Professional Service</t>
  </si>
  <si>
    <t>Z0819132</t>
  </si>
  <si>
    <t>0419 GORDON RESEARCH 401-783-3372 R</t>
  </si>
  <si>
    <t>0406 SOCTY STUDY OF EVOLUTION 314-5</t>
  </si>
  <si>
    <t>I1925974</t>
  </si>
  <si>
    <t>B1725604</t>
  </si>
  <si>
    <t>I1887664</t>
  </si>
  <si>
    <t>Petersen, Kristen R.</t>
  </si>
  <si>
    <t>I1931134</t>
  </si>
  <si>
    <t>Petersen, Kristen Renae.</t>
  </si>
  <si>
    <t>J1154068</t>
  </si>
  <si>
    <t>ORD4816</t>
  </si>
  <si>
    <t>dlf,Ctrng 518 IBEST Symp Brkst</t>
  </si>
  <si>
    <t>J1154471</t>
  </si>
  <si>
    <t>ORD 5002</t>
  </si>
  <si>
    <t>mf,Ctrng 522 IBEST Bus for Scientis</t>
  </si>
  <si>
    <t>I1927314</t>
  </si>
  <si>
    <t>I1928043</t>
  </si>
  <si>
    <t>Tank, David C.</t>
  </si>
  <si>
    <t>J1155193</t>
  </si>
  <si>
    <t>ORD5003</t>
  </si>
  <si>
    <t>dlf,Ctrng 428IBEST Bus for Scientis</t>
  </si>
  <si>
    <t>J1155195</t>
  </si>
  <si>
    <t>ORD5004</t>
  </si>
  <si>
    <t>dlf,Ctrng 524 IBEST Bus for Scienti</t>
  </si>
  <si>
    <t>J1155199</t>
  </si>
  <si>
    <t>ORD5005</t>
  </si>
  <si>
    <t>dlf,Ctrng 525 IBEST Bus for Scienti</t>
  </si>
  <si>
    <t>J1153507</t>
  </si>
  <si>
    <t>T277370 PATTY'S KITCHEN MOSCOW ID</t>
  </si>
  <si>
    <t>F0139674</t>
  </si>
  <si>
    <t>GRT 213199 IBEST</t>
  </si>
  <si>
    <t>GRT 213201 IBEST</t>
  </si>
  <si>
    <t>F0139717</t>
  </si>
  <si>
    <t>GRT213204-IBEST</t>
  </si>
  <si>
    <t>F0139863</t>
  </si>
  <si>
    <t>GRT213207 IBEST</t>
  </si>
  <si>
    <t>GRT 213200 IBEST</t>
  </si>
  <si>
    <t>Z0819195</t>
  </si>
  <si>
    <t>0404 AMAZON.COM AMZN.COM/BILL AMZN.</t>
  </si>
  <si>
    <t>0419 B&amp;H PHOTO, 800-606-6969 800-22</t>
  </si>
  <si>
    <t>APR17LS</t>
  </si>
  <si>
    <t>EBLUM APR 17 Local Service G&amp;A</t>
  </si>
  <si>
    <t>I1927551</t>
  </si>
  <si>
    <t>Uyeda, Josef C.</t>
  </si>
  <si>
    <t>ENRL6005</t>
  </si>
  <si>
    <t>F0139452</t>
  </si>
  <si>
    <t>F0139627</t>
  </si>
  <si>
    <t>F0139500</t>
  </si>
  <si>
    <t>F0139449</t>
  </si>
  <si>
    <t>F0139631</t>
  </si>
  <si>
    <t>F0139810</t>
  </si>
  <si>
    <t>F0139624</t>
  </si>
  <si>
    <t>Z0819378</t>
  </si>
  <si>
    <t>0403 AMAZON WEB SERVICES AWS.AMAZON</t>
  </si>
  <si>
    <t>Z0820033</t>
  </si>
  <si>
    <t>0503 AMAZON WEB SERVICES AWS.AMAZON</t>
  </si>
  <si>
    <t>Z0820781</t>
  </si>
  <si>
    <t>0505 DROPBOX*SBZNGRCJ6TNW DB.TT/CCH</t>
  </si>
  <si>
    <t>F0139454</t>
  </si>
  <si>
    <t>F0139629</t>
  </si>
  <si>
    <t>Z0819208</t>
  </si>
  <si>
    <t xml:space="preserve">0331 IN *ZYMO RESEARCH 949-6791190 </t>
  </si>
  <si>
    <t>0407 BIO RAD LABORATORIES 800-22467</t>
  </si>
  <si>
    <t>0410 MAGBIO GENOMICS 301-302-0144 M</t>
  </si>
  <si>
    <t>0414 VWR INTERNATIONAL INC 800-932-</t>
  </si>
  <si>
    <t>I1927745</t>
  </si>
  <si>
    <t>0508 RAININ 510-5641600 CA</t>
  </si>
  <si>
    <t>0509 ADVANCED ANALYTICAL TECHN 515-</t>
  </si>
  <si>
    <t>0511 DOT SCIENTIFIC, INC 810-744-14</t>
  </si>
  <si>
    <t>0512 TFS*FISHERSCI ECOM HUS 800-766</t>
  </si>
  <si>
    <t>Z0820736</t>
  </si>
  <si>
    <t>0516 LIFETECH*36094991 800-955-6288</t>
  </si>
  <si>
    <t>0517 LIFETECH*36094991 800-955-6288</t>
  </si>
  <si>
    <t>LSER1017</t>
  </si>
  <si>
    <t>FY17 APR U3 ADJUSTMENT</t>
  </si>
  <si>
    <t>BA1W</t>
  </si>
  <si>
    <t>F0139835</t>
  </si>
  <si>
    <t>grt 213206 ibest</t>
  </si>
  <si>
    <t>GRT 213202N IBEST</t>
  </si>
  <si>
    <t>GRT 213203 IBEST</t>
  </si>
  <si>
    <t>F0139716</t>
  </si>
  <si>
    <t>GRT213205-IBEST</t>
  </si>
  <si>
    <t>I1928860</t>
  </si>
  <si>
    <t>I1929975</t>
  </si>
  <si>
    <t>France, Michael Timothy.</t>
  </si>
  <si>
    <t>I1931685</t>
  </si>
  <si>
    <t>Stalder, Thibault Pierre Gabriel.</t>
  </si>
  <si>
    <t>0331 RAININ 510-5641600 CA</t>
  </si>
  <si>
    <t>0517 GALLUP INC 800-426-0725 NE</t>
  </si>
  <si>
    <t>Educational Supplies</t>
  </si>
  <si>
    <t>J1153571</t>
  </si>
  <si>
    <t>V00006131 Soule, Terence</t>
  </si>
  <si>
    <t>Subsistence-Non USA</t>
  </si>
  <si>
    <t>Public Conveyance-Non USA</t>
  </si>
  <si>
    <t>J1155086</t>
  </si>
  <si>
    <t>lishaa/CT from ABX279 to ABK918</t>
  </si>
  <si>
    <t>P0046554</t>
  </si>
  <si>
    <t>P0046784</t>
  </si>
  <si>
    <t>Z0819417</t>
  </si>
  <si>
    <t>0408 FEDEX 778830154861 800-4633339</t>
  </si>
  <si>
    <t>I1927737</t>
  </si>
  <si>
    <t>Z0819129</t>
  </si>
  <si>
    <t>0403 SOCTY STUDY OF EVOLUTION 314-5</t>
  </si>
  <si>
    <t>P0048900</t>
  </si>
  <si>
    <t>J1152061</t>
  </si>
  <si>
    <t>R3PG for 151-28787</t>
  </si>
  <si>
    <t>R3GP for 151-28787</t>
  </si>
  <si>
    <t>JESF</t>
  </si>
  <si>
    <t>Tuition and Fees - Grad Assistants</t>
  </si>
  <si>
    <t>Z0819126</t>
  </si>
  <si>
    <t>0413 PIPETTEREPAIRANDCALIBRAT INDIA</t>
  </si>
  <si>
    <t>Grants &amp; Contracts - Private</t>
  </si>
  <si>
    <t>I1930412</t>
  </si>
  <si>
    <t>Z0820753</t>
  </si>
  <si>
    <t>0519 JOHN WILEY &amp; SONS, INC 800-434</t>
  </si>
  <si>
    <t>J1151744</t>
  </si>
  <si>
    <t>R3GP for 131-01275</t>
  </si>
  <si>
    <t>R3PG for 131-01275</t>
  </si>
  <si>
    <t>J1151823</t>
  </si>
  <si>
    <t>Bkstr;TBLT 3 TO TBLT 2 ADAPTER</t>
  </si>
  <si>
    <t>I1927849</t>
  </si>
  <si>
    <t>Ridenhour, Benjamin Jerry.</t>
  </si>
  <si>
    <t>J1151837</t>
  </si>
  <si>
    <t>05/04;Vandalstore A/R</t>
  </si>
  <si>
    <t>Z0820767</t>
  </si>
  <si>
    <t>0506 FEDEX 779046771327 800-4633339</t>
  </si>
  <si>
    <t>I1929976</t>
  </si>
  <si>
    <t>Espindola, Maria Anahi.</t>
  </si>
  <si>
    <t>Rental Vehicles-Out-of-State</t>
  </si>
  <si>
    <t>U0123601</t>
  </si>
  <si>
    <t>Biostores/Megan Ruffery</t>
  </si>
  <si>
    <t>U0123751</t>
  </si>
  <si>
    <t>Biostores/Espindola</t>
  </si>
  <si>
    <t>Z0819405</t>
  </si>
  <si>
    <t>0411 SOCTY STUDY OF EVOLUTION 314-5</t>
  </si>
  <si>
    <t>P0047752</t>
  </si>
  <si>
    <t>Med Supplies - Lab</t>
  </si>
  <si>
    <t>F0139625</t>
  </si>
  <si>
    <t>J1149419</t>
  </si>
  <si>
    <t>I1921917</t>
  </si>
  <si>
    <t>TT-Oxarc Invoice to correct budgets</t>
  </si>
  <si>
    <t>J1152176</t>
  </si>
  <si>
    <t>I1927735</t>
  </si>
  <si>
    <t>J1154404</t>
  </si>
  <si>
    <t>I1930289</t>
  </si>
  <si>
    <t>0417 ACT*387609 877-551-5560 TX</t>
  </si>
  <si>
    <t>0516 ACT*387609 877-551-5560 TX</t>
  </si>
  <si>
    <t>I1925640</t>
  </si>
  <si>
    <t>University Inn - Best Western</t>
  </si>
  <si>
    <t>I1925639</t>
  </si>
  <si>
    <t>Eckert, Andrew J.</t>
  </si>
  <si>
    <t>I1930923</t>
  </si>
  <si>
    <t>Robison, Leslie Jean.</t>
  </si>
  <si>
    <t>F0139450</t>
  </si>
  <si>
    <t>J1150202</t>
  </si>
  <si>
    <t>12053B</t>
  </si>
  <si>
    <t>D4G464</t>
  </si>
  <si>
    <t>NSF GRFP 2017 -Linscott</t>
  </si>
  <si>
    <t>ABK680</t>
  </si>
  <si>
    <t>J1151523</t>
  </si>
  <si>
    <t>RS correcting J1145970-duplicate</t>
  </si>
  <si>
    <t>D4F492</t>
  </si>
  <si>
    <t>MICHSU Beacon Soule - Bees</t>
  </si>
  <si>
    <t>KGK332</t>
  </si>
  <si>
    <t>0407 TFS*FISHERSCI ECOM HUS 800-766</t>
  </si>
  <si>
    <t>0408 TFS*FISHERSCI ECOM HUS 800-766</t>
  </si>
  <si>
    <t>0412 TFS*FISHERSCI ECOM HUS 800-766</t>
  </si>
  <si>
    <t>Z0820730</t>
  </si>
  <si>
    <t>0504 ABCLONAL SCIENCE INC - 96 617-</t>
  </si>
  <si>
    <t>Z0820187</t>
  </si>
  <si>
    <t>0426 LIFETECH*35819826 800-955-6288</t>
  </si>
  <si>
    <t>0502 ABCLONAL SCIENCE INC - 96 617-</t>
  </si>
  <si>
    <t>J1150170</t>
  </si>
  <si>
    <t>FP#3769 Res Symp Pstr(Arana);bc</t>
  </si>
  <si>
    <t>J1151550</t>
  </si>
  <si>
    <t>R3GP for 141-12463</t>
  </si>
  <si>
    <t>R3PG for 141-12463</t>
  </si>
  <si>
    <t>D4G070</t>
  </si>
  <si>
    <t>BPA Chinook Life Cycle Modeling</t>
  </si>
  <si>
    <t>KGK070</t>
  </si>
  <si>
    <t>I1929497</t>
  </si>
  <si>
    <t>Gillies-Rector, Katherine Elizabeth</t>
  </si>
  <si>
    <t>I1925383</t>
  </si>
  <si>
    <t>Hegg, Jensen C..</t>
  </si>
  <si>
    <t>Subsistence-Taxable</t>
  </si>
  <si>
    <t>I1926066</t>
  </si>
  <si>
    <t>Subsistence-In State</t>
  </si>
  <si>
    <t>I1928576</t>
  </si>
  <si>
    <t>I1929142</t>
  </si>
  <si>
    <t>Z0820330</t>
  </si>
  <si>
    <t>0421 EB 2017 WESTERN DIVIS 801-413-</t>
  </si>
  <si>
    <t>Z0820332</t>
  </si>
  <si>
    <t>0428 EB 2017 WESTERN DIVIS 801-413-</t>
  </si>
  <si>
    <t>J1151488</t>
  </si>
  <si>
    <t>R3PG for 161-40531</t>
  </si>
  <si>
    <t>R3PG for 161-43565</t>
  </si>
  <si>
    <t>J1152823</t>
  </si>
  <si>
    <t>R3GP for 981-38938</t>
  </si>
  <si>
    <t>R3PG for 981-38938</t>
  </si>
  <si>
    <t>J1151519</t>
  </si>
  <si>
    <t>RS clean for close</t>
  </si>
  <si>
    <t>D4F396</t>
  </si>
  <si>
    <t>MichSU BEACON Yr6-McGowan Price Prf</t>
  </si>
  <si>
    <t>KGK334</t>
  </si>
  <si>
    <t>J1151509</t>
  </si>
  <si>
    <t>J1145980</t>
  </si>
  <si>
    <t>RS CLEAN FOR CLOSE</t>
  </si>
  <si>
    <t>BTGC</t>
  </si>
  <si>
    <t>D4F496</t>
  </si>
  <si>
    <t>MichSU BEACON Nuismer-Viral Defense</t>
  </si>
  <si>
    <t>KGK336</t>
  </si>
  <si>
    <t>D4D098</t>
  </si>
  <si>
    <t>NIH Patterns Adaptive Evolution</t>
  </si>
  <si>
    <t>ABK007</t>
  </si>
  <si>
    <t>D4F941</t>
  </si>
  <si>
    <t>MICHSU BEACON Heckendorn</t>
  </si>
  <si>
    <t>KGK341</t>
  </si>
  <si>
    <t>J1154878</t>
  </si>
  <si>
    <t>V00476699 Ruffley, Megan R.</t>
  </si>
  <si>
    <t>U4</t>
  </si>
  <si>
    <t>Gift Funds</t>
  </si>
  <si>
    <t>NAB605</t>
  </si>
  <si>
    <t>Stillinger Exp: M Ruffley</t>
  </si>
  <si>
    <t>ABN605</t>
  </si>
  <si>
    <t>0331 AMAZON.COM AMZN.COM/BILL WA</t>
  </si>
  <si>
    <t>0411 PAYPAL *COMPLETE CO 402-935-77</t>
  </si>
  <si>
    <t>0411 WWW.NEWEGG.COM 800-390-1119 CA</t>
  </si>
  <si>
    <t>0412 WWW.NEWEGG.COM 800-390-1119 CA</t>
  </si>
  <si>
    <t>0413 WWW.NEWEGG.COM 800-390-1119 CA</t>
  </si>
  <si>
    <t>0414 WWW.NEWEGG.COM 800-390-1119 CA</t>
  </si>
  <si>
    <t>Z0820191</t>
  </si>
  <si>
    <t>0424 WWW.NEWEGG.COM 800-390-1119 CA</t>
  </si>
  <si>
    <t>Z0820734</t>
  </si>
  <si>
    <t>0515 PAYPAL *LIQUID8TECH 402-935-77</t>
  </si>
  <si>
    <t>J1150311</t>
  </si>
  <si>
    <t>jg/BT 06 to 05, 09</t>
  </si>
  <si>
    <t>J1151214</t>
  </si>
  <si>
    <t>V01150607 Hunter, Samuel S.</t>
  </si>
  <si>
    <t>jg/IDG KGK942 to ABY091</t>
  </si>
  <si>
    <t>0404 USA SCIENTIFIC, INC. 800-52284</t>
  </si>
  <si>
    <t>Z0820196</t>
  </si>
  <si>
    <t>0425 AMAZON.COM AMZN.COM/BILL AMZN.</t>
  </si>
  <si>
    <t>0425 AMAZON MKTPLACE PMTS AMZN.COM/</t>
  </si>
  <si>
    <t>0501 NEW ENGLAND BIOLABS 888-111-22</t>
  </si>
  <si>
    <t>0424 AMAZON MKTPLACE PMTS AMZN.COM/</t>
  </si>
  <si>
    <t>J1152048</t>
  </si>
  <si>
    <t>R3GP for 111-66170</t>
  </si>
  <si>
    <t>R3PG for 111-66170</t>
  </si>
  <si>
    <t>0510 THINKMATE 800-3711212 MA</t>
  </si>
  <si>
    <t>J1155333</t>
  </si>
  <si>
    <t>J1152039</t>
  </si>
  <si>
    <t>jg/BT from 05, 09 to 10</t>
  </si>
  <si>
    <t>0408 FEDEX 778831299167 800-4633339</t>
  </si>
  <si>
    <t>D4C461</t>
  </si>
  <si>
    <t>NIH Plasmid Host-Range</t>
  </si>
  <si>
    <t>ABK908</t>
  </si>
  <si>
    <t>PA038794</t>
  </si>
  <si>
    <t>Z0820192</t>
  </si>
  <si>
    <t>0430 VWR INTERNATIONAL INC WWW.VWRS</t>
  </si>
  <si>
    <t>Z0820735</t>
  </si>
  <si>
    <t>0508 ELIMBIO 510-783-1112 CA</t>
  </si>
  <si>
    <t>Z0819376</t>
  </si>
  <si>
    <t>0331 PIPETTEREPAIRANDCALIBRAT INDIA</t>
  </si>
  <si>
    <t>D4F942</t>
  </si>
  <si>
    <t>MICHSU BEACON Stenkamp</t>
  </si>
  <si>
    <t>KGK342</t>
  </si>
  <si>
    <t>J1153246</t>
  </si>
  <si>
    <t>jg/BT from 02 &amp; 03 to 05</t>
  </si>
  <si>
    <t>0411 TFS*FISHERSCI ECOM HUS 800-766</t>
  </si>
  <si>
    <t>0413 NEW ENGLAND BIOLABS 888-111-22</t>
  </si>
  <si>
    <t>0414 TFS*FISHERSCI ECOM HUS 800-766</t>
  </si>
  <si>
    <t>Z0820086</t>
  </si>
  <si>
    <t>0425 USA SCIENTIFIC, INC. 800-52284</t>
  </si>
  <si>
    <t>0503 TFS*FISHERSCI ECOM HUS 800-766</t>
  </si>
  <si>
    <t>D4F940</t>
  </si>
  <si>
    <t>MICHSU BEACON Wichman-Stem Cells</t>
  </si>
  <si>
    <t>KGK340</t>
  </si>
  <si>
    <t>I1927747</t>
  </si>
  <si>
    <t>Z0820065</t>
  </si>
  <si>
    <t>0422 FEDEX 778929680611 800-4633339</t>
  </si>
  <si>
    <t>R3GP for 141-13500</t>
  </si>
  <si>
    <t>R3PG for 141-13500</t>
  </si>
  <si>
    <t>J1152045</t>
  </si>
  <si>
    <t>D4G154</t>
  </si>
  <si>
    <t>IWC Sugarbeet Wireworm Populations</t>
  </si>
  <si>
    <t>KGK404</t>
  </si>
  <si>
    <t>Z0820690</t>
  </si>
  <si>
    <t>0505 EUROFINS BIODIAGNOSTICS I 515-</t>
  </si>
  <si>
    <t>Z0819128</t>
  </si>
  <si>
    <t xml:space="preserve">0407 IN *ZYMO RESEARCH 949-6791190 </t>
  </si>
  <si>
    <t>I1929137</t>
  </si>
  <si>
    <t>Lowder, Cindrie</t>
  </si>
  <si>
    <t>E4105</t>
  </si>
  <si>
    <t>E4282</t>
  </si>
  <si>
    <t>E4283</t>
  </si>
  <si>
    <t>E4110</t>
  </si>
  <si>
    <t>E4135</t>
  </si>
  <si>
    <t>E5025</t>
  </si>
  <si>
    <t>E5320</t>
  </si>
  <si>
    <t>E5724</t>
  </si>
  <si>
    <t>E5982</t>
  </si>
  <si>
    <t>R3711E</t>
  </si>
  <si>
    <t>E4107</t>
  </si>
  <si>
    <t>E4280</t>
  </si>
  <si>
    <t>E4281</t>
  </si>
  <si>
    <t>04</t>
  </si>
  <si>
    <t>E5360</t>
  </si>
  <si>
    <t>E5380</t>
  </si>
  <si>
    <t>E5381</t>
  </si>
  <si>
    <t>E5397</t>
  </si>
  <si>
    <t>E5005</t>
  </si>
  <si>
    <t>E5020</t>
  </si>
  <si>
    <t>E5023</t>
  </si>
  <si>
    <t>E5049</t>
  </si>
  <si>
    <t>E5070</t>
  </si>
  <si>
    <t>E5150</t>
  </si>
  <si>
    <t>E5172</t>
  </si>
  <si>
    <t>E5180</t>
  </si>
  <si>
    <t>E5225</t>
  </si>
  <si>
    <t>E5305</t>
  </si>
  <si>
    <t>E5307</t>
  </si>
  <si>
    <t>E5410</t>
  </si>
  <si>
    <t>E5450</t>
  </si>
  <si>
    <t>E5560</t>
  </si>
  <si>
    <t>E5570</t>
  </si>
  <si>
    <t>E5640</t>
  </si>
  <si>
    <t>E5671</t>
  </si>
  <si>
    <t>E5741</t>
  </si>
  <si>
    <t>E5870</t>
  </si>
  <si>
    <t>E5979</t>
  </si>
  <si>
    <t>E5989</t>
  </si>
  <si>
    <t>E5990</t>
  </si>
  <si>
    <t>06</t>
  </si>
  <si>
    <t>E6430C</t>
  </si>
  <si>
    <t>E6850C</t>
  </si>
  <si>
    <t>07</t>
  </si>
  <si>
    <t>E6710</t>
  </si>
  <si>
    <t>10</t>
  </si>
  <si>
    <t>15</t>
  </si>
  <si>
    <t>F9223</t>
  </si>
  <si>
    <t>R3583E</t>
  </si>
  <si>
    <t>R3588E</t>
  </si>
  <si>
    <t>R3704E</t>
  </si>
  <si>
    <t>R3731E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</si>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</sst>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43" fontId="0" fillId="0" borderId="0" xfId="0" applyNumberFormat="1"/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07">
    <dxf>
      <numFmt numFmtId="35" formatCode="_(* #,##0.00_);_(* \(#,##0.00\);_(* &quot;-&quot;??_);_(@_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5" formatCode="_(* #,##0.00_);_(* \(#,##0.00\);_(* &quot;-&quot;??_);_(@_)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9" formatCode="m/d/yyyy"/>
    </dxf>
    <dxf>
      <numFmt numFmtId="27" formatCode="m/d/yyyy\ h:mm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s, Kenwyn (kenwynr@uidaho.edu)" refreshedDate="43251.461017939815" createdVersion="6" refreshedVersion="6" minRefreshableVersion="3" recordCount="2650">
  <cacheSource type="worksheet">
    <worksheetSource name="Table1"/>
  </cacheSource>
  <cacheFields count="31">
    <cacheField name="Fiscal Year" numFmtId="0">
      <sharedItems count="2">
        <s v="17"/>
        <s v="18"/>
      </sharedItems>
    </cacheField>
    <cacheField name="Fiscal Period" numFmtId="0">
      <sharedItems count="4">
        <s v="11"/>
        <s v="00"/>
        <s v="08"/>
        <s v="09"/>
      </sharedItems>
    </cacheField>
    <cacheField name="Activity Date" numFmtId="22">
      <sharedItems containsSemiMixedTypes="0" containsNonDate="0" containsDate="1" containsString="0" minDate="2016-07-08T21:47:08" maxDate="2018-04-02T08:50:31"/>
    </cacheField>
    <cacheField name="Chart" numFmtId="0">
      <sharedItems/>
    </cacheField>
    <cacheField name="Document Code" numFmtId="0">
      <sharedItems count="390">
        <s v="F0139451"/>
        <s v="F0139626"/>
        <s v="Z0820779"/>
        <s v="F0139453"/>
        <s v="F0139628"/>
        <s v="J1155204"/>
        <s v="J1151812"/>
        <s v="UC051017"/>
        <s v="J1155020"/>
        <s v="J1155026"/>
        <s v="J1155027"/>
        <s v="UC041117"/>
        <s v="U0123703"/>
        <s v="U0123704"/>
        <s v="U0123506"/>
        <s v="I1928697"/>
        <s v="Z0820733"/>
        <s v="Z0820194"/>
        <s v="U0123788"/>
        <s v="U0123767"/>
        <s v="F0139501"/>
        <s v="F0139632"/>
        <s v="F0139811"/>
        <s v="J1155337"/>
        <s v="I1928004"/>
        <s v="Z0820731"/>
        <s v="I1927873"/>
        <s v="J1155383"/>
        <s v="I1929545"/>
        <s v="I1929546"/>
        <s v="I1931192"/>
        <s v="B1711392"/>
        <s v="FM017325"/>
        <s v="FM017333"/>
        <s v="FM017337"/>
        <s v="FM017345"/>
        <s v="FM017339"/>
        <s v="J1154561"/>
        <s v="Z0819124"/>
        <s v="Z0820836"/>
        <s v="TC050117"/>
        <s v="I1928624"/>
        <s v="Z0819098"/>
        <s v="J1152557"/>
        <s v="Z0819132"/>
        <s v="I1925974"/>
        <s v="B1725604"/>
        <s v="I1931134"/>
        <s v="J1154068"/>
        <s v="J1154471"/>
        <s v="I1927314"/>
        <s v="I1928043"/>
        <s v="J1155193"/>
        <s v="J1155195"/>
        <s v="J1155199"/>
        <s v="J1153507"/>
        <s v="F0139674"/>
        <s v="F0139717"/>
        <s v="F0139863"/>
        <s v="Z0819195"/>
        <s v="APR17LS"/>
        <s v="I1927551"/>
        <s v="ENRL6005"/>
        <s v="F0139452"/>
        <s v="F0139627"/>
        <s v="F0139500"/>
        <s v="F0139449"/>
        <s v="F0139631"/>
        <s v="F0139810"/>
        <s v="F0139624"/>
        <s v="Z0819378"/>
        <s v="Z0820033"/>
        <s v="Z0820781"/>
        <s v="F0139454"/>
        <s v="F0139629"/>
        <s v="Z0819208"/>
        <s v="I1927745"/>
        <s v="Z0820736"/>
        <s v="LSER1017"/>
        <s v="F0139835"/>
        <s v="F0139716"/>
        <s v="I1928860"/>
        <s v="I1929975"/>
        <s v="I1931685"/>
        <s v="J1153571"/>
        <s v="J1155086"/>
        <s v="Z0819417"/>
        <s v="I1927737"/>
        <s v="Z0819129"/>
        <s v="J1152061"/>
        <s v="Z0819126"/>
        <s v="I1930412"/>
        <s v="Z0820753"/>
        <s v="J1151744"/>
        <s v="J1151823"/>
        <s v="I1927849"/>
        <s v="J1151837"/>
        <s v="Z0820767"/>
        <s v="I1929976"/>
        <s v="U0123601"/>
        <s v="U0123751"/>
        <s v="Z0819405"/>
        <s v="F0139625"/>
        <s v="J1149419"/>
        <s v="J1152176"/>
        <s v="J1154404"/>
        <s v="I1925640"/>
        <s v="I1925639"/>
        <s v="I1930923"/>
        <s v="F0139450"/>
        <s v="J1150202"/>
        <s v="J1151523"/>
        <s v="Z0820730"/>
        <s v="Z0820187"/>
        <s v="J1150170"/>
        <s v="J1151550"/>
        <s v="I1929497"/>
        <s v="I1925383"/>
        <s v="I1926066"/>
        <s v="I1928576"/>
        <s v="I1929142"/>
        <s v="Z0820330"/>
        <s v="Z0820332"/>
        <s v="J1151488"/>
        <s v="J1152823"/>
        <s v="J1151519"/>
        <s v="J1151509"/>
        <s v="J1154878"/>
        <s v="Z0820191"/>
        <s v="Z0820734"/>
        <s v="J1150311"/>
        <s v="J1151214"/>
        <s v="Z0820196"/>
        <s v="J1152048"/>
        <s v="J1155333"/>
        <s v="J1152039"/>
        <s v="Z0820192"/>
        <s v="Z0820735"/>
        <s v="Z0819376"/>
        <s v="J1153246"/>
        <s v="Z0820086"/>
        <s v="I1927747"/>
        <s v="Z0820065"/>
        <s v="J1152045"/>
        <s v="Z0820690"/>
        <s v="Z0819128"/>
        <s v="I1929137"/>
        <s v="Z0831585"/>
        <s v="F0143646"/>
        <s v="F0143431"/>
        <s v="U0126620"/>
        <s v="I1981590"/>
        <s v="Z0831038"/>
        <s v="U0126645"/>
        <s v="I1980856"/>
        <s v="I1983670"/>
        <s v="I1985175"/>
        <s v="I1985851"/>
        <s v="F0143641"/>
        <s v="F0143644"/>
        <s v="F0143426"/>
        <s v="F0143428"/>
        <s v="R0022153"/>
        <s v="P0054136"/>
        <s v="R0022183"/>
        <s v="P0054281"/>
        <s v="J1191470"/>
        <s v="J1191473"/>
        <s v="J1191475"/>
        <s v="J1191477"/>
        <s v="J1191469"/>
        <s v="J1191472"/>
        <s v="J1191476"/>
        <s v="J1191467"/>
        <s v="I1981594"/>
        <s v="Z0831584"/>
        <s v="I1985331"/>
        <s v="FM017733"/>
        <s v="FM017735"/>
        <s v="FM017731"/>
        <s v="I1984112"/>
        <s v="J1189351"/>
        <s v="J1191808"/>
        <s v="I1985326"/>
        <s v="J1190714"/>
        <s v="J1191319"/>
        <s v="J1190895"/>
        <s v="J1191809"/>
        <s v="I1982859"/>
        <s v="I1982856"/>
        <s v="I1982229"/>
        <s v="I1983795"/>
        <s v="I1984942"/>
        <s v="J1191807"/>
        <s v="TC020718"/>
        <s v="Z0831037"/>
        <s v="J1188926"/>
        <s v="J1188927"/>
        <s v="J1188929"/>
        <s v="J1188931"/>
        <s v="J1188936"/>
        <s v="J1188852"/>
        <s v="J1188854"/>
        <s v="J1188856"/>
        <s v="J1188937"/>
        <s v="F0143859"/>
        <s v="I1984119"/>
        <s v="JAN18LS"/>
        <s v="ENRL7005"/>
        <s v="I1983916"/>
        <s v="F0143645"/>
        <s v="F0143430"/>
        <s v="F0143640"/>
        <s v="F0143642"/>
        <s v="F0143425"/>
        <s v="F0143427"/>
        <s v="Z0831502"/>
        <s v="Z0830873"/>
        <s v="F0143647"/>
        <s v="F0143429"/>
        <s v="F0143488"/>
        <s v="F0143821"/>
        <s v="F0143675"/>
        <s v="I1985290"/>
        <s v="J1189049"/>
        <s v="J1188965"/>
        <s v="J1190274"/>
        <s v="J1190153"/>
        <s v="Z0831033"/>
        <s v="Z0831581"/>
        <s v="I1979923"/>
        <s v="Z0831587"/>
        <s v="Z0831517"/>
        <s v="J1191276"/>
        <s v="U0126685"/>
        <s v="U0126796"/>
        <s v="U0126946"/>
        <s v="Z0831428"/>
        <s v="U0126927"/>
        <s v="Z0830794"/>
        <s v="Z0831481"/>
        <s v="U0126799"/>
        <s v="U0126789"/>
        <s v="U0126681"/>
        <s v="U0126707"/>
        <s v="I1981591"/>
        <s v="U0126803"/>
        <s v="Z0831066"/>
        <s v="U0126895"/>
        <s v="J1191422"/>
        <s v="J1191405"/>
        <s v="F0143643"/>
        <s v="U0126791"/>
        <s v="Z0831586"/>
        <s v="Z0830899"/>
        <s v="Z0831494"/>
        <s v="J1191806"/>
        <s v="J1190318"/>
        <s v="Z0830875"/>
        <s v="I1982832"/>
        <s v="J1189644"/>
        <s v="J1191988"/>
        <s v="MIDYEAR$"/>
        <s v="I1983164"/>
        <s v="I1984186"/>
        <s v="I1985882"/>
        <s v="P0054039"/>
        <s v="R0022111"/>
        <s v="I1983863"/>
        <s v="J1188579"/>
        <s v="Z0831593"/>
        <s v="Z0831539"/>
        <s v="Z0830885"/>
        <s v="J1192909"/>
        <s v="F0143871"/>
        <s v="F0144055"/>
        <s v="R0022201"/>
        <s v="P0054359"/>
        <s v="P0054369"/>
        <s v="I1987971"/>
        <s v="U0127126"/>
        <s v="Z0832832"/>
        <s v="I1987427"/>
        <s v="I1986860"/>
        <s v="F0143868"/>
        <s v="F0143866"/>
        <s v="F0144053"/>
        <s v="F0144050"/>
        <s v="F0144279"/>
        <s v="J1193135"/>
        <s v="*0016296"/>
        <s v="J1194713"/>
        <s v="J1194714"/>
        <s v="I1987426"/>
        <s v="J1193400"/>
        <s v="Z0832818"/>
        <s v="I1990618"/>
        <s v="J1194978"/>
        <s v="I1990640"/>
        <s v="I1986506"/>
        <s v="Z0832223"/>
        <s v="Z0832810"/>
        <s v="J1194461"/>
        <s v="I1986342"/>
        <s v="I1985523"/>
        <s v="Z0832221"/>
        <s v="I1988951"/>
        <s v="I1988183"/>
        <s v="I1986644"/>
        <s v="I1988180"/>
        <s v="I1991737"/>
        <s v="J1194053"/>
        <s v="J1194976"/>
        <s v="J1194977"/>
        <s v="I1991545"/>
        <s v="I1988121"/>
        <s v="I1991003"/>
        <s v="I1985569"/>
        <s v="I1988094"/>
        <s v="I1988197"/>
        <s v="I1988948"/>
        <s v="I1988120"/>
        <s v="J1195109"/>
        <s v="F0144052"/>
        <s v="Z0832222"/>
        <s v="Z0832817"/>
        <s v="FEB18LS"/>
        <s v="J1193501"/>
        <s v="J1193502"/>
        <s v="J1193498"/>
        <s v="J1193499"/>
        <s v="J1193497"/>
        <s v="J1193310"/>
        <s v="I1988504"/>
        <s v="I1988678"/>
        <s v="I1986819"/>
        <s v="F0143870"/>
        <s v="F0144054"/>
        <s v="F0143867"/>
        <s v="F0143865"/>
        <s v="F0144051"/>
        <s v="F0144049"/>
        <s v="F0144278"/>
        <s v="Z0832793"/>
        <s v="F0144056"/>
        <s v="F0143869"/>
        <s v="I1988044"/>
        <s v="F0144255"/>
        <s v="F0144189"/>
        <s v="F0143970"/>
        <s v="F0144202"/>
        <s v="J1193402"/>
        <s v="J1194756"/>
        <s v="Z0832473"/>
        <s v="Z0832234"/>
        <s v="Z0832834"/>
        <s v="J1193079"/>
        <s v="J1194418"/>
        <s v="Z0832033"/>
        <s v="Z0832765"/>
        <s v="U0126977"/>
        <s v="U0127284"/>
        <s v="U0127242"/>
        <s v="Z0832669"/>
        <s v="Z0832628"/>
        <s v="F0143961"/>
        <s v="F0143962"/>
        <s v="F0143963"/>
        <s v="J1193761"/>
        <s v="J1193767"/>
        <s v="J1194419"/>
        <s v="Z0832825"/>
        <s v="I1987429"/>
        <s v="U0127246"/>
        <s v="J1192051"/>
        <s v="Z0832227"/>
        <s v="Z0832784"/>
        <s v="J1192281"/>
        <s v="I1991032"/>
        <s v="J1192580"/>
        <s v="J1191899"/>
        <s v="J1192464"/>
        <s v="J1195161"/>
        <s v="Z0832060"/>
        <s v="I1986176"/>
        <s v="I1986693"/>
        <s v="J1191918"/>
        <s v="J1195005"/>
        <s v="Z0831990"/>
        <s v="U0126967"/>
      </sharedItems>
    </cacheField>
    <cacheField name="Document Reference" numFmtId="0">
      <sharedItems containsBlank="1" containsMixedTypes="1" containsNumber="1" containsInteger="1" minValue="889605" maxValue="10708674"/>
    </cacheField>
    <cacheField name="Encumbrance Number" numFmtId="0">
      <sharedItems containsBlank="1"/>
    </cacheField>
    <cacheField name="Transaction Description" numFmtId="0">
      <sharedItems containsMixedTypes="1" containsNumber="1" containsInteger="1" minValue="304722" maxValue="304722" count="403">
        <s v="HR Payroll 2017 UI 9 0"/>
        <s v="HR Payroll 2017 UI 10 0"/>
        <s v="0506 AMAZON.COM AMZN.COM/BILL WA"/>
        <s v="jg/BT from 05 to 07"/>
        <s v="0507 AMAZON MKTPLACE PMTS AMZN.COM/"/>
        <s v="Bkstr;COMPUTATION BOOK 4X4 GRID"/>
        <s v="Bkstr;ENVIRONOTES SPIRAL"/>
        <s v="Bkstr;LAB BOOK"/>
        <s v="ITS Service - UC"/>
        <s v="jg/IDG KGK592 to ABY091"/>
        <s v="jg/IDG from KGK942 to ABY091"/>
        <s v="Chemstores/New"/>
        <s v="Illumina Inc"/>
        <s v="0508 TRI STATE OUTFITTERS MOSC MOSC"/>
        <s v="0427 AMAZON MKTPLACE PMTS AMZN.COM/"/>
        <s v="Encumbrance Salaries         (Adj)"/>
        <s v="jg/BT 05 to 07"/>
        <s v="0517 WALMART.COM 8009666546 800-966"/>
        <s v="Oxarc Inc."/>
        <s v="0516 BIOSURE, INC. 530-273-5095 CA"/>
        <s v="Abendroth, Lisha Lynn."/>
        <s v="V00582721 Abendroth, Lisha L."/>
        <s v="H&amp;H Business Systems Inc"/>
        <s v="University of Notre Dame"/>
        <s v="MCCLURE 120B INSTALL SCHLAGE AD400"/>
        <s v="ICPC Scheduling 5/18 em"/>
        <s v="0413 AMAZON MKTPLACE PMTS AMZN.COM/"/>
        <s v="0517 U.S. PRACTICAL SHOOTING 360-85"/>
        <s v="ITS Services"/>
        <s v="Ritchie, Marylyn"/>
        <s v="0415 TFS*FISHER SCI CHI 800-766-700"/>
        <s v="0420 TFS*FISHER SCI CCH 800-766-700"/>
        <s v="ICPC Scheduling 4/26 em"/>
        <s v="0419 GORDON RESEARCH 401-783-3372 R"/>
        <s v="0406 SOCTY STUDY OF EVOLUTION 314-5"/>
        <s v="Stahlke, Amanda"/>
        <s v="Petersen, Kristen R."/>
        <s v="Petersen, Kristen Renae."/>
        <s v="dlf,Ctrng 518 IBEST Symp Brkst"/>
        <s v="mf,Ctrng 522 IBEST Bus for Scientis"/>
        <s v="Ruffley, Megan R."/>
        <s v="Tank, David C."/>
        <s v="dlf,Ctrng 428IBEST Bus for Scientis"/>
        <s v="dlf,Ctrng 524 IBEST Bus for Scienti"/>
        <s v="dlf,Ctrng 525 IBEST Bus for Scienti"/>
        <s v="T277370 PATTY'S KITCHEN MOSCOW ID"/>
        <s v="GRT 213199 IBEST"/>
        <s v="GRT 213201 IBEST"/>
        <s v="GRT213204-IBEST"/>
        <s v="GRT213207 IBEST"/>
        <s v="GRT 213200 IBEST"/>
        <s v="0404 AMAZON.COM AMZN.COM/BILL AMZN."/>
        <s v="0419 B&amp;H PHOTO, 800-606-6969 800-22"/>
        <s v="EBLUM APR 17 Local Service G&amp;A"/>
        <s v="Uyeda, Josef C."/>
        <s v="ENCUMBRANCE ROLL"/>
        <s v="0403 AMAZON WEB SERVICES AWS.AMAZON"/>
        <s v="0503 AMAZON WEB SERVICES AWS.AMAZON"/>
        <s v="0505 DROPBOX*SBZNGRCJ6TNW DB.TT/CCH"/>
        <s v="0331 IN *ZYMO RESEARCH 949-6791190 "/>
        <s v="0407 BIO RAD LABORATORIES 800-22467"/>
        <s v="0410 MAGBIO GENOMICS 301-302-0144 M"/>
        <s v="0414 VWR INTERNATIONAL INC 800-932-"/>
        <s v="0508 RAININ 510-5641600 CA"/>
        <s v="0509 ADVANCED ANALYTICAL TECHN 515-"/>
        <s v="0511 DOT SCIENTIFIC, INC 810-744-14"/>
        <s v="0512 TFS*FISHERSCI ECOM HUS 800-766"/>
        <s v="0516 LIFETECH*36094991 800-955-6288"/>
        <s v="0517 LIFETECH*36094991 800-955-6288"/>
        <s v="FY17 APR U3 ADJUSTMENT"/>
        <s v="grt 213206 ibest"/>
        <s v="GRT 213202N IBEST"/>
        <s v="GRT 213203 IBEST"/>
        <s v="GRT213205-IBEST"/>
        <s v="Foster, James Arthur."/>
        <s v="France, Michael Timothy."/>
        <s v="Stalder, Thibault Pierre Gabriel."/>
        <s v="0331 RAININ 510-5641600 CA"/>
        <s v="0517 GALLUP INC 800-426-0725 NE"/>
        <s v="V00006131 Soule, Terence"/>
        <s v="lishaa/CT from ABX279 to ABK918"/>
        <s v="0408 FEDEX 778830154861 800-4633339"/>
        <s v="0403 SOCTY STUDY OF EVOLUTION 314-5"/>
        <s v="R3PG for 151-28787"/>
        <s v="R3GP for 151-28787"/>
        <s v="0413 PIPETTEREPAIRANDCALIBRAT INDIA"/>
        <s v="Nuismer, Scott Landis."/>
        <s v="0519 JOHN WILEY &amp; SONS, INC 800-434"/>
        <s v="R3GP for 131-01275"/>
        <s v="R3PG for 131-01275"/>
        <s v="Bkstr;TBLT 3 TO TBLT 2 ADAPTER"/>
        <s v="Ridenhour, Benjamin Jerry."/>
        <s v="05/04;Vandalstore A/R"/>
        <s v="0506 FEDEX 779046771327 800-4633339"/>
        <s v="Espindola, Maria Anahi."/>
        <s v="Biostores/Megan Ruffery"/>
        <s v="Biostores/Espindola"/>
        <s v="0411 SOCTY STUDY OF EVOLUTION 314-5"/>
        <s v="TT-Oxarc Invoice to correct budgets"/>
        <s v="0417 ACT*387609 877-551-5560 TX"/>
        <s v="0516 ACT*387609 877-551-5560 TX"/>
        <s v="University Inn - Best Western"/>
        <s v="Eckert, Andrew J."/>
        <s v="Robison, Leslie Jean."/>
        <s v="set-up for new budget"/>
        <s v="RS correcting J1145970-duplicate"/>
        <s v="0407 TFS*FISHERSCI ECOM HUS 800-766"/>
        <s v="0408 TFS*FISHERSCI ECOM HUS 800-766"/>
        <s v="0412 TFS*FISHERSCI ECOM HUS 800-766"/>
        <s v="0504 ABCLONAL SCIENCE INC - 96 617-"/>
        <s v="0426 LIFETECH*35819826 800-955-6288"/>
        <s v="0502 ABCLONAL SCIENCE INC - 96 617-"/>
        <s v="FP#3769 Res Symp Pstr(Arana);bc"/>
        <s v="R3GP for 141-12463"/>
        <s v="R3PG for 141-12463"/>
        <s v="Gillies-Rector, Katherine Elizabeth"/>
        <s v="Hegg, Jensen C.."/>
        <s v="0421 EB 2017 WESTERN DIVIS 801-413-"/>
        <s v="0428 EB 2017 WESTERN DIVIS 801-413-"/>
        <s v="R3PG for 161-40531"/>
        <s v="R3PG for 161-43565"/>
        <s v="R3GP for 981-38938"/>
        <s v="R3PG for 981-38938"/>
        <s v="RS clean for close"/>
        <s v="V00476699 Ruffley, Megan R."/>
        <s v="0331 AMAZON.COM AMZN.COM/BILL WA"/>
        <s v="0411 PAYPAL *COMPLETE CO 402-935-77"/>
        <s v="0411 WWW.NEWEGG.COM 800-390-1119 CA"/>
        <s v="0412 WWW.NEWEGG.COM 800-390-1119 CA"/>
        <s v="0413 WWW.NEWEGG.COM 800-390-1119 CA"/>
        <s v="0414 WWW.NEWEGG.COM 800-390-1119 CA"/>
        <s v="0424 WWW.NEWEGG.COM 800-390-1119 CA"/>
        <s v="0515 PAYPAL *LIQUID8TECH 402-935-77"/>
        <s v="jg/BT 06 to 05, 09"/>
        <s v="V01150607 Hunter, Samuel S."/>
        <s v="jg/IDG KGK942 to ABY091"/>
        <s v="0404 USA SCIENTIFIC, INC. 800-52284"/>
        <s v="0425 AMAZON.COM AMZN.COM/BILL AMZN."/>
        <s v="0425 AMAZON MKTPLACE PMTS AMZN.COM/"/>
        <s v="0501 NEW ENGLAND BIOLABS 888-111-22"/>
        <s v="0424 AMAZON MKTPLACE PMTS AMZN.COM/"/>
        <s v="R3GP for 111-66170"/>
        <s v="R3PG for 111-66170"/>
        <s v="0510 THINKMATE 800-3711212 MA"/>
        <s v="jg/BT from 05, 09 to 10"/>
        <s v="0408 FEDEX 778831299167 800-4633339"/>
        <s v="0430 VWR INTERNATIONAL INC WWW.VWRS"/>
        <s v="0508 ELIMBIO 510-783-1112 CA"/>
        <s v="0331 PIPETTEREPAIRANDCALIBRAT INDIA"/>
        <s v="jg/BT from 02 &amp; 03 to 05"/>
        <s v="0411 TFS*FISHERSCI ECOM HUS 800-766"/>
        <s v="0413 NEW ENGLAND BIOLABS 888-111-22"/>
        <s v="0414 TFS*FISHERSCI ECOM HUS 800-766"/>
        <s v="0425 USA SCIENTIFIC, INC. 800-52284"/>
        <s v="0503 TFS*FISHERSCI ECOM HUS 800-766"/>
        <s v="0422 FEDEX 778929680611 800-4633339"/>
        <s v="R3GP for 141-13500"/>
        <s v="R3PG for 141-13500"/>
        <s v="0505 EUROFINS BIODIAGNOSTICS I 515-"/>
        <s v="0407 IN *ZYMO RESEARCH 949-6791190 "/>
        <s v="Lowder, Cindrie"/>
        <s v="0202 FEDEX 27276446 800-4633339 TN"/>
        <s v="HR Payroll 2018 UI 4 0"/>
        <s v="HR Payroll 2018 UI 3 0"/>
        <s v="0119 AMAZON MKTPLACE PMTS AMZN.COM/"/>
        <s v="0124 FLUIDIGM CORPORATION 650-266-6"/>
        <s v="0201 ADVANCED ANALYTICAL TECHN 515-"/>
        <s v="0206 TFS*FISHER SCI CCH 800-766-700"/>
        <s v="Lisha Abendroth"/>
        <s v="Phase Genomics Inc"/>
        <s v="University of Oregon"/>
        <s v="lishaa/GRC-1200042 Allen"/>
        <s v="lishaa/GRC-1200046 Parent"/>
        <s v="lishaa/GRC-1200047 Luckhart"/>
        <s v="lishaa/GRC-1200049 Karasev"/>
        <s v="lishaa/GRC-1200041 B Murdoch"/>
        <s v="lishaa/GRC-1200043 Waits"/>
        <s v="lishaa/GRC-1200048 Wichman"/>
        <s v="lishaa/GRC-1200045 McGuire"/>
        <s v="0206 FURNITURE CENTER MOSCOW ID"/>
        <s v="Culligan Water Conditioning"/>
        <s v="LSS 441A PAINT, LSS 441C SIGNS"/>
        <s v="0130 ADOBE SYSTEMS, INC. 800-443-81"/>
        <s v="0206 DISCOUNTMUGS.COM CAN@BELINCUSA"/>
        <s v="City North American"/>
        <s v="T296456 ALASKA AIR 0277023044404 SE"/>
        <s v="T296457 EXPEDIA 7308715477716 EXPED"/>
        <s v="T303543  _x0009_ALASKA AIR 0277045809716 "/>
        <s v="T303541 EXPEDIA 7328394053989 EXPED"/>
        <s v="T303544 ALASKA AIR 0277045809723 SE"/>
        <s v="T304463 ALASKA AIR 0277048814894 SE"/>
        <s v="Linnen, Catherine"/>
        <s v="0205 RIPPLE EFFECT COMMUNICATI 800-"/>
        <s v="lishaa/BT from 05 to 07"/>
        <s v="Bkstr;APPLE PENCIL"/>
        <s v="Bkstr;PRO SMART KEYBOARD"/>
        <s v="Bkstr;12.9&quot; IPAD PRO 256GB"/>
        <s v="T302908  _x0009_EXPEDIA 7326169092775 EXP"/>
        <s v="T302909 ALASKA AIR 0277042954543 SE"/>
        <s v="T302910 ALASKA AIR 0277043005929 SE"/>
        <s v="T303542 BEST WESTERN UNIVERSITY MOS"/>
        <s v="T304234 BEST WESTERN UNIVERSITY MOS"/>
        <s v="New, Daniel Douglas."/>
        <s v="Robison, Barrie Dennis."/>
        <s v="Hunter, Samuel Stephen."/>
        <s v="Linscott, Thomas Mason."/>
        <s v="T302872 STAX MOSCOW ID"/>
        <s v="FP375594 SFP purchase"/>
        <s v="0119 PAYPAL *CV COMPUTER 402-935-77"/>
        <s v="0124 CDW GOVT #LMN2173 800-808-4239"/>
        <s v="lishaa/CRC 0918 CMCI"/>
        <s v="lishaa/CRC 0917 CMCI"/>
        <s v="lishaa/CRC 0912 Fu"/>
        <s v="lishaa/CRC 0916 CMCI"/>
        <s v="lishaa/CRC 0915 Parent"/>
        <s v="lishaa/CRC 0913 CMCI"/>
        <s v="lishaa/CRC 0914 Parent"/>
        <s v="lishaa/CRC 0919 Ytreberg"/>
        <s v="lishaa/CRC 0911 Brown"/>
        <s v="grt219150-IBEST"/>
        <s v="EBLUM JAN 18 Local Service G&amp;A"/>
        <s v="Knowledgevis LLC"/>
        <s v="0203 AMAZON WEB SERVICES AWS.AMAZON"/>
        <s v="0208 PAPERPILE.COM PAPERPILE.COM MA"/>
        <s v="0125 EB EVOWIBO 2018 801-413-7200 C"/>
        <s v="0202 FEDEX 27276453 800-4633339 TN"/>
        <s v="0127 MOSCOW BUILDING SUPPLY 208-822"/>
        <s v="0208 IN *CMS MAGNETICS 972-5160692 "/>
        <s v="GRT 219144 IBEST"/>
        <s v="GRT 219145 IBEST"/>
        <s v="GRT 219146 IBEST"/>
        <s v="GRT 219147 IBEST"/>
        <s v="grt 219152 ibest3"/>
        <s v="grt219151-IBEST"/>
        <s v="grt219149-IBEST"/>
        <s v="GRT 219148 IBEST"/>
        <s v="budget close, move to ABK918.RG"/>
        <s v="close budget and move to ABK918.rg"/>
        <s v="sm correcting J1188266"/>
        <s v="sm adjust mod 17 total"/>
        <s v="0122 USA SCIENTIFIC, INC. 800-52284"/>
        <s v="0123 VWR INTERNATIONAL INC 800-932-"/>
        <s v="0124 VWR INTERNATIONAL INC 800-932-"/>
        <s v="0205 QIAGEN INC 800-426-8157 MD"/>
        <s v="0203 GILSON INC 608-836-1551 WI"/>
        <s v="0206 RAININ 510-5641600 CA"/>
        <s v="0206 USA SCIENTIFIC, INC. 800-52284"/>
        <s v="Andrews, Kimberly Rose."/>
        <s v="0208 LIFETECH*39409626 800-955-6288"/>
        <s v="0129 DARTMOUTH JOURNAL SERVICE 802-"/>
        <s v="0205 EB EVOWIBO 2018 801-413-7200 C"/>
        <s v="Bkstr;ARC GIS V.10 YEARLY FEE"/>
        <s v="Biostores/Ruffley"/>
        <s v="Biostore/Ruffley"/>
        <s v="Biostores/Rankin"/>
        <s v="0206 EUROFINS GENOMICS LLC 800-688-"/>
        <s v="0113 TFS*FISHERSCI ECOM HUS 800-766"/>
        <s v="0119 TFS*FISHERSCI ECOM HUS 800-766"/>
        <s v="0208 TFS*FISHERSCI ECOM HUS 800-766"/>
        <s v="Biostores/Scott"/>
        <s v="Biostores/Scott (dNTP Set #N0446S)"/>
        <s v="Biostore/Scott WarmStart M0380L"/>
        <s v="0115 NEW ENGLAND BIOLABS 888-111-22"/>
        <s v="0117 VWR INTERNATIONAL INC 800-932-"/>
        <s v="0124 INTEGRATED DNA TECH 800-328-26"/>
        <s v="Biostores/Scott WarmStart RTxRT"/>
        <s v="LW - CT shared cost to budgets"/>
        <s v="Biostore/Millstein(PCR MarkerN3234)"/>
        <s v="0202 GENESEE SCIENTIFIC CORP 800-78"/>
        <s v="0203 VWR INTERNATIONAL INC 800-932-"/>
        <s v="0206 VWR INTERNATIONAL INC 800-932-"/>
        <s v="0206 TFS*FISHER SCI CHI 800-766-700"/>
        <s v="0207 TFS*FISHER SCI CHI 800-766-700"/>
        <s v="0121 UNITY COPENHAGEN "/>
        <s v="0130 UNITY COPENHAGEN "/>
        <s v="0118 EB EVOWIBO 2018 801-413-7200 C"/>
        <s v="0202 DNH*GODADDY.COM 480-5058855 AZ"/>
        <s v="T302700 STEAMGAMES.COM4259522985 42"/>
        <s v="302434_x0009_PENTAIR AQUATIC ECO SYS 407-"/>
        <s v="0122 HUDSON ALPHA INSTITUTE 256-327"/>
        <s v="Hether, Tyler Duncan."/>
        <s v="T301137 ALASKA AIR 0272161596085 SE"/>
        <s v="ldl, BT from KBX021 to KGX001"/>
        <s v="ldl, BT from KGX001 15 to 01"/>
        <s v="FY18 U1 Mid-Year Sal Funding"/>
        <s v="Equus Holdings, Inc"/>
        <s v="Vertiv Services Inc"/>
        <s v="PureWrx Inc"/>
        <s v="Coastal Genomics Inc"/>
        <s v="rr/from 06 to 05 and 09"/>
        <s v="Encumbrance Salaries         (Orig)"/>
        <s v="0128 AMAZON.COM AMZN.COM/BILL WA"/>
        <s v="0201 VWR INTERNATIONAL INC 800-932-"/>
        <s v="0119 INTEGRATED DNA TECH 800-328-26"/>
        <s v="sdh surplus refund to IBEST"/>
        <s v="HR Payroll 2018 UI 5 0"/>
        <s v="HR Payroll 2018 UI 6 0"/>
        <s v="0224 KAPA BIOSYSTEMS, INC. 781-497-"/>
        <s v="0306 COVARIS, INC. 781-9323959 MA"/>
        <s v="cfc: ct frm GW6309"/>
        <s v="Close Req R0022183"/>
        <s v="lishaa/GRC-1192898 Top"/>
        <s v="lishaa/GRC-1194990 Marx"/>
        <s v="V00014243 Robison, Barrie D."/>
        <s v="0228 FURNITURE CENTER MOSCOW ID"/>
        <s v="0221 WALMART.COM 8009666546 800-966"/>
        <s v="0306 WWW.NEWEGG.COM 800-390-1119 CA"/>
        <s v="Bkstr;LIGHTNING DIGITAL AV ADAP"/>
        <s v="0302 ZOHO CORPORATION 877-834-4428 "/>
        <s v="0214 OFFICE DEPOT #1078 800-463-376"/>
        <s v="0308 AMAZON MKTPLACE PMTS AMZN.COM/"/>
        <s v="0225 AMAZON MKTPLACE PMTS AMZN.COM/"/>
        <s v="0228 STAPLES       00107144 MOSCOW "/>
        <s v="Kirkpatrick, Mark"/>
        <s v="Kramer, Krista Lee."/>
        <s v="Riazi, Siavash"/>
        <s v="0305 ACT*THE OHIO STATE UNI 877-551"/>
        <s v="V00493288 Rankin, Andrew M."/>
        <s v="V00228683 Reese, Rose"/>
        <s v="Brooker, Sarah Liane."/>
        <s v="Hendricks, Sarah Anne."/>
        <s v="Wichman, Holly A.."/>
        <s v="Harmon, Luke J."/>
        <s v="Week, Robert Michael."/>
        <s v="Bkstr;APPLE 85W MAGSAFE 2"/>
        <s v="Bkstr;MOUSEPAD W/ SEALS"/>
        <s v="0212 AMAZON MKTPLACE PMTS AMZN.COM/"/>
        <s v="0224 PUREWRX 512-2201520 TX"/>
        <s v="0302 PUREWRX 512-2201520 TX"/>
        <s v="0309 PUREWRX 512-2201520 TX"/>
        <s v="0301 USPS PO 1560760207 MOSCOW ID"/>
        <s v="EBLUM FEB 18 Local Service G&amp;A"/>
        <s v="lishaa/CRC 921 Nerkowski"/>
        <s v="lishaa/CRC 920 Patel"/>
        <s v="lishaa/CRC 923 Huo/Lopez"/>
        <s v="lishaa/CRC 922 Andrea"/>
        <s v="lishaa/CRC 924 Johnson"/>
        <s v="lishaa/CRC 925 Oetting"/>
        <s v="University of Central Florida Resea"/>
        <s v="0303 AMAZON WEB SERVICES AWS.AMAZON"/>
        <s v="0217 FEDEX 27470296 800-4633339 TN"/>
        <s v="grt219155-IBEST"/>
        <s v="IGRC-1200056 3/20/18"/>
        <s v="grt219153-IBEST"/>
        <s v="grt219154-IBEST"/>
        <s v="V00439873 Heck, Samantha J."/>
        <s v="V00408396 Wright, Landon R."/>
        <s v="0302 VWR INTERNATIONAL INC 800-932-"/>
        <s v="0222 COPYRIGHT CLEARANCE 855-239-34"/>
        <s v="0209 TFS*FISHER SCI ATL 800-766-700"/>
        <s v="0212 NEW ENGLAND BIOLABS 888-111-22"/>
        <s v="0216 NEW ENGLAND BIOLABS 888-111-22"/>
        <s v="0220 TFS*FISHER SCI HUS 800-766-700"/>
        <s v="0220 LIFETECH*39532903 800-955-6288"/>
        <s v="0301 LIFETECH*39702896 800-955-6288"/>
        <s v="0308 VWR INTERNATIONAL INC 800-932-"/>
        <s v="0309 VWR INTERNATIONAL INC 800-932-"/>
        <s v="T303466 WM SUPERCENTER #5869 MOSCOW"/>
        <s v="rr/ from04 to 01 and 02"/>
        <s v="0210 EUROFINS GENOMICS LLC 800-688-"/>
        <s v="0215 EUROFINS GENOMICS LLC 800-688-"/>
        <s v="0220 EUROFINS GENOMICS LLC 800-688-"/>
        <s v="0224 FEDEX 771542741880 800-4633339"/>
        <s v="Biostores/Anahi"/>
        <s v="0302 QUARTZY.COM QUARTZY.COM CA"/>
        <s v="0217 EUROFINS GENOMICS LLC 800-688-"/>
        <s v="0307 TFS*FISHERSCI ECOM HUS 800-766"/>
        <s v="0307 A-L COMPRESSED GASES SPOKANE W"/>
        <s v="HR Payroll 2018 UI 3 1"/>
        <s v="HR Payroll 2018 UI 3 2"/>
        <s v="HR Payroll 2018 UI 4 1"/>
        <s v="HR Payroll 2018 UI 4 2"/>
        <s v="HR Payroll 2018 UI 5 1"/>
        <s v="HR Payroll 2018 UI 5 2"/>
        <s v="0301 TFS*FISHERSCI ECOM HUS 800-766"/>
        <s v="0307 LIFETECH*39757931 800-955-6288"/>
        <s v="Biostores/Elg"/>
        <s v="T302765  _x0009_SIGMA ALDRICH US 800-3253"/>
        <s v="0221 UNITY COPENHAGEN "/>
        <s v="0223 UNITY COPENHAGEN "/>
        <s v="0228 UNITY COPENHAGEN "/>
        <s v="0212 FACEBK *ESNY8F67T2 FB.ME/ADS C"/>
        <s v="0213 FACEBK *R8KESF68T2 FB.ME/ADS C"/>
        <s v="0308 WIX.COM*205791492 800-6000949 "/>
        <s v="0308 WIX.COM*205791002 800-6000949 "/>
        <s v="FP#7893 ICAF Pstr-FWS;bc"/>
        <s v="sm rev early setup, wrong prefix"/>
        <s v="T303465 IDAHO INN MOSCOW ID"/>
        <s v="0216 TFS*FISHER SCI ATL 800-766-700"/>
        <s v="0224 TFS*FISHER SCI HUS 800-766-700"/>
        <s v="0228 VWR INTERNATIONAL INC 800-932-"/>
        <s v="0303 VWR INTERNATIONAL INC 800-932-"/>
        <s v="T304588 TRAVELOCITY*7331761256 WWW."/>
        <s v="T306907 UNITED 0167050747354 800-93"/>
        <s v="T308236 BEST WESTERN UNIVERSITY MOS"/>
        <s v="0225 DMI* DELL HIGHER EDUC 800-695-"/>
        <s v="0305 STAPLES       00107144 MOSCOW "/>
        <s v="0214 DATADRYAD.ORG DATADRYAD 919-66"/>
        <s v="0227 FEDEX 27573565 800-4633339 TN"/>
        <n v="304722"/>
        <s v="T302765   _x0009_SIGMA ALDRICH US 800-325"/>
        <s v="0221 CAYMAN CHEMICAL CO. INC 734-97"/>
        <s v="Chemstores/Bazurto"/>
      </sharedItems>
    </cacheField>
    <cacheField name="Transaction Date" numFmtId="14">
      <sharedItems containsSemiMixedTypes="0" containsNonDate="0" containsDate="1" containsString="0" minDate="2016-07-01T00:00:00" maxDate="2018-03-31T00:00:00"/>
    </cacheField>
    <cacheField name="Transaction Type" numFmtId="0">
      <sharedItems/>
    </cacheField>
    <cacheField name="Fund Type" numFmtId="0">
      <sharedItems/>
    </cacheField>
    <cacheField name="Fund Type Title" numFmtId="0">
      <sharedItems/>
    </cacheField>
    <cacheField name="Fund" numFmtId="0">
      <sharedItems/>
    </cacheField>
    <cacheField name="Fund Title" numFmtId="0">
      <sharedItems/>
    </cacheField>
    <cacheField name="Mid Level" numFmtId="0">
      <sharedItems/>
    </cacheField>
    <cacheField name="Mid Level Title" numFmtId="0">
      <sharedItems/>
    </cacheField>
    <cacheField name="Department" numFmtId="0">
      <sharedItems containsSemiMixedTypes="0" containsString="0" containsNumber="1" containsInteger="1" minValue="4" maxValue="4"/>
    </cacheField>
    <cacheField name="Department Title" numFmtId="0">
      <sharedItems/>
    </cacheField>
    <cacheField name="Organization" numFmtId="0">
      <sharedItems count="54">
        <s v="KDU995"/>
        <s v="ABY091"/>
        <s v="KBY100"/>
        <s v="AB6317"/>
        <s v="ABY093"/>
        <s v="KGK692"/>
        <s v="ABY095"/>
        <s v="ABK918"/>
        <s v="KGK599"/>
        <s v="KGK699"/>
        <s v="KGK152"/>
        <s v="KGK124"/>
        <s v="KGK592"/>
        <s v="KGK521"/>
        <s v="KGK080"/>
        <s v="KGK551"/>
        <s v="KGK122"/>
        <s v="KGK540"/>
        <s v="KGK344"/>
        <s v="KGK940"/>
        <s v="KGK946"/>
        <s v="ABK680"/>
        <s v="KGK332"/>
        <s v="KGK345"/>
        <s v="KGK346"/>
        <s v="ABK679"/>
        <s v="KGK070"/>
        <s v="KGX001"/>
        <s v="KGK334"/>
        <s v="KGK336"/>
        <s v="ABK007"/>
        <s v="KGK341"/>
        <s v="ABN605"/>
        <s v="KGK941"/>
        <s v="KGK942"/>
        <s v="ABK908"/>
        <s v="KGK342"/>
        <s v="KGK340"/>
        <s v="KGK945"/>
        <s v="KGK404"/>
        <s v="KGK333"/>
        <s v="KGK769"/>
        <s v="KGK071"/>
        <s v="KGK685"/>
        <s v="KGK679"/>
        <s v="KGK826"/>
        <s v="KGK453"/>
        <s v="KGK452"/>
        <s v="KGK451"/>
        <s v="ABY094"/>
        <s v="ABK976"/>
        <s v="KGK186"/>
        <s v="KGK980"/>
        <s v="KGK454"/>
      </sharedItems>
    </cacheField>
    <cacheField name="Organization Title" numFmtId="0">
      <sharedItems/>
    </cacheField>
    <cacheField name="PE" numFmtId="0">
      <sharedItems count="11">
        <s v="03"/>
        <s v="07"/>
        <s v="02"/>
        <s v="05"/>
        <s v="01"/>
        <s v="04"/>
        <s v="RV"/>
        <s v="15"/>
        <s v="09"/>
        <s v="10"/>
        <s v="06"/>
      </sharedItems>
    </cacheField>
    <cacheField name="PE Title" numFmtId="0">
      <sharedItems count="11">
        <s v="Temporary Help"/>
        <s v="&lt; $5K Capital Outlay"/>
        <s v="Fringe Benefits"/>
        <s v="Other Expense"/>
        <s v="Salaries"/>
        <s v="Travel"/>
        <s v="Revenue"/>
        <s v="Transfers"/>
        <s v="Overhead"/>
        <s v="Trustee/Benefits"/>
        <s v="$5K or &gt; Capital Outlay"/>
      </sharedItems>
    </cacheField>
    <cacheField name="Account" numFmtId="0">
      <sharedItems count="81">
        <s v="E4135"/>
        <s v="E6430"/>
        <s v="E4282"/>
        <s v="07"/>
        <s v="05"/>
        <s v="E6410"/>
        <s v="E5410"/>
        <s v="E4281"/>
        <s v="E5030"/>
        <s v="E5741"/>
        <s v="E4105"/>
        <s v="E5749"/>
        <s v="E5397"/>
        <s v="E5392"/>
        <s v="E5225"/>
        <s v="E5560"/>
        <s v="E5210"/>
        <s v="E5939"/>
        <s v="E4280"/>
        <s v="E5999"/>
        <s v="E5989"/>
        <s v="E5199"/>
        <s v="E5070"/>
        <s v="E5365"/>
        <s v="E5381"/>
        <s v="E5671"/>
        <s v="R3599E"/>
        <s v="F9223"/>
        <s v="E5172"/>
        <s v="E5305"/>
        <s v="R3711E"/>
        <s v="E5982"/>
        <s v="R3588E"/>
        <s v="E4110"/>
        <s v="E4283"/>
        <s v="E5720"/>
        <s v="E5398"/>
        <s v="E5393"/>
        <s v="E5023"/>
        <s v="E5307"/>
        <s v="E7140"/>
        <s v="E5220"/>
        <s v="R3761E"/>
        <s v="E5379"/>
        <s v="E5049"/>
        <s v="E5450"/>
        <s v="E5368"/>
        <s v="E5744"/>
        <s v="E5570"/>
        <s v="E5990"/>
        <s v="10"/>
        <s v="04"/>
        <s v="09"/>
        <s v="E5025"/>
        <s v="E5394"/>
        <s v="E5396"/>
        <s v="E5360"/>
        <s v="E4107"/>
        <s v="03"/>
        <s v="02"/>
        <s v="E5640"/>
        <s v="06"/>
        <s v="E5724"/>
        <s v="R3731E"/>
        <s v="E6710"/>
        <s v="E5870"/>
        <s v="E5992"/>
        <s v="E5150"/>
        <s v="E5979"/>
        <s v="E6860"/>
        <s v="E5005"/>
        <s v="01"/>
        <s v="E5180"/>
        <s v="15"/>
        <s v="E6430C"/>
        <s v="E6850C"/>
        <s v="R3704E"/>
        <s v="E5380"/>
        <s v="E5020"/>
        <s v="R3583E"/>
        <s v="E5320"/>
      </sharedItems>
    </cacheField>
    <cacheField name="Account Title" numFmtId="0">
      <sharedItems count="79">
        <s v="TH-Student"/>
        <s v="*I* Computer Equipment Improvements"/>
        <s v="Student CFR Fringe Expense"/>
        <s v="&lt; $5K Capital Outlay"/>
        <s v="Other Expense"/>
        <s v="Computer Equipment"/>
        <s v="Office Supplies"/>
        <s v="Staff CFR Benefit Expense"/>
        <s v="Telephone-Local Service"/>
        <s v="Med Lab &amp; Tech Supplies"/>
        <s v="Salaries"/>
        <s v="Other Specific Use Supplies"/>
        <s v="Subsistence-Out of State"/>
        <s v="Public Conveyance-Out of State"/>
        <s v="R&amp;M Svcs-Office Equipment"/>
        <s v="Data Processing Supplies"/>
        <s v="R&amp;M Svcs-FM Work Orders"/>
        <s v="Other Rentals &amp; Leases"/>
        <s v="Faculty CFR Benefit Expense"/>
        <s v="Misc Expenditures Other"/>
        <s v="Non-State Empl Exp-1099"/>
        <s v="Other Professional Service"/>
        <s v="Conference/Registration Services"/>
        <s v="Private Auto-Out of State"/>
        <s v="Airfare-Out of State"/>
        <s v="Refreshments &amp; Meals - Internal"/>
        <s v="Other Services"/>
        <s v="Trnsf Out-Admin Fee Non-Mand"/>
        <s v="Grants Subcontracts &gt; $25,000"/>
        <s v="Data Processing Services"/>
        <s v="Grants &amp; Contracts - Federal"/>
        <s v="Overhead"/>
        <s v="Analytical &amp; Lab Services"/>
        <s v="TH-Non Student"/>
        <s v="Temporary CFR Benefit Expense"/>
        <s v="Educational Supplies"/>
        <s v="Subsistence-Non USA"/>
        <s v="Public Conveyance-Non USA"/>
        <s v="Express Mail"/>
        <s v="Analytical Services"/>
        <s v="Tuition and Fees - Grad Assistants"/>
        <s v="R&amp;M Svcs-Equipment"/>
        <s v="Grants &amp; Contracts - Private"/>
        <s v="Airfare-Non USA"/>
        <s v="Journal Publication Costs"/>
        <s v="Other Administrative Supplies"/>
        <s v="Rental Vehicles-Out-of-State"/>
        <s v="Med Supplies - Lab"/>
        <s v="Data Processing Software"/>
        <s v="Non-State Empl Exp"/>
        <s v="Trustee/Benefits"/>
        <s v="Travel"/>
        <s v="Printing &amp; Binding"/>
        <s v="Subsistence-Taxable"/>
        <s v="Subsistence-In State"/>
        <s v="Private Auto-In State"/>
        <s v="Sal-Admin Increment"/>
        <s v="Temporary Help"/>
        <s v="Fringe Benefits"/>
        <s v="R&amp;M Computer Equipment"/>
        <s v="$5K or &gt; Capital Outlay"/>
        <s v="Research Supplies"/>
        <s v="Grants &amp; Contracts - State"/>
        <s v="Office Furniture"/>
        <s v="Utilities-Water"/>
        <s v="Promotion"/>
        <s v="All other services"/>
        <s v="Non-Employee Search Expenses"/>
        <s v="Communication Equipment"/>
        <s v="Freight"/>
        <s v="Promotion &amp; Publicity"/>
        <s v="Transfers"/>
        <s v="&gt;5K Computer Equipment Improvements"/>
        <s v="&gt;5K Medical/Surgery/Lab Equipment"/>
        <s v="Surplus Property"/>
        <s v="Airfare-In State"/>
        <s v="Postage &amp; Mailing"/>
        <s v="Publication/Printing/Microfilming"/>
        <s v="Computer Services"/>
      </sharedItems>
    </cacheField>
    <cacheField name="Activity Code" numFmtId="0">
      <sharedItems containsNonDate="0" containsString="0" containsBlank="1"/>
    </cacheField>
    <cacheField name="Activity Code Title" numFmtId="0">
      <sharedItems containsNonDate="0" containsString="0" containsBlank="1"/>
    </cacheField>
    <cacheField name="Dr Cr" numFmtId="0">
      <sharedItems/>
    </cacheField>
    <cacheField name="Original Budget" numFmtId="0">
      <sharedItems containsSemiMixedTypes="0" containsString="0" containsNumber="1" minValue="-16514" maxValue="16514"/>
    </cacheField>
    <cacheField name="Adjusted Budget" numFmtId="0">
      <sharedItems containsSemiMixedTypes="0" containsString="0" containsNumber="1" minValue="-28715" maxValue="19762.560000000001"/>
    </cacheField>
    <cacheField name="YTD" numFmtId="0">
      <sharedItems containsSemiMixedTypes="0" containsString="0" containsNumber="1" minValue="-1358" maxValue="24700"/>
    </cacheField>
    <cacheField name="Encumbrance" numFmtId="0">
      <sharedItems containsSemiMixedTypes="0" containsString="0" containsNumber="1" minValue="-48412.09" maxValue="132033.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0">
  <r>
    <x v="0"/>
    <x v="0"/>
    <d v="2017-04-27T21:43:09"/>
    <s v="9"/>
    <x v="0"/>
    <m/>
    <m/>
    <x v="0"/>
    <d v="2017-05-05T00:00:00"/>
    <s v="HGNL"/>
    <s v="U2"/>
    <s v="Central Revenues and Allocations"/>
    <s v="U20002"/>
    <s v="Admin and Interest Revenues"/>
    <s v="M017"/>
    <s v="Research Centers and Institutes"/>
    <n v="4"/>
    <s v="Institute for Bioinfo&amp;Evol Studies"/>
    <x v="0"/>
    <s v="FY16 VIP: Robison"/>
    <x v="0"/>
    <x v="0"/>
    <x v="0"/>
    <x v="0"/>
    <m/>
    <m/>
    <s v="+"/>
    <n v="0"/>
    <n v="0"/>
    <n v="630"/>
    <n v="0"/>
  </r>
  <r>
    <x v="0"/>
    <x v="0"/>
    <d v="2017-05-11T21:45:08"/>
    <s v="9"/>
    <x v="1"/>
    <m/>
    <m/>
    <x v="1"/>
    <d v="2017-05-19T00:00:00"/>
    <s v="HGNL"/>
    <s v="U2"/>
    <s v="Central Revenues and Allocations"/>
    <s v="U20002"/>
    <s v="Admin and Interest Revenues"/>
    <s v="M017"/>
    <s v="Research Centers and Institutes"/>
    <n v="4"/>
    <s v="Institute for Bioinfo&amp;Evol Studies"/>
    <x v="0"/>
    <s v="FY16 VIP: Robison"/>
    <x v="0"/>
    <x v="0"/>
    <x v="0"/>
    <x v="0"/>
    <m/>
    <m/>
    <s v="+"/>
    <n v="0"/>
    <n v="0"/>
    <n v="630"/>
    <n v="0"/>
  </r>
  <r>
    <x v="0"/>
    <x v="0"/>
    <d v="2017-05-30T15:13:02"/>
    <s v="9"/>
    <x v="2"/>
    <m/>
    <m/>
    <x v="2"/>
    <d v="2017-05-31T00:00:00"/>
    <s v="CCAR"/>
    <s v="U2"/>
    <s v="Central Revenues and Allocations"/>
    <s v="U20002"/>
    <s v="Admin and Interest Revenues"/>
    <s v="M017"/>
    <s v="Research Centers and Institutes"/>
    <n v="4"/>
    <s v="Institute for Bioinfo&amp;Evol Studies"/>
    <x v="0"/>
    <s v="FY16 VIP: Robison"/>
    <x v="1"/>
    <x v="1"/>
    <x v="1"/>
    <x v="1"/>
    <m/>
    <m/>
    <s v="+"/>
    <n v="0"/>
    <n v="0"/>
    <n v="164.29"/>
    <n v="0"/>
  </r>
  <r>
    <x v="0"/>
    <x v="0"/>
    <d v="2017-04-27T21:46:48"/>
    <s v="9"/>
    <x v="3"/>
    <m/>
    <m/>
    <x v="0"/>
    <d v="2017-05-05T00:00:00"/>
    <s v="HFNL"/>
    <s v="U2"/>
    <s v="Central Revenues and Allocations"/>
    <s v="U20002"/>
    <s v="Admin and Interest Revenues"/>
    <s v="M017"/>
    <s v="Research Centers and Institutes"/>
    <n v="4"/>
    <s v="Institute for Bioinfo&amp;Evol Studies"/>
    <x v="0"/>
    <s v="FY16 VIP: Robison"/>
    <x v="2"/>
    <x v="2"/>
    <x v="2"/>
    <x v="2"/>
    <m/>
    <m/>
    <s v="+"/>
    <n v="0"/>
    <n v="0"/>
    <n v="12.6"/>
    <n v="0"/>
  </r>
  <r>
    <x v="0"/>
    <x v="0"/>
    <d v="2017-05-11T21:48:34"/>
    <s v="9"/>
    <x v="4"/>
    <m/>
    <m/>
    <x v="1"/>
    <d v="2017-05-19T00:00:00"/>
    <s v="HFNL"/>
    <s v="U2"/>
    <s v="Central Revenues and Allocations"/>
    <s v="U20002"/>
    <s v="Admin and Interest Revenues"/>
    <s v="M017"/>
    <s v="Research Centers and Institutes"/>
    <n v="4"/>
    <s v="Institute for Bioinfo&amp;Evol Studies"/>
    <x v="0"/>
    <s v="FY16 VIP: Robison"/>
    <x v="2"/>
    <x v="2"/>
    <x v="2"/>
    <x v="2"/>
    <m/>
    <m/>
    <s v="+"/>
    <n v="0"/>
    <n v="0"/>
    <n v="12.6"/>
    <n v="0"/>
  </r>
  <r>
    <x v="0"/>
    <x v="0"/>
    <d v="2017-05-30T12:01:30"/>
    <s v="9"/>
    <x v="5"/>
    <m/>
    <m/>
    <x v="3"/>
    <d v="2017-05-26T00:00:00"/>
    <s v="BTGE"/>
    <s v="U2"/>
    <s v="Central Revenues and Allocations"/>
    <s v="U20002"/>
    <s v="Admin and Interest Revenues"/>
    <s v="M017"/>
    <s v="Research Centers and Institutes"/>
    <n v="4"/>
    <s v="Institute for Bioinfo&amp;Evol Studies"/>
    <x v="0"/>
    <s v="FY16 VIP: Robison"/>
    <x v="1"/>
    <x v="1"/>
    <x v="3"/>
    <x v="3"/>
    <m/>
    <m/>
    <s v="+"/>
    <n v="0"/>
    <n v="376.54"/>
    <n v="0"/>
    <n v="0"/>
  </r>
  <r>
    <x v="0"/>
    <x v="0"/>
    <d v="2017-05-30T12:01:30"/>
    <s v="9"/>
    <x v="5"/>
    <m/>
    <m/>
    <x v="3"/>
    <d v="2017-05-26T00:00:00"/>
    <s v="BTGE"/>
    <s v="U2"/>
    <s v="Central Revenues and Allocations"/>
    <s v="U20002"/>
    <s v="Admin and Interest Revenues"/>
    <s v="M017"/>
    <s v="Research Centers and Institutes"/>
    <n v="4"/>
    <s v="Institute for Bioinfo&amp;Evol Studies"/>
    <x v="0"/>
    <s v="FY16 VIP: Robison"/>
    <x v="3"/>
    <x v="3"/>
    <x v="4"/>
    <x v="4"/>
    <m/>
    <m/>
    <s v="-"/>
    <n v="0"/>
    <n v="-376.54"/>
    <n v="0"/>
    <n v="0"/>
  </r>
  <r>
    <x v="0"/>
    <x v="0"/>
    <d v="2017-05-30T15:13:02"/>
    <s v="9"/>
    <x v="2"/>
    <m/>
    <m/>
    <x v="4"/>
    <d v="2017-05-31T00:00:00"/>
    <s v="CCAR"/>
    <s v="U2"/>
    <s v="Central Revenues and Allocations"/>
    <s v="U20002"/>
    <s v="Admin and Interest Revenues"/>
    <s v="M017"/>
    <s v="Research Centers and Institutes"/>
    <n v="4"/>
    <s v="Institute for Bioinfo&amp;Evol Studies"/>
    <x v="0"/>
    <s v="FY16 VIP: Robison"/>
    <x v="1"/>
    <x v="1"/>
    <x v="5"/>
    <x v="5"/>
    <m/>
    <m/>
    <s v="+"/>
    <n v="0"/>
    <n v="0"/>
    <n v="1913.86"/>
    <n v="0"/>
  </r>
  <r>
    <x v="0"/>
    <x v="0"/>
    <d v="2017-05-12T08:41:41"/>
    <s v="9"/>
    <x v="6"/>
    <n v="10205909"/>
    <m/>
    <x v="5"/>
    <d v="2017-05-02T00:00:00"/>
    <s v="IDGB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"/>
    <x v="6"/>
    <m/>
    <m/>
    <s v="+"/>
    <n v="0"/>
    <n v="0"/>
    <n v="16.14"/>
    <n v="0"/>
  </r>
  <r>
    <x v="0"/>
    <x v="0"/>
    <d v="2017-05-12T08:41:41"/>
    <s v="9"/>
    <x v="6"/>
    <n v="10205909"/>
    <m/>
    <x v="5"/>
    <d v="2017-05-02T00:00:00"/>
    <s v="IDGB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"/>
    <x v="6"/>
    <m/>
    <m/>
    <s v="+"/>
    <n v="0"/>
    <n v="0"/>
    <n v="16.14"/>
    <n v="0"/>
  </r>
  <r>
    <x v="0"/>
    <x v="0"/>
    <d v="2017-05-12T08:41:41"/>
    <s v="9"/>
    <x v="6"/>
    <n v="10205909"/>
    <m/>
    <x v="6"/>
    <d v="2017-05-02T00:00:00"/>
    <s v="IDGB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"/>
    <x v="6"/>
    <m/>
    <m/>
    <s v="+"/>
    <n v="0"/>
    <n v="0"/>
    <n v="2.12"/>
    <n v="0"/>
  </r>
  <r>
    <x v="0"/>
    <x v="0"/>
    <d v="2017-05-12T08:41:41"/>
    <s v="9"/>
    <x v="6"/>
    <n v="10205909"/>
    <m/>
    <x v="7"/>
    <d v="2017-05-02T00:00:00"/>
    <s v="IDGB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"/>
    <x v="6"/>
    <m/>
    <m/>
    <s v="+"/>
    <n v="0"/>
    <n v="0"/>
    <n v="8.83"/>
    <n v="0"/>
  </r>
  <r>
    <x v="0"/>
    <x v="0"/>
    <d v="2017-05-12T08:41:41"/>
    <s v="9"/>
    <x v="6"/>
    <n v="10205909"/>
    <m/>
    <x v="7"/>
    <d v="2017-05-02T00:00:00"/>
    <s v="IDGB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"/>
    <x v="6"/>
    <m/>
    <m/>
    <s v="+"/>
    <n v="0"/>
    <n v="0"/>
    <n v="8.83"/>
    <n v="0"/>
  </r>
  <r>
    <x v="0"/>
    <x v="0"/>
    <d v="2017-04-27T21:46:50"/>
    <s v="9"/>
    <x v="3"/>
    <m/>
    <m/>
    <x v="0"/>
    <d v="2017-05-05T00:00:00"/>
    <s v="HF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2"/>
    <x v="2"/>
    <x v="7"/>
    <x v="7"/>
    <m/>
    <m/>
    <s v="+"/>
    <n v="0"/>
    <n v="0"/>
    <n v="773.21"/>
    <n v="0"/>
  </r>
  <r>
    <x v="0"/>
    <x v="0"/>
    <d v="2017-05-11T21:48:36"/>
    <s v="9"/>
    <x v="4"/>
    <m/>
    <m/>
    <x v="1"/>
    <d v="2017-05-19T00:00:00"/>
    <s v="HF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2"/>
    <x v="2"/>
    <x v="7"/>
    <x v="7"/>
    <m/>
    <m/>
    <s v="+"/>
    <n v="0"/>
    <n v="0"/>
    <n v="773.21"/>
    <n v="0"/>
  </r>
  <r>
    <x v="0"/>
    <x v="0"/>
    <d v="2017-05-10T21:39:10"/>
    <s v="9"/>
    <x v="7"/>
    <m/>
    <m/>
    <x v="8"/>
    <d v="2017-05-10T00:00:00"/>
    <s v="IDT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8"/>
    <x v="8"/>
    <m/>
    <m/>
    <s v="+"/>
    <n v="0"/>
    <n v="0"/>
    <n v="26"/>
    <n v="0"/>
  </r>
  <r>
    <x v="0"/>
    <x v="0"/>
    <d v="2017-05-31T10:42:02"/>
    <s v="9"/>
    <x v="8"/>
    <s v="UC041117"/>
    <m/>
    <x v="9"/>
    <d v="2017-05-25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8"/>
    <x v="8"/>
    <m/>
    <m/>
    <s v="+"/>
    <n v="0"/>
    <n v="0"/>
    <n v="26"/>
    <n v="0"/>
  </r>
  <r>
    <x v="0"/>
    <x v="0"/>
    <d v="2017-05-31T10:42:03"/>
    <s v="9"/>
    <x v="9"/>
    <s v="UC051017"/>
    <m/>
    <x v="10"/>
    <d v="2017-05-25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8"/>
    <x v="8"/>
    <m/>
    <m/>
    <s v="+"/>
    <n v="0"/>
    <n v="0"/>
    <n v="26"/>
    <n v="0"/>
  </r>
  <r>
    <x v="0"/>
    <x v="0"/>
    <d v="2017-05-31T10:42:03"/>
    <s v="9"/>
    <x v="10"/>
    <s v="UC031417"/>
    <m/>
    <x v="10"/>
    <d v="2017-05-25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8"/>
    <x v="8"/>
    <m/>
    <m/>
    <s v="+"/>
    <n v="0"/>
    <n v="0"/>
    <n v="26"/>
    <n v="0"/>
  </r>
  <r>
    <x v="0"/>
    <x v="0"/>
    <d v="2017-05-17T21:38:34"/>
    <s v="9"/>
    <x v="11"/>
    <m/>
    <m/>
    <x v="8"/>
    <d v="2017-05-17T00:00:00"/>
    <s v="IDT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8"/>
    <x v="8"/>
    <m/>
    <m/>
    <s v="+"/>
    <n v="0"/>
    <n v="0"/>
    <n v="26"/>
    <n v="0"/>
  </r>
  <r>
    <x v="0"/>
    <x v="0"/>
    <d v="2017-05-09T08:23:24"/>
    <s v="9"/>
    <x v="12"/>
    <m/>
    <m/>
    <x v="11"/>
    <d v="2017-05-09T00:00:00"/>
    <s v="ISSU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7.25"/>
    <n v="0"/>
  </r>
  <r>
    <x v="0"/>
    <x v="0"/>
    <d v="2017-05-09T08:23:25"/>
    <s v="9"/>
    <x v="13"/>
    <m/>
    <m/>
    <x v="11"/>
    <d v="2017-05-09T00:00:00"/>
    <s v="ISSU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12.69"/>
    <n v="0"/>
  </r>
  <r>
    <x v="0"/>
    <x v="0"/>
    <d v="2017-05-01T09:34:37"/>
    <s v="9"/>
    <x v="14"/>
    <m/>
    <m/>
    <x v="11"/>
    <d v="2017-05-01T00:00:00"/>
    <s v="ISSU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9.8699999999999992"/>
    <n v="0"/>
  </r>
  <r>
    <x v="0"/>
    <x v="0"/>
    <d v="2017-05-17T13:43:01"/>
    <s v="9"/>
    <x v="15"/>
    <m/>
    <s v="P0049354"/>
    <x v="12"/>
    <d v="2017-05-12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-2726.88"/>
  </r>
  <r>
    <x v="0"/>
    <x v="0"/>
    <d v="2017-05-17T13:43:01"/>
    <s v="9"/>
    <x v="15"/>
    <m/>
    <s v="P0049354"/>
    <x v="12"/>
    <d v="2017-05-12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2726.88"/>
    <n v="0"/>
  </r>
  <r>
    <x v="0"/>
    <x v="0"/>
    <d v="2017-05-17T13:43:01"/>
    <s v="9"/>
    <x v="15"/>
    <m/>
    <s v="P0049354"/>
    <x v="12"/>
    <d v="2017-05-12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0"/>
  </r>
  <r>
    <x v="0"/>
    <x v="0"/>
    <d v="2017-05-30T16:43:43"/>
    <s v="9"/>
    <x v="16"/>
    <m/>
    <m/>
    <x v="13"/>
    <d v="2017-05-31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19.989999999999998"/>
    <n v="0"/>
  </r>
  <r>
    <x v="0"/>
    <x v="0"/>
    <d v="2017-05-16T09:52:10"/>
    <s v="9"/>
    <x v="17"/>
    <m/>
    <m/>
    <x v="14"/>
    <d v="2017-05-16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85.47"/>
    <n v="0"/>
  </r>
  <r>
    <x v="0"/>
    <x v="0"/>
    <d v="2017-05-16T09:52:10"/>
    <s v="9"/>
    <x v="18"/>
    <m/>
    <m/>
    <x v="11"/>
    <d v="2017-05-16T00:00:00"/>
    <s v="ISSU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14.1"/>
    <n v="0"/>
  </r>
  <r>
    <x v="0"/>
    <x v="0"/>
    <d v="2017-05-15T09:57:44"/>
    <s v="9"/>
    <x v="19"/>
    <m/>
    <m/>
    <x v="11"/>
    <d v="2017-05-15T00:00:00"/>
    <s v="ISSU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49.35"/>
    <n v="0"/>
  </r>
  <r>
    <x v="0"/>
    <x v="0"/>
    <d v="2017-05-02T21:39:50"/>
    <s v="9"/>
    <x v="20"/>
    <m/>
    <s v="PR170001"/>
    <x v="15"/>
    <d v="2017-05-02T00:00:00"/>
    <s v="HENA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-"/>
    <n v="0"/>
    <n v="0"/>
    <n v="0"/>
    <n v="-1909.04"/>
  </r>
  <r>
    <x v="0"/>
    <x v="0"/>
    <d v="2017-04-27T21:43:13"/>
    <s v="9"/>
    <x v="0"/>
    <m/>
    <m/>
    <x v="0"/>
    <d v="2017-05-05T00:00:00"/>
    <s v="HG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+"/>
    <n v="0"/>
    <n v="0"/>
    <n v="1890.52"/>
    <n v="0"/>
  </r>
  <r>
    <x v="0"/>
    <x v="0"/>
    <d v="2017-05-11T21:50:08"/>
    <s v="9"/>
    <x v="21"/>
    <m/>
    <s v="PR170001"/>
    <x v="15"/>
    <d v="2017-05-11T00:00:00"/>
    <s v="HENA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-"/>
    <n v="0"/>
    <n v="0"/>
    <n v="0"/>
    <n v="-1909.04"/>
  </r>
  <r>
    <x v="0"/>
    <x v="0"/>
    <d v="2017-05-11T21:45:12"/>
    <s v="9"/>
    <x v="1"/>
    <m/>
    <m/>
    <x v="1"/>
    <d v="2017-05-19T00:00:00"/>
    <s v="HG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+"/>
    <n v="0"/>
    <n v="0"/>
    <n v="1890.51"/>
    <n v="0"/>
  </r>
  <r>
    <x v="0"/>
    <x v="0"/>
    <d v="2017-05-25T21:39:12"/>
    <s v="9"/>
    <x v="22"/>
    <m/>
    <s v="PR170001"/>
    <x v="15"/>
    <d v="2017-05-25T00:00:00"/>
    <s v="HENA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-"/>
    <n v="0"/>
    <n v="0"/>
    <n v="0"/>
    <n v="-1909.04"/>
  </r>
  <r>
    <x v="0"/>
    <x v="0"/>
    <d v="2017-05-31T10:52:09"/>
    <s v="9"/>
    <x v="23"/>
    <m/>
    <m/>
    <x v="16"/>
    <d v="2017-05-30T00:00:00"/>
    <s v="BTLS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1"/>
    <x v="1"/>
    <x v="3"/>
    <x v="3"/>
    <m/>
    <m/>
    <s v="+"/>
    <n v="0"/>
    <n v="279.99"/>
    <n v="0"/>
    <n v="0"/>
  </r>
  <r>
    <x v="0"/>
    <x v="0"/>
    <d v="2017-05-31T10:52:09"/>
    <s v="9"/>
    <x v="23"/>
    <m/>
    <m/>
    <x v="16"/>
    <d v="2017-05-30T00:00:00"/>
    <s v="BTLS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4"/>
    <x v="4"/>
    <m/>
    <m/>
    <s v="-"/>
    <n v="0"/>
    <n v="-279.99"/>
    <n v="0"/>
    <n v="0"/>
  </r>
  <r>
    <x v="0"/>
    <x v="0"/>
    <d v="2017-05-30T16:43:43"/>
    <s v="9"/>
    <x v="16"/>
    <m/>
    <m/>
    <x v="17"/>
    <d v="2017-05-31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1"/>
    <x v="1"/>
    <x v="5"/>
    <x v="5"/>
    <m/>
    <m/>
    <s v="+"/>
    <n v="0"/>
    <n v="0"/>
    <n v="279.99"/>
    <n v="0"/>
  </r>
  <r>
    <x v="0"/>
    <x v="0"/>
    <d v="2017-05-11T15:54:35"/>
    <s v="9"/>
    <x v="24"/>
    <m/>
    <m/>
    <x v="18"/>
    <d v="2017-05-10T00:00:00"/>
    <s v="INNI"/>
    <s v="U7"/>
    <s v="Special Local Service"/>
    <s v="U74003"/>
    <s v="Optical Imaging Center"/>
    <s v="M017"/>
    <s v="Research Centers and Institutes"/>
    <n v="4"/>
    <s v="Institute for Bioinfo&amp;Evol Studies"/>
    <x v="2"/>
    <s v="Optical Imaging Center"/>
    <x v="3"/>
    <x v="3"/>
    <x v="11"/>
    <x v="11"/>
    <m/>
    <m/>
    <s v="+"/>
    <n v="0"/>
    <n v="0"/>
    <n v="10.199999999999999"/>
    <n v="0"/>
  </r>
  <r>
    <x v="0"/>
    <x v="0"/>
    <d v="2017-05-10T21:39:24"/>
    <s v="9"/>
    <x v="7"/>
    <m/>
    <m/>
    <x v="8"/>
    <d v="2017-05-10T00:00:00"/>
    <s v="IDTL"/>
    <s v="U7"/>
    <s v="Special Local Service"/>
    <s v="U74003"/>
    <s v="Optical Imaging Center"/>
    <s v="M017"/>
    <s v="Research Centers and Institutes"/>
    <n v="4"/>
    <s v="Institute for Bioinfo&amp;Evol Studies"/>
    <x v="2"/>
    <s v="Optical Imaging Center"/>
    <x v="3"/>
    <x v="3"/>
    <x v="8"/>
    <x v="8"/>
    <m/>
    <m/>
    <s v="+"/>
    <n v="0"/>
    <n v="0"/>
    <n v="39"/>
    <n v="0"/>
  </r>
  <r>
    <x v="0"/>
    <x v="0"/>
    <d v="2017-05-17T21:38:50"/>
    <s v="9"/>
    <x v="11"/>
    <m/>
    <m/>
    <x v="8"/>
    <d v="2017-05-17T00:00:00"/>
    <s v="IDTL"/>
    <s v="U7"/>
    <s v="Special Local Service"/>
    <s v="U74003"/>
    <s v="Optical Imaging Center"/>
    <s v="M017"/>
    <s v="Research Centers and Institutes"/>
    <n v="4"/>
    <s v="Institute for Bioinfo&amp;Evol Studies"/>
    <x v="2"/>
    <s v="Optical Imaging Center"/>
    <x v="3"/>
    <x v="3"/>
    <x v="8"/>
    <x v="8"/>
    <m/>
    <m/>
    <s v="+"/>
    <n v="0"/>
    <n v="0"/>
    <n v="39"/>
    <n v="0"/>
  </r>
  <r>
    <x v="0"/>
    <x v="0"/>
    <d v="2017-05-30T10:41:53"/>
    <s v="9"/>
    <x v="25"/>
    <m/>
    <m/>
    <x v="19"/>
    <d v="2017-05-31T00:00:00"/>
    <s v="CCAR"/>
    <s v="U7"/>
    <s v="Special Local Service"/>
    <s v="U74003"/>
    <s v="Optical Imaging Center"/>
    <s v="M017"/>
    <s v="Research Centers and Institutes"/>
    <n v="4"/>
    <s v="Institute for Bioinfo&amp;Evol Studies"/>
    <x v="2"/>
    <s v="Optical Imaging Center"/>
    <x v="3"/>
    <x v="3"/>
    <x v="9"/>
    <x v="9"/>
    <m/>
    <m/>
    <s v="+"/>
    <n v="0"/>
    <n v="0"/>
    <n v="122"/>
    <n v="0"/>
  </r>
  <r>
    <x v="0"/>
    <x v="0"/>
    <d v="2017-05-09T15:17:08"/>
    <s v="9"/>
    <x v="26"/>
    <m/>
    <m/>
    <x v="20"/>
    <d v="2017-05-09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12"/>
    <x v="12"/>
    <m/>
    <m/>
    <s v="+"/>
    <n v="0"/>
    <n v="0"/>
    <n v="204"/>
    <n v="0"/>
  </r>
  <r>
    <x v="0"/>
    <x v="0"/>
    <d v="2017-05-30T16:00:29"/>
    <s v="9"/>
    <x v="27"/>
    <n v="892314"/>
    <m/>
    <x v="21"/>
    <d v="2017-05-30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12"/>
    <x v="12"/>
    <m/>
    <m/>
    <s v="+"/>
    <n v="0"/>
    <n v="0"/>
    <n v="877.66"/>
    <n v="0"/>
  </r>
  <r>
    <x v="0"/>
    <x v="0"/>
    <d v="2017-05-30T16:00:29"/>
    <s v="9"/>
    <x v="27"/>
    <n v="892314"/>
    <m/>
    <x v="21"/>
    <d v="2017-05-30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13"/>
    <x v="13"/>
    <m/>
    <m/>
    <s v="+"/>
    <n v="0"/>
    <n v="0"/>
    <n v="44"/>
    <n v="0"/>
  </r>
  <r>
    <x v="0"/>
    <x v="0"/>
    <d v="2017-05-17T15:33:58"/>
    <s v="9"/>
    <x v="28"/>
    <m/>
    <s v="P0049102"/>
    <x v="22"/>
    <d v="2017-05-17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-"/>
    <n v="0"/>
    <n v="0"/>
    <n v="0"/>
    <n v="-51.96"/>
  </r>
  <r>
    <x v="0"/>
    <x v="0"/>
    <d v="2017-05-17T15:33:58"/>
    <s v="9"/>
    <x v="28"/>
    <m/>
    <s v="P0049102"/>
    <x v="22"/>
    <d v="2017-05-17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+"/>
    <n v="0"/>
    <n v="0"/>
    <n v="51.96"/>
    <n v="0"/>
  </r>
  <r>
    <x v="0"/>
    <x v="0"/>
    <d v="2017-05-17T15:33:58"/>
    <s v="9"/>
    <x v="28"/>
    <m/>
    <s v="P0049102"/>
    <x v="22"/>
    <d v="2017-05-17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-"/>
    <n v="0"/>
    <n v="0"/>
    <n v="0"/>
    <n v="0"/>
  </r>
  <r>
    <x v="0"/>
    <x v="0"/>
    <d v="2017-05-17T15:33:58"/>
    <s v="9"/>
    <x v="29"/>
    <m/>
    <s v="P0049102"/>
    <x v="22"/>
    <d v="2017-05-17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-"/>
    <n v="0"/>
    <n v="0"/>
    <n v="0"/>
    <n v="-4.6399999999999997"/>
  </r>
  <r>
    <x v="0"/>
    <x v="0"/>
    <d v="2017-05-17T15:33:58"/>
    <s v="9"/>
    <x v="29"/>
    <m/>
    <s v="P0049102"/>
    <x v="22"/>
    <d v="2017-05-17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+"/>
    <n v="0"/>
    <n v="0"/>
    <n v="4.6399999999999997"/>
    <n v="0"/>
  </r>
  <r>
    <x v="0"/>
    <x v="0"/>
    <d v="2017-05-17T15:33:58"/>
    <s v="9"/>
    <x v="29"/>
    <m/>
    <s v="P0049102"/>
    <x v="22"/>
    <d v="2017-05-17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-"/>
    <n v="0"/>
    <n v="0"/>
    <n v="0"/>
    <n v="0"/>
  </r>
  <r>
    <x v="0"/>
    <x v="0"/>
    <d v="2017-05-30T08:25:25"/>
    <s v="9"/>
    <x v="30"/>
    <m/>
    <m/>
    <x v="23"/>
    <d v="2017-05-26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5"/>
    <x v="15"/>
    <m/>
    <m/>
    <s v="+"/>
    <n v="0"/>
    <n v="0"/>
    <n v="1358"/>
    <n v="0"/>
  </r>
  <r>
    <x v="0"/>
    <x v="0"/>
    <d v="2017-05-22T13:01:38"/>
    <s v="9"/>
    <x v="31"/>
    <s v="I1856959"/>
    <m/>
    <x v="23"/>
    <d v="2017-05-22T00:00:00"/>
    <s v="C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5"/>
    <x v="15"/>
    <m/>
    <m/>
    <s v="-"/>
    <n v="0"/>
    <n v="0"/>
    <n v="-1358"/>
    <n v="0"/>
  </r>
  <r>
    <x v="0"/>
    <x v="0"/>
    <d v="2017-05-05T21:39:38"/>
    <s v="9"/>
    <x v="32"/>
    <s v="WO244897"/>
    <m/>
    <x v="24"/>
    <d v="2017-05-05T00:00:00"/>
    <s v="IDWO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6"/>
    <x v="16"/>
    <m/>
    <m/>
    <s v="+"/>
    <n v="0"/>
    <n v="0"/>
    <n v="85"/>
    <n v="0"/>
  </r>
  <r>
    <x v="0"/>
    <x v="0"/>
    <d v="2017-05-11T21:40:04"/>
    <s v="9"/>
    <x v="33"/>
    <s v="WO244897"/>
    <m/>
    <x v="24"/>
    <d v="2017-05-11T00:00:00"/>
    <s v="IDWO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6"/>
    <x v="16"/>
    <m/>
    <m/>
    <s v="+"/>
    <n v="0"/>
    <n v="0"/>
    <n v="135"/>
    <n v="0"/>
  </r>
  <r>
    <x v="0"/>
    <x v="0"/>
    <d v="2017-05-17T10:52:02"/>
    <s v="9"/>
    <x v="34"/>
    <s v="WO244897"/>
    <m/>
    <x v="24"/>
    <d v="2017-05-15T00:00:00"/>
    <s v="IDWO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6"/>
    <x v="16"/>
    <m/>
    <m/>
    <s v="+"/>
    <n v="0"/>
    <n v="0"/>
    <n v="180"/>
    <n v="0"/>
  </r>
  <r>
    <x v="0"/>
    <x v="0"/>
    <d v="2017-05-19T21:37:13"/>
    <s v="9"/>
    <x v="35"/>
    <s v="WO244897"/>
    <m/>
    <x v="24"/>
    <d v="2017-05-19T00:00:00"/>
    <s v="IDWO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6"/>
    <x v="16"/>
    <m/>
    <m/>
    <s v="+"/>
    <n v="0"/>
    <n v="0"/>
    <n v="938.16"/>
    <n v="0"/>
  </r>
  <r>
    <x v="0"/>
    <x v="0"/>
    <d v="2017-05-17T11:12:16"/>
    <s v="9"/>
    <x v="36"/>
    <s v="WO244897"/>
    <m/>
    <x v="24"/>
    <d v="2017-05-16T00:00:00"/>
    <s v="IDWO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6"/>
    <x v="16"/>
    <m/>
    <m/>
    <s v="+"/>
    <n v="0"/>
    <n v="0"/>
    <n v="42.5"/>
    <n v="0"/>
  </r>
  <r>
    <x v="0"/>
    <x v="0"/>
    <d v="2017-05-30T10:11:43"/>
    <s v="9"/>
    <x v="37"/>
    <s v="ABCHWS"/>
    <m/>
    <x v="25"/>
    <d v="2017-05-24T00:00:00"/>
    <s v="IDG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7"/>
    <x v="17"/>
    <m/>
    <m/>
    <s v="+"/>
    <n v="0"/>
    <n v="0"/>
    <n v="120"/>
    <n v="0"/>
  </r>
  <r>
    <x v="0"/>
    <x v="0"/>
    <d v="2017-05-01T12:12:39"/>
    <s v="9"/>
    <x v="38"/>
    <m/>
    <m/>
    <x v="26"/>
    <d v="2017-05-02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"/>
    <x v="6"/>
    <m/>
    <m/>
    <s v="+"/>
    <n v="0"/>
    <n v="0"/>
    <n v="38.950000000000003"/>
    <n v="0"/>
  </r>
  <r>
    <x v="0"/>
    <x v="0"/>
    <d v="2017-04-27T21:46:51"/>
    <s v="9"/>
    <x v="3"/>
    <m/>
    <m/>
    <x v="0"/>
    <d v="2017-05-05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18"/>
    <x v="18"/>
    <m/>
    <m/>
    <s v="+"/>
    <n v="0"/>
    <n v="0"/>
    <n v="37.340000000000003"/>
    <n v="0"/>
  </r>
  <r>
    <x v="0"/>
    <x v="0"/>
    <d v="2017-05-11T21:48:37"/>
    <s v="9"/>
    <x v="4"/>
    <m/>
    <m/>
    <x v="1"/>
    <d v="2017-05-19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18"/>
    <x v="18"/>
    <m/>
    <m/>
    <s v="+"/>
    <n v="0"/>
    <n v="0"/>
    <n v="37.340000000000003"/>
    <n v="0"/>
  </r>
  <r>
    <x v="0"/>
    <x v="0"/>
    <d v="2017-05-30T11:02:00"/>
    <s v="9"/>
    <x v="39"/>
    <m/>
    <m/>
    <x v="27"/>
    <d v="2017-05-31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9"/>
    <x v="19"/>
    <m/>
    <m/>
    <s v="+"/>
    <n v="0"/>
    <n v="0"/>
    <n v="27"/>
    <n v="0"/>
  </r>
  <r>
    <x v="0"/>
    <x v="0"/>
    <d v="2017-05-10T21:39:10"/>
    <s v="9"/>
    <x v="7"/>
    <m/>
    <m/>
    <x v="8"/>
    <d v="2017-05-10T00:00:00"/>
    <s v="IDT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8"/>
    <x v="8"/>
    <m/>
    <m/>
    <s v="+"/>
    <n v="0"/>
    <n v="0"/>
    <n v="221"/>
    <n v="0"/>
  </r>
  <r>
    <x v="0"/>
    <x v="0"/>
    <d v="2017-05-09T09:01:47"/>
    <s v="9"/>
    <x v="40"/>
    <s v="TC050117"/>
    <m/>
    <x v="28"/>
    <d v="2017-05-08T00:00:00"/>
    <s v="IDT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8"/>
    <x v="8"/>
    <m/>
    <m/>
    <s v="+"/>
    <n v="0"/>
    <n v="0"/>
    <n v="22.5"/>
    <n v="0"/>
  </r>
  <r>
    <x v="0"/>
    <x v="0"/>
    <d v="2017-05-17T21:38:34"/>
    <s v="9"/>
    <x v="11"/>
    <m/>
    <m/>
    <x v="8"/>
    <d v="2017-05-17T00:00:00"/>
    <s v="IDT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8"/>
    <x v="8"/>
    <m/>
    <m/>
    <s v="+"/>
    <n v="0"/>
    <n v="0"/>
    <n v="221"/>
    <n v="0"/>
  </r>
  <r>
    <x v="0"/>
    <x v="0"/>
    <d v="2017-05-15T16:06:55"/>
    <s v="9"/>
    <x v="41"/>
    <m/>
    <m/>
    <x v="29"/>
    <d v="2017-05-12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0"/>
    <x v="20"/>
    <m/>
    <m/>
    <s v="+"/>
    <n v="0"/>
    <n v="0"/>
    <n v="300"/>
    <n v="0"/>
  </r>
  <r>
    <x v="0"/>
    <x v="0"/>
    <d v="2017-05-01T12:12:37"/>
    <s v="9"/>
    <x v="42"/>
    <m/>
    <m/>
    <x v="30"/>
    <d v="2017-05-02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9"/>
    <x v="9"/>
    <m/>
    <m/>
    <s v="+"/>
    <n v="0"/>
    <n v="0"/>
    <n v="81"/>
    <n v="0"/>
  </r>
  <r>
    <x v="0"/>
    <x v="0"/>
    <d v="2017-05-01T12:12:37"/>
    <s v="9"/>
    <x v="42"/>
    <m/>
    <m/>
    <x v="31"/>
    <d v="2017-05-02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9"/>
    <x v="9"/>
    <m/>
    <m/>
    <s v="-"/>
    <n v="0"/>
    <n v="0"/>
    <n v="-81"/>
    <n v="0"/>
  </r>
  <r>
    <x v="0"/>
    <x v="0"/>
    <d v="2017-05-02T21:39:51"/>
    <s v="9"/>
    <x v="20"/>
    <m/>
    <s v="PR170001"/>
    <x v="15"/>
    <d v="2017-05-02T00:00:00"/>
    <s v="HENA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-"/>
    <n v="0"/>
    <n v="0"/>
    <n v="0"/>
    <n v="-120.08"/>
  </r>
  <r>
    <x v="0"/>
    <x v="0"/>
    <d v="2017-04-27T21:43:14"/>
    <s v="9"/>
    <x v="0"/>
    <m/>
    <m/>
    <x v="0"/>
    <d v="2017-05-05T00:00:00"/>
    <s v="HG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+"/>
    <n v="0"/>
    <n v="0"/>
    <n v="120.08"/>
    <n v="0"/>
  </r>
  <r>
    <x v="0"/>
    <x v="0"/>
    <d v="2017-05-11T21:50:08"/>
    <s v="9"/>
    <x v="21"/>
    <m/>
    <s v="PR170001"/>
    <x v="15"/>
    <d v="2017-05-11T00:00:00"/>
    <s v="HENA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-"/>
    <n v="0"/>
    <n v="0"/>
    <n v="0"/>
    <n v="-120.08"/>
  </r>
  <r>
    <x v="0"/>
    <x v="0"/>
    <d v="2017-05-25T21:39:13"/>
    <s v="9"/>
    <x v="22"/>
    <m/>
    <s v="PR170001"/>
    <x v="15"/>
    <d v="2017-05-25T00:00:00"/>
    <s v="HENA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-"/>
    <n v="0"/>
    <n v="0"/>
    <n v="0"/>
    <n v="-120.08"/>
  </r>
  <r>
    <x v="0"/>
    <x v="0"/>
    <d v="2017-05-11T21:45:13"/>
    <s v="9"/>
    <x v="1"/>
    <m/>
    <m/>
    <x v="1"/>
    <d v="2017-05-19T00:00:00"/>
    <s v="HG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+"/>
    <n v="0"/>
    <n v="0"/>
    <n v="120.08"/>
    <n v="0"/>
  </r>
  <r>
    <x v="0"/>
    <x v="0"/>
    <d v="2017-05-16T09:42:06"/>
    <s v="9"/>
    <x v="43"/>
    <s v="ABDFGD"/>
    <m/>
    <x v="32"/>
    <d v="2017-05-11T00:00:00"/>
    <s v="IDG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1"/>
    <x v="21"/>
    <m/>
    <m/>
    <s v="+"/>
    <n v="0"/>
    <n v="0"/>
    <n v="25"/>
    <n v="0"/>
  </r>
  <r>
    <x v="0"/>
    <x v="0"/>
    <d v="2017-05-30T10:11:43"/>
    <s v="9"/>
    <x v="37"/>
    <s v="ABCHWS"/>
    <m/>
    <x v="25"/>
    <d v="2017-05-24T00:00:00"/>
    <s v="IDG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1"/>
    <x v="21"/>
    <m/>
    <m/>
    <s v="+"/>
    <n v="0"/>
    <n v="0"/>
    <n v="75"/>
    <n v="0"/>
  </r>
  <r>
    <x v="0"/>
    <x v="0"/>
    <d v="2017-05-01T10:41:57"/>
    <s v="9"/>
    <x v="44"/>
    <m/>
    <m/>
    <x v="33"/>
    <d v="2017-05-02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2"/>
    <x v="22"/>
    <m/>
    <m/>
    <s v="+"/>
    <n v="0"/>
    <n v="0"/>
    <n v="2000"/>
    <n v="0"/>
  </r>
  <r>
    <x v="0"/>
    <x v="0"/>
    <d v="2017-05-01T12:12:39"/>
    <s v="9"/>
    <x v="38"/>
    <m/>
    <m/>
    <x v="34"/>
    <d v="2017-05-02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2"/>
    <x v="22"/>
    <m/>
    <m/>
    <s v="+"/>
    <n v="0"/>
    <n v="0"/>
    <n v="315"/>
    <n v="0"/>
  </r>
  <r>
    <x v="0"/>
    <x v="0"/>
    <d v="2017-05-09T15:17:08"/>
    <s v="9"/>
    <x v="26"/>
    <m/>
    <m/>
    <x v="20"/>
    <d v="2017-05-09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23"/>
    <x v="23"/>
    <m/>
    <m/>
    <s v="+"/>
    <n v="0"/>
    <n v="0"/>
    <n v="36.380000000000003"/>
    <n v="0"/>
  </r>
  <r>
    <x v="0"/>
    <x v="0"/>
    <d v="2017-05-30T16:00:29"/>
    <s v="9"/>
    <x v="27"/>
    <n v="892314"/>
    <m/>
    <x v="21"/>
    <d v="2017-05-30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24"/>
    <x v="24"/>
    <m/>
    <m/>
    <s v="+"/>
    <n v="0"/>
    <n v="0"/>
    <n v="25"/>
    <n v="0"/>
  </r>
  <r>
    <x v="0"/>
    <x v="0"/>
    <d v="2017-05-17T08:54:49"/>
    <s v="9"/>
    <x v="45"/>
    <m/>
    <m/>
    <x v="35"/>
    <d v="2017-05-02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79.77"/>
    <n v="0"/>
  </r>
  <r>
    <x v="0"/>
    <x v="0"/>
    <d v="2017-05-22T12:51:36"/>
    <s v="9"/>
    <x v="46"/>
    <s v="I1887664"/>
    <m/>
    <x v="36"/>
    <d v="2017-05-22T00:00:00"/>
    <s v="C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-"/>
    <n v="0"/>
    <n v="0"/>
    <n v="-63.88"/>
    <n v="0"/>
  </r>
  <r>
    <x v="0"/>
    <x v="0"/>
    <d v="2017-06-02T08:17:19"/>
    <s v="9"/>
    <x v="47"/>
    <m/>
    <m/>
    <x v="37"/>
    <d v="2017-05-25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63.88"/>
    <n v="0"/>
  </r>
  <r>
    <x v="0"/>
    <x v="0"/>
    <d v="2017-05-25T07:01:04"/>
    <s v="9"/>
    <x v="48"/>
    <s v="ORD4816"/>
    <m/>
    <x v="38"/>
    <d v="2017-05-19T00:00:00"/>
    <s v="IDG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2169.3000000000002"/>
    <n v="0"/>
  </r>
  <r>
    <x v="0"/>
    <x v="0"/>
    <d v="2017-05-25T07:01:05"/>
    <s v="9"/>
    <x v="49"/>
    <s v="ORD 5002"/>
    <m/>
    <x v="39"/>
    <d v="2017-05-23T00:00:00"/>
    <s v="IDG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179.8"/>
    <n v="0"/>
  </r>
  <r>
    <x v="0"/>
    <x v="0"/>
    <d v="2017-05-31T21:35:10"/>
    <s v="9"/>
    <x v="50"/>
    <m/>
    <m/>
    <x v="40"/>
    <d v="2017-05-08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74.42"/>
    <n v="0"/>
  </r>
  <r>
    <x v="0"/>
    <x v="0"/>
    <d v="2017-05-31T21:35:14"/>
    <s v="9"/>
    <x v="51"/>
    <m/>
    <m/>
    <x v="41"/>
    <d v="2017-05-10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69.69"/>
    <n v="0"/>
  </r>
  <r>
    <x v="0"/>
    <x v="0"/>
    <d v="2017-05-31T12:21:58"/>
    <s v="9"/>
    <x v="52"/>
    <s v="ORD5003"/>
    <m/>
    <x v="42"/>
    <d v="2017-05-26T00:00:00"/>
    <s v="IDG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179.8"/>
    <n v="0"/>
  </r>
  <r>
    <x v="0"/>
    <x v="0"/>
    <d v="2017-05-31T12:21:58"/>
    <s v="9"/>
    <x v="53"/>
    <s v="ORD5004"/>
    <m/>
    <x v="43"/>
    <d v="2017-05-26T00:00:00"/>
    <s v="IDG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179.8"/>
    <n v="0"/>
  </r>
  <r>
    <x v="0"/>
    <x v="0"/>
    <d v="2017-05-31T12:21:58"/>
    <s v="9"/>
    <x v="54"/>
    <s v="ORD5005"/>
    <m/>
    <x v="44"/>
    <d v="2017-05-26T00:00:00"/>
    <s v="IDG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179.8"/>
    <n v="0"/>
  </r>
  <r>
    <x v="0"/>
    <x v="0"/>
    <d v="2017-05-17T15:21:54"/>
    <s v="9"/>
    <x v="55"/>
    <n v="890968"/>
    <m/>
    <x v="45"/>
    <d v="2017-05-17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410"/>
    <n v="0"/>
  </r>
  <r>
    <x v="0"/>
    <x v="0"/>
    <d v="2017-05-15T21:42:39"/>
    <s v="9"/>
    <x v="56"/>
    <n v="2479690"/>
    <m/>
    <x v="46"/>
    <d v="2017-05-15T00:00:00"/>
    <s v="TMIS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774.23"/>
    <n v="0"/>
  </r>
  <r>
    <x v="0"/>
    <x v="0"/>
    <d v="2017-05-15T21:42:39"/>
    <s v="9"/>
    <x v="56"/>
    <n v="2479691"/>
    <m/>
    <x v="47"/>
    <d v="2017-05-15T00:00:00"/>
    <s v="TMIS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774.23"/>
    <n v="0"/>
  </r>
  <r>
    <x v="0"/>
    <x v="0"/>
    <d v="2017-05-18T21:37:25"/>
    <s v="9"/>
    <x v="57"/>
    <n v="2480707"/>
    <m/>
    <x v="48"/>
    <d v="2017-05-18T00:00:00"/>
    <s v="TMIS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639.58000000000004"/>
    <n v="0"/>
  </r>
  <r>
    <x v="0"/>
    <x v="0"/>
    <d v="2017-05-30T21:36:36"/>
    <s v="9"/>
    <x v="58"/>
    <n v="2482818"/>
    <m/>
    <x v="49"/>
    <d v="2017-05-30T00:00:00"/>
    <s v="TMIS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93.1"/>
    <n v="0"/>
  </r>
  <r>
    <x v="0"/>
    <x v="0"/>
    <d v="2017-05-15T21:42:39"/>
    <s v="9"/>
    <x v="56"/>
    <n v="2479687"/>
    <m/>
    <x v="50"/>
    <d v="2017-05-15T00:00:00"/>
    <s v="TMIS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774.23"/>
    <n v="0"/>
  </r>
  <r>
    <x v="0"/>
    <x v="0"/>
    <d v="2017-05-01T17:13:46"/>
    <s v="9"/>
    <x v="59"/>
    <m/>
    <m/>
    <x v="51"/>
    <d v="2017-05-02T00:00:00"/>
    <s v="CCAR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6"/>
    <x v="6"/>
    <m/>
    <m/>
    <s v="+"/>
    <n v="0"/>
    <n v="0"/>
    <n v="67.510000000000005"/>
    <n v="0"/>
  </r>
  <r>
    <x v="0"/>
    <x v="0"/>
    <d v="2017-05-01T17:13:47"/>
    <s v="9"/>
    <x v="59"/>
    <m/>
    <m/>
    <x v="52"/>
    <d v="2017-05-02T00:00:00"/>
    <s v="CCAR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6"/>
    <x v="6"/>
    <m/>
    <m/>
    <s v="+"/>
    <n v="0"/>
    <n v="0"/>
    <n v="417.68"/>
    <n v="0"/>
  </r>
  <r>
    <x v="0"/>
    <x v="0"/>
    <d v="2017-04-27T21:46:49"/>
    <s v="9"/>
    <x v="3"/>
    <m/>
    <m/>
    <x v="0"/>
    <d v="2017-05-05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18"/>
    <x v="18"/>
    <m/>
    <m/>
    <s v="+"/>
    <n v="0"/>
    <n v="0"/>
    <n v="95.69"/>
    <n v="0"/>
  </r>
  <r>
    <x v="0"/>
    <x v="0"/>
    <d v="2017-05-11T21:48:35"/>
    <s v="9"/>
    <x v="4"/>
    <m/>
    <m/>
    <x v="1"/>
    <d v="2017-05-19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18"/>
    <x v="18"/>
    <m/>
    <m/>
    <s v="+"/>
    <n v="0"/>
    <n v="0"/>
    <n v="95.69"/>
    <n v="0"/>
  </r>
  <r>
    <x v="0"/>
    <x v="0"/>
    <d v="2017-05-02T21:39:50"/>
    <s v="9"/>
    <x v="20"/>
    <m/>
    <s v="PR170001"/>
    <x v="15"/>
    <d v="2017-05-02T00:00:00"/>
    <s v="HENA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-"/>
    <n v="0"/>
    <n v="0"/>
    <n v="0"/>
    <n v="-307.70999999999998"/>
  </r>
  <r>
    <x v="0"/>
    <x v="0"/>
    <d v="2017-04-27T21:43:12"/>
    <s v="9"/>
    <x v="0"/>
    <m/>
    <m/>
    <x v="0"/>
    <d v="2017-05-05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+"/>
    <n v="0"/>
    <n v="0"/>
    <n v="307.69"/>
    <n v="0"/>
  </r>
  <r>
    <x v="0"/>
    <x v="0"/>
    <d v="2017-05-11T21:50:07"/>
    <s v="9"/>
    <x v="21"/>
    <m/>
    <s v="PR170001"/>
    <x v="15"/>
    <d v="2017-05-11T00:00:00"/>
    <s v="HENA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-"/>
    <n v="0"/>
    <n v="0"/>
    <n v="0"/>
    <n v="-307.69"/>
  </r>
  <r>
    <x v="0"/>
    <x v="0"/>
    <d v="2017-05-11T21:45:11"/>
    <s v="9"/>
    <x v="1"/>
    <m/>
    <m/>
    <x v="1"/>
    <d v="2017-05-19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+"/>
    <n v="0"/>
    <n v="0"/>
    <n v="307.69"/>
    <n v="0"/>
  </r>
  <r>
    <x v="0"/>
    <x v="0"/>
    <d v="2017-05-25T21:39:12"/>
    <s v="9"/>
    <x v="22"/>
    <m/>
    <s v="PR170001"/>
    <x v="15"/>
    <d v="2017-05-25T00:00:00"/>
    <s v="HENA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-"/>
    <n v="0"/>
    <n v="0"/>
    <n v="0"/>
    <n v="-307.7"/>
  </r>
  <r>
    <x v="0"/>
    <x v="0"/>
    <d v="2017-05-11T13:33:46"/>
    <s v="9"/>
    <x v="60"/>
    <m/>
    <m/>
    <x v="53"/>
    <d v="2017-05-08T00:00:00"/>
    <s v="JE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7"/>
    <x v="7"/>
    <x v="27"/>
    <x v="27"/>
    <m/>
    <m/>
    <s v="+"/>
    <n v="0"/>
    <n v="0"/>
    <n v="164.16"/>
    <n v="0"/>
  </r>
  <r>
    <x v="0"/>
    <x v="0"/>
    <d v="2017-05-08T15:46:08"/>
    <s v="9"/>
    <x v="61"/>
    <m/>
    <m/>
    <x v="54"/>
    <d v="2017-05-08T00:00:00"/>
    <s v="INN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5"/>
    <x v="5"/>
    <x v="12"/>
    <x v="12"/>
    <m/>
    <m/>
    <s v="+"/>
    <n v="0"/>
    <n v="0"/>
    <n v="147.9"/>
    <n v="0"/>
  </r>
  <r>
    <x v="0"/>
    <x v="0"/>
    <d v="2017-05-08T15:46:08"/>
    <s v="9"/>
    <x v="61"/>
    <m/>
    <m/>
    <x v="54"/>
    <d v="2017-05-08T00:00:00"/>
    <s v="INN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5"/>
    <x v="5"/>
    <x v="12"/>
    <x v="12"/>
    <m/>
    <m/>
    <s v="+"/>
    <n v="0"/>
    <n v="0"/>
    <n v="306.27999999999997"/>
    <n v="0"/>
  </r>
  <r>
    <x v="0"/>
    <x v="0"/>
    <d v="2017-05-08T15:46:08"/>
    <s v="9"/>
    <x v="61"/>
    <m/>
    <m/>
    <x v="54"/>
    <d v="2017-05-08T00:00:00"/>
    <s v="INN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5"/>
    <x v="5"/>
    <x v="13"/>
    <x v="13"/>
    <m/>
    <m/>
    <s v="+"/>
    <n v="0"/>
    <n v="0"/>
    <n v="39.450000000000003"/>
    <n v="0"/>
  </r>
  <r>
    <x v="0"/>
    <x v="1"/>
    <d v="2016-07-08T21:47:09"/>
    <s v="9"/>
    <x v="62"/>
    <m/>
    <s v="PA003547"/>
    <x v="55"/>
    <d v="2016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132033.91"/>
  </r>
  <r>
    <x v="0"/>
    <x v="1"/>
    <d v="2016-07-08T21:47:09"/>
    <s v="9"/>
    <x v="62"/>
    <m/>
    <s v="PA003547"/>
    <x v="55"/>
    <d v="2016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0"/>
  </r>
  <r>
    <x v="0"/>
    <x v="1"/>
    <d v="2016-07-08T21:47:09"/>
    <s v="9"/>
    <x v="62"/>
    <m/>
    <s v="PA035495"/>
    <x v="55"/>
    <d v="2016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17858.34"/>
  </r>
  <r>
    <x v="0"/>
    <x v="1"/>
    <d v="2016-07-08T21:47:09"/>
    <s v="9"/>
    <x v="62"/>
    <m/>
    <s v="PA035495"/>
    <x v="55"/>
    <d v="2016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0"/>
  </r>
  <r>
    <x v="0"/>
    <x v="1"/>
    <d v="2016-07-08T21:47:10"/>
    <s v="9"/>
    <x v="62"/>
    <m/>
    <s v="PA035537"/>
    <x v="55"/>
    <d v="2016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94598.21"/>
  </r>
  <r>
    <x v="0"/>
    <x v="1"/>
    <d v="2016-07-08T21:47:10"/>
    <s v="9"/>
    <x v="62"/>
    <m/>
    <s v="PA035537"/>
    <x v="55"/>
    <d v="2016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0"/>
  </r>
  <r>
    <x v="0"/>
    <x v="0"/>
    <d v="2017-04-27T21:43:53"/>
    <s v="9"/>
    <x v="63"/>
    <m/>
    <m/>
    <x v="0"/>
    <d v="2017-05-05T00:00:00"/>
    <s v="HF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2"/>
    <x v="2"/>
    <x v="7"/>
    <x v="7"/>
    <m/>
    <m/>
    <s v="+"/>
    <n v="0"/>
    <n v="0"/>
    <n v="1494.64"/>
    <n v="0"/>
  </r>
  <r>
    <x v="0"/>
    <x v="0"/>
    <d v="2017-05-11T21:45:49"/>
    <s v="9"/>
    <x v="64"/>
    <m/>
    <m/>
    <x v="1"/>
    <d v="2017-05-19T00:00:00"/>
    <s v="HF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2"/>
    <x v="2"/>
    <x v="7"/>
    <x v="7"/>
    <m/>
    <m/>
    <s v="+"/>
    <n v="0"/>
    <n v="0"/>
    <n v="1494.64"/>
    <n v="0"/>
  </r>
  <r>
    <x v="0"/>
    <x v="0"/>
    <d v="2017-04-27T21:43:53"/>
    <s v="9"/>
    <x v="63"/>
    <m/>
    <m/>
    <x v="0"/>
    <d v="2017-05-05T00:00:00"/>
    <s v="HF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2"/>
    <x v="2"/>
    <x v="18"/>
    <x v="18"/>
    <m/>
    <m/>
    <s v="+"/>
    <n v="0"/>
    <n v="0"/>
    <n v="55.52"/>
    <n v="0"/>
  </r>
  <r>
    <x v="0"/>
    <x v="0"/>
    <d v="2017-05-11T21:45:49"/>
    <s v="9"/>
    <x v="64"/>
    <m/>
    <m/>
    <x v="1"/>
    <d v="2017-05-19T00:00:00"/>
    <s v="HF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2"/>
    <x v="2"/>
    <x v="18"/>
    <x v="18"/>
    <m/>
    <m/>
    <s v="+"/>
    <n v="0"/>
    <n v="0"/>
    <n v="55.52"/>
    <n v="0"/>
  </r>
  <r>
    <x v="0"/>
    <x v="0"/>
    <d v="2017-05-02T21:38:41"/>
    <s v="9"/>
    <x v="65"/>
    <m/>
    <s v="PR170001"/>
    <x v="15"/>
    <d v="2017-05-02T00:00:00"/>
    <s v="HENA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-"/>
    <n v="0"/>
    <n v="0"/>
    <n v="0"/>
    <n v="-6025.57"/>
  </r>
  <r>
    <x v="0"/>
    <x v="0"/>
    <d v="2017-04-27T21:38:55"/>
    <s v="9"/>
    <x v="66"/>
    <m/>
    <m/>
    <x v="0"/>
    <d v="2017-05-05T00:00:00"/>
    <s v="HG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+"/>
    <n v="0"/>
    <n v="0"/>
    <n v="3832.92"/>
    <n v="0"/>
  </r>
  <r>
    <x v="0"/>
    <x v="0"/>
    <d v="2017-05-11T21:49:18"/>
    <s v="9"/>
    <x v="67"/>
    <m/>
    <s v="PR170001"/>
    <x v="15"/>
    <d v="2017-05-11T00:00:00"/>
    <s v="HENA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-"/>
    <n v="0"/>
    <n v="0"/>
    <n v="0"/>
    <n v="-3832.92"/>
  </r>
  <r>
    <x v="0"/>
    <x v="0"/>
    <d v="2017-05-25T21:38:05"/>
    <s v="9"/>
    <x v="68"/>
    <m/>
    <s v="PR170001"/>
    <x v="15"/>
    <d v="2017-05-25T00:00:00"/>
    <s v="HENA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-"/>
    <n v="0"/>
    <n v="0"/>
    <n v="0"/>
    <n v="-3832.93"/>
  </r>
  <r>
    <x v="0"/>
    <x v="0"/>
    <d v="2017-05-25T21:37:31"/>
    <s v="9"/>
    <x v="68"/>
    <m/>
    <s v="PR170001"/>
    <x v="15"/>
    <d v="2017-05-25T00:00:00"/>
    <s v="HENA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+"/>
    <n v="0"/>
    <n v="0"/>
    <n v="0"/>
    <n v="4016.88"/>
  </r>
  <r>
    <x v="0"/>
    <x v="0"/>
    <d v="2017-05-11T21:40:53"/>
    <s v="9"/>
    <x v="69"/>
    <m/>
    <m/>
    <x v="1"/>
    <d v="2017-05-19T00:00:00"/>
    <s v="HG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+"/>
    <n v="0"/>
    <n v="0"/>
    <n v="3832.92"/>
    <n v="0"/>
  </r>
  <r>
    <x v="0"/>
    <x v="0"/>
    <d v="2017-05-01T17:03:41"/>
    <s v="9"/>
    <x v="70"/>
    <m/>
    <m/>
    <x v="56"/>
    <d v="2017-05-02T00:00:00"/>
    <s v="CCAR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9"/>
    <x v="29"/>
    <m/>
    <m/>
    <s v="+"/>
    <n v="0"/>
    <n v="0"/>
    <n v="100.95"/>
    <n v="0"/>
  </r>
  <r>
    <x v="0"/>
    <x v="0"/>
    <d v="2017-05-12T14:43:53"/>
    <s v="9"/>
    <x v="71"/>
    <m/>
    <m/>
    <x v="57"/>
    <d v="2017-05-16T00:00:00"/>
    <s v="CCAR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9"/>
    <x v="29"/>
    <m/>
    <m/>
    <s v="+"/>
    <n v="0"/>
    <n v="0"/>
    <n v="135.12"/>
    <n v="0"/>
  </r>
  <r>
    <x v="0"/>
    <x v="0"/>
    <d v="2017-05-30T14:52:50"/>
    <s v="9"/>
    <x v="72"/>
    <m/>
    <m/>
    <x v="58"/>
    <d v="2017-05-31T00:00:00"/>
    <s v="CCAR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9"/>
    <x v="29"/>
    <m/>
    <m/>
    <s v="+"/>
    <n v="0"/>
    <n v="0"/>
    <n v="99"/>
    <n v="0"/>
  </r>
  <r>
    <x v="0"/>
    <x v="0"/>
    <d v="2017-05-01T17:03:41"/>
    <s v="9"/>
    <x v="70"/>
    <m/>
    <m/>
    <x v="56"/>
    <d v="2017-05-02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146.68"/>
    <n v="0"/>
  </r>
  <r>
    <x v="0"/>
    <x v="0"/>
    <d v="2017-05-11T21:41:54"/>
    <s v="9"/>
    <x v="69"/>
    <m/>
    <m/>
    <x v="1"/>
    <d v="2017-05-19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5569.23"/>
    <n v="0"/>
  </r>
  <r>
    <x v="0"/>
    <x v="0"/>
    <d v="2017-05-08T15:46:09"/>
    <s v="9"/>
    <x v="61"/>
    <m/>
    <m/>
    <x v="54"/>
    <d v="2017-05-08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214.9"/>
    <n v="0"/>
  </r>
  <r>
    <x v="0"/>
    <x v="0"/>
    <d v="2017-05-08T15:46:09"/>
    <s v="9"/>
    <x v="61"/>
    <m/>
    <m/>
    <x v="54"/>
    <d v="2017-05-08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445.02"/>
    <n v="0"/>
  </r>
  <r>
    <x v="0"/>
    <x v="0"/>
    <d v="2017-05-08T15:46:09"/>
    <s v="9"/>
    <x v="61"/>
    <m/>
    <m/>
    <x v="54"/>
    <d v="2017-05-08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57.32"/>
    <n v="0"/>
  </r>
  <r>
    <x v="0"/>
    <x v="0"/>
    <d v="2017-04-27T21:45:00"/>
    <s v="9"/>
    <x v="63"/>
    <m/>
    <m/>
    <x v="0"/>
    <d v="2017-05-05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80.67"/>
    <n v="0"/>
  </r>
  <r>
    <x v="0"/>
    <x v="0"/>
    <d v="2017-04-27T21:45:00"/>
    <s v="9"/>
    <x v="63"/>
    <m/>
    <m/>
    <x v="0"/>
    <d v="2017-05-05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2171.71"/>
    <n v="0"/>
  </r>
  <r>
    <x v="0"/>
    <x v="0"/>
    <d v="2017-04-27T21:39:58"/>
    <s v="9"/>
    <x v="66"/>
    <m/>
    <m/>
    <x v="0"/>
    <d v="2017-05-05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5569.23"/>
    <n v="0"/>
  </r>
  <r>
    <x v="0"/>
    <x v="0"/>
    <d v="2017-05-11T21:46:50"/>
    <s v="9"/>
    <x v="64"/>
    <m/>
    <m/>
    <x v="1"/>
    <d v="2017-05-19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80.67"/>
    <n v="0"/>
  </r>
  <r>
    <x v="0"/>
    <x v="0"/>
    <d v="2017-05-11T21:46:50"/>
    <s v="9"/>
    <x v="64"/>
    <m/>
    <m/>
    <x v="1"/>
    <d v="2017-05-19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2171.71"/>
    <n v="0"/>
  </r>
  <r>
    <x v="0"/>
    <x v="0"/>
    <d v="2017-05-12T14:43:53"/>
    <s v="9"/>
    <x v="71"/>
    <m/>
    <m/>
    <x v="57"/>
    <d v="2017-05-16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196.33"/>
    <n v="0"/>
  </r>
  <r>
    <x v="0"/>
    <x v="0"/>
    <d v="2017-05-30T14:52:50"/>
    <s v="9"/>
    <x v="72"/>
    <m/>
    <m/>
    <x v="58"/>
    <d v="2017-05-31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143.85"/>
    <n v="0"/>
  </r>
  <r>
    <x v="0"/>
    <x v="0"/>
    <d v="2017-05-01T17:03:41"/>
    <s v="9"/>
    <x v="70"/>
    <m/>
    <m/>
    <x v="56"/>
    <d v="2017-05-02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45.73"/>
    <n v="0"/>
  </r>
  <r>
    <x v="0"/>
    <x v="0"/>
    <d v="2017-05-11T21:41:54"/>
    <s v="9"/>
    <x v="69"/>
    <m/>
    <m/>
    <x v="1"/>
    <d v="2017-05-19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1736.31"/>
    <n v="0"/>
  </r>
  <r>
    <x v="0"/>
    <x v="0"/>
    <d v="2017-05-08T15:46:09"/>
    <s v="9"/>
    <x v="61"/>
    <m/>
    <m/>
    <x v="54"/>
    <d v="2017-05-08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67"/>
    <n v="0"/>
  </r>
  <r>
    <x v="0"/>
    <x v="0"/>
    <d v="2017-05-08T15:46:09"/>
    <s v="9"/>
    <x v="61"/>
    <m/>
    <m/>
    <x v="54"/>
    <d v="2017-05-08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138.74"/>
    <n v="0"/>
  </r>
  <r>
    <x v="0"/>
    <x v="0"/>
    <d v="2017-05-08T15:46:09"/>
    <s v="9"/>
    <x v="61"/>
    <m/>
    <m/>
    <x v="54"/>
    <d v="2017-05-08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17.87"/>
    <n v="0"/>
  </r>
  <r>
    <x v="0"/>
    <x v="0"/>
    <d v="2017-04-27T21:45:00"/>
    <s v="9"/>
    <x v="63"/>
    <m/>
    <m/>
    <x v="0"/>
    <d v="2017-05-05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25.15"/>
    <n v="0"/>
  </r>
  <r>
    <x v="0"/>
    <x v="0"/>
    <d v="2017-04-27T21:45:00"/>
    <s v="9"/>
    <x v="63"/>
    <m/>
    <m/>
    <x v="0"/>
    <d v="2017-05-05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677.07"/>
    <n v="0"/>
  </r>
  <r>
    <x v="0"/>
    <x v="0"/>
    <d v="2017-04-27T21:39:58"/>
    <s v="9"/>
    <x v="66"/>
    <m/>
    <m/>
    <x v="0"/>
    <d v="2017-05-05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1736.31"/>
    <n v="0"/>
  </r>
  <r>
    <x v="0"/>
    <x v="0"/>
    <d v="2017-05-11T21:46:50"/>
    <s v="9"/>
    <x v="64"/>
    <m/>
    <m/>
    <x v="1"/>
    <d v="2017-05-19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25.15"/>
    <n v="0"/>
  </r>
  <r>
    <x v="0"/>
    <x v="0"/>
    <d v="2017-05-11T21:46:50"/>
    <s v="9"/>
    <x v="64"/>
    <m/>
    <m/>
    <x v="1"/>
    <d v="2017-05-19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677.07"/>
    <n v="0"/>
  </r>
  <r>
    <x v="0"/>
    <x v="0"/>
    <d v="2017-05-12T14:43:53"/>
    <s v="9"/>
    <x v="71"/>
    <m/>
    <m/>
    <x v="57"/>
    <d v="2017-05-16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61.21"/>
    <n v="0"/>
  </r>
  <r>
    <x v="0"/>
    <x v="0"/>
    <d v="2017-05-30T14:52:50"/>
    <s v="9"/>
    <x v="72"/>
    <m/>
    <m/>
    <x v="58"/>
    <d v="2017-05-31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44.85"/>
    <n v="0"/>
  </r>
  <r>
    <x v="0"/>
    <x v="0"/>
    <d v="2017-04-27T21:47:03"/>
    <s v="9"/>
    <x v="73"/>
    <m/>
    <m/>
    <x v="0"/>
    <d v="2017-05-05T00:00:00"/>
    <s v="HF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2"/>
    <x v="2"/>
    <x v="7"/>
    <x v="7"/>
    <m/>
    <m/>
    <s v="+"/>
    <n v="0"/>
    <n v="0"/>
    <n v="514.65"/>
    <n v="0"/>
  </r>
  <r>
    <x v="0"/>
    <x v="0"/>
    <d v="2017-05-11T21:48:48"/>
    <s v="9"/>
    <x v="74"/>
    <m/>
    <m/>
    <x v="1"/>
    <d v="2017-05-19T00:00:00"/>
    <s v="HF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2"/>
    <x v="2"/>
    <x v="7"/>
    <x v="7"/>
    <m/>
    <m/>
    <s v="+"/>
    <n v="0"/>
    <n v="0"/>
    <n v="514.66"/>
    <n v="0"/>
  </r>
  <r>
    <x v="0"/>
    <x v="0"/>
    <d v="2017-05-01T10:41:58"/>
    <s v="9"/>
    <x v="75"/>
    <m/>
    <m/>
    <x v="59"/>
    <d v="2017-05-02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99.35"/>
    <n v="0"/>
  </r>
  <r>
    <x v="0"/>
    <x v="0"/>
    <d v="2017-05-01T10:41:58"/>
    <s v="9"/>
    <x v="75"/>
    <m/>
    <m/>
    <x v="60"/>
    <d v="2017-05-02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89.66"/>
    <n v="0"/>
  </r>
  <r>
    <x v="0"/>
    <x v="0"/>
    <d v="2017-05-01T10:41:58"/>
    <s v="9"/>
    <x v="75"/>
    <m/>
    <m/>
    <x v="61"/>
    <d v="2017-05-02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495"/>
    <n v="0"/>
  </r>
  <r>
    <x v="0"/>
    <x v="0"/>
    <d v="2017-05-01T10:41:58"/>
    <s v="9"/>
    <x v="75"/>
    <m/>
    <m/>
    <x v="62"/>
    <d v="2017-05-02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52.69999999999999"/>
    <n v="0"/>
  </r>
  <r>
    <x v="0"/>
    <x v="0"/>
    <d v="2017-05-09T13:53:27"/>
    <s v="9"/>
    <x v="76"/>
    <m/>
    <m/>
    <x v="18"/>
    <d v="2017-05-09T00:00:00"/>
    <s v="INNI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9.8"/>
    <n v="0"/>
  </r>
  <r>
    <x v="0"/>
    <x v="0"/>
    <d v="2017-05-30T16:43:43"/>
    <s v="9"/>
    <x v="16"/>
    <m/>
    <m/>
    <x v="63"/>
    <d v="2017-05-31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703.52"/>
    <n v="0"/>
  </r>
  <r>
    <x v="0"/>
    <x v="0"/>
    <d v="2017-05-30T16:43:43"/>
    <s v="9"/>
    <x v="16"/>
    <m/>
    <m/>
    <x v="64"/>
    <d v="2017-05-31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690"/>
    <n v="0"/>
  </r>
  <r>
    <x v="0"/>
    <x v="0"/>
    <d v="2017-05-30T16:43:43"/>
    <s v="9"/>
    <x v="16"/>
    <m/>
    <m/>
    <x v="65"/>
    <d v="2017-05-31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355.26"/>
    <n v="0"/>
  </r>
  <r>
    <x v="0"/>
    <x v="0"/>
    <d v="2017-05-30T16:43:43"/>
    <s v="9"/>
    <x v="16"/>
    <m/>
    <m/>
    <x v="66"/>
    <d v="2017-05-31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32.950000000000003"/>
    <n v="0"/>
  </r>
  <r>
    <x v="0"/>
    <x v="0"/>
    <d v="2017-05-30T11:02:00"/>
    <s v="9"/>
    <x v="77"/>
    <m/>
    <m/>
    <x v="67"/>
    <d v="2017-05-31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311.95"/>
    <n v="0"/>
  </r>
  <r>
    <x v="0"/>
    <x v="0"/>
    <d v="2017-05-30T11:02:00"/>
    <s v="9"/>
    <x v="77"/>
    <m/>
    <m/>
    <x v="68"/>
    <d v="2017-05-31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78.5"/>
    <n v="0"/>
  </r>
  <r>
    <x v="0"/>
    <x v="0"/>
    <d v="2017-05-02T21:39:58"/>
    <s v="9"/>
    <x v="20"/>
    <m/>
    <s v="PR170001"/>
    <x v="15"/>
    <d v="2017-05-02T00:00:00"/>
    <s v="HENA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-"/>
    <n v="0"/>
    <n v="0"/>
    <n v="0"/>
    <n v="-1270.68"/>
  </r>
  <r>
    <x v="0"/>
    <x v="0"/>
    <d v="2017-04-27T21:43:33"/>
    <s v="9"/>
    <x v="0"/>
    <m/>
    <m/>
    <x v="0"/>
    <d v="2017-05-05T00:00:00"/>
    <s v="HG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+"/>
    <n v="0"/>
    <n v="0"/>
    <n v="1258.32"/>
    <n v="0"/>
  </r>
  <r>
    <x v="0"/>
    <x v="0"/>
    <d v="2017-05-11T21:45:31"/>
    <s v="9"/>
    <x v="1"/>
    <m/>
    <m/>
    <x v="1"/>
    <d v="2017-05-19T00:00:00"/>
    <s v="HG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+"/>
    <n v="0"/>
    <n v="0"/>
    <n v="1258.32"/>
    <n v="0"/>
  </r>
  <r>
    <x v="0"/>
    <x v="0"/>
    <d v="2017-05-11T21:50:15"/>
    <s v="9"/>
    <x v="21"/>
    <m/>
    <s v="PR170001"/>
    <x v="15"/>
    <d v="2017-05-11T00:00:00"/>
    <s v="HENA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-"/>
    <n v="0"/>
    <n v="0"/>
    <n v="0"/>
    <n v="-1270.68"/>
  </r>
  <r>
    <x v="0"/>
    <x v="0"/>
    <d v="2017-05-25T21:39:20"/>
    <s v="9"/>
    <x v="22"/>
    <m/>
    <s v="PR170001"/>
    <x v="15"/>
    <d v="2017-05-25T00:00:00"/>
    <s v="HENA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-"/>
    <n v="0"/>
    <n v="0"/>
    <n v="0"/>
    <n v="-1270.68"/>
  </r>
  <r>
    <x v="0"/>
    <x v="0"/>
    <d v="2017-05-11T13:33:46"/>
    <s v="9"/>
    <x v="60"/>
    <m/>
    <m/>
    <x v="53"/>
    <d v="2017-05-08T00:00:00"/>
    <s v="JE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7"/>
    <x v="7"/>
    <x v="27"/>
    <x v="27"/>
    <m/>
    <m/>
    <s v="+"/>
    <n v="0"/>
    <n v="0"/>
    <n v="97.92"/>
    <n v="0"/>
  </r>
  <r>
    <x v="0"/>
    <x v="0"/>
    <d v="2017-05-15T21:44:14"/>
    <s v="9"/>
    <x v="78"/>
    <m/>
    <m/>
    <x v="69"/>
    <d v="2017-05-15T00:00:00"/>
    <s v="BA1W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4"/>
    <x v="4"/>
    <m/>
    <m/>
    <s v="+"/>
    <n v="0"/>
    <n v="979.2"/>
    <n v="0"/>
    <n v="0"/>
  </r>
  <r>
    <x v="0"/>
    <x v="0"/>
    <d v="2017-05-26T21:35:21"/>
    <s v="9"/>
    <x v="79"/>
    <n v="2482391"/>
    <m/>
    <x v="70"/>
    <d v="2017-05-26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276"/>
    <n v="0"/>
  </r>
  <r>
    <x v="0"/>
    <x v="0"/>
    <d v="2017-05-15T21:42:39"/>
    <s v="9"/>
    <x v="56"/>
    <n v="2479693"/>
    <m/>
    <x v="71"/>
    <d v="2017-05-15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16"/>
    <n v="0"/>
  </r>
  <r>
    <x v="0"/>
    <x v="0"/>
    <d v="2017-05-15T21:42:39"/>
    <s v="9"/>
    <x v="56"/>
    <n v="2479696"/>
    <m/>
    <x v="72"/>
    <d v="2017-05-15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24"/>
    <n v="0"/>
  </r>
  <r>
    <x v="0"/>
    <x v="0"/>
    <d v="2017-05-18T21:37:20"/>
    <s v="9"/>
    <x v="80"/>
    <n v="2480535"/>
    <m/>
    <x v="73"/>
    <d v="2017-05-17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433.87"/>
    <n v="0"/>
  </r>
  <r>
    <x v="0"/>
    <x v="0"/>
    <d v="2017-05-11T21:40:51"/>
    <s v="9"/>
    <x v="69"/>
    <m/>
    <m/>
    <x v="1"/>
    <d v="2017-05-19T00:00:00"/>
    <s v="HGN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0"/>
    <x v="0"/>
    <x v="0"/>
    <x v="0"/>
    <m/>
    <m/>
    <s v="+"/>
    <n v="0"/>
    <n v="0"/>
    <n v="56"/>
    <n v="0"/>
  </r>
  <r>
    <x v="0"/>
    <x v="0"/>
    <d v="2017-04-27T21:38:54"/>
    <s v="9"/>
    <x v="66"/>
    <m/>
    <m/>
    <x v="0"/>
    <d v="2017-05-05T00:00:00"/>
    <s v="HGN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0"/>
    <x v="0"/>
    <x v="0"/>
    <x v="0"/>
    <m/>
    <m/>
    <s v="+"/>
    <n v="0"/>
    <n v="0"/>
    <n v="3.5"/>
    <n v="0"/>
  </r>
  <r>
    <x v="0"/>
    <x v="0"/>
    <d v="2017-05-12T15:59:51"/>
    <s v="9"/>
    <x v="81"/>
    <m/>
    <m/>
    <x v="74"/>
    <d v="2017-05-12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12"/>
    <x v="12"/>
    <m/>
    <m/>
    <s v="+"/>
    <n v="0"/>
    <n v="0"/>
    <n v="961.95"/>
    <n v="0"/>
  </r>
  <r>
    <x v="0"/>
    <x v="0"/>
    <d v="2017-05-12T15:59:52"/>
    <s v="9"/>
    <x v="81"/>
    <m/>
    <m/>
    <x v="74"/>
    <d v="2017-05-12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12"/>
    <x v="12"/>
    <m/>
    <m/>
    <s v="+"/>
    <n v="0"/>
    <n v="0"/>
    <n v="665.08"/>
    <n v="0"/>
  </r>
  <r>
    <x v="0"/>
    <x v="0"/>
    <d v="2017-05-18T16:20:11"/>
    <s v="9"/>
    <x v="82"/>
    <m/>
    <m/>
    <x v="75"/>
    <d v="2017-05-18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13"/>
    <x v="13"/>
    <m/>
    <m/>
    <s v="+"/>
    <n v="0"/>
    <n v="0"/>
    <n v="90"/>
    <n v="0"/>
  </r>
  <r>
    <x v="0"/>
    <x v="0"/>
    <d v="2017-05-30T13:53:12"/>
    <s v="9"/>
    <x v="83"/>
    <m/>
    <m/>
    <x v="76"/>
    <d v="2017-05-30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13"/>
    <x v="13"/>
    <m/>
    <m/>
    <s v="+"/>
    <n v="0"/>
    <n v="0"/>
    <n v="90"/>
    <n v="0"/>
  </r>
  <r>
    <x v="0"/>
    <x v="0"/>
    <d v="2017-05-12T15:59:52"/>
    <s v="9"/>
    <x v="81"/>
    <m/>
    <m/>
    <x v="74"/>
    <d v="2017-05-12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13"/>
    <x v="13"/>
    <m/>
    <m/>
    <s v="+"/>
    <n v="0"/>
    <n v="0"/>
    <n v="71.09"/>
    <n v="0"/>
  </r>
  <r>
    <x v="0"/>
    <x v="0"/>
    <d v="2017-05-11T21:40:51"/>
    <s v="9"/>
    <x v="69"/>
    <m/>
    <m/>
    <x v="1"/>
    <d v="2017-05-19T00:00:00"/>
    <s v="HGN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0"/>
    <x v="0"/>
    <x v="33"/>
    <x v="33"/>
    <m/>
    <m/>
    <s v="+"/>
    <n v="0"/>
    <n v="0"/>
    <n v="800"/>
    <n v="0"/>
  </r>
  <r>
    <x v="0"/>
    <x v="0"/>
    <d v="2017-04-27T21:38:54"/>
    <s v="9"/>
    <x v="66"/>
    <m/>
    <m/>
    <x v="0"/>
    <d v="2017-05-05T00:00:00"/>
    <s v="HGN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0"/>
    <x v="0"/>
    <x v="33"/>
    <x v="33"/>
    <m/>
    <m/>
    <s v="+"/>
    <n v="0"/>
    <n v="0"/>
    <n v="800"/>
    <n v="0"/>
  </r>
  <r>
    <x v="0"/>
    <x v="0"/>
    <d v="2017-04-27T21:43:51"/>
    <s v="9"/>
    <x v="63"/>
    <m/>
    <m/>
    <x v="0"/>
    <d v="2017-05-05T00:00:00"/>
    <s v="HFN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2"/>
    <x v="2"/>
    <x v="2"/>
    <x v="2"/>
    <m/>
    <m/>
    <s v="+"/>
    <n v="0"/>
    <n v="0"/>
    <n v="7.0000000000000007E-2"/>
    <n v="0"/>
  </r>
  <r>
    <x v="0"/>
    <x v="0"/>
    <d v="2017-05-11T21:45:48"/>
    <s v="9"/>
    <x v="64"/>
    <m/>
    <m/>
    <x v="1"/>
    <d v="2017-05-19T00:00:00"/>
    <s v="HFN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2"/>
    <x v="2"/>
    <x v="2"/>
    <x v="2"/>
    <m/>
    <m/>
    <s v="+"/>
    <n v="0"/>
    <n v="0"/>
    <n v="1.1200000000000001"/>
    <n v="0"/>
  </r>
  <r>
    <x v="0"/>
    <x v="0"/>
    <d v="2017-04-27T21:43:52"/>
    <s v="9"/>
    <x v="63"/>
    <m/>
    <m/>
    <x v="0"/>
    <d v="2017-05-05T00:00:00"/>
    <s v="HFN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2"/>
    <x v="2"/>
    <x v="34"/>
    <x v="34"/>
    <m/>
    <m/>
    <s v="+"/>
    <n v="0"/>
    <n v="0"/>
    <n v="59.2"/>
    <n v="0"/>
  </r>
  <r>
    <x v="0"/>
    <x v="0"/>
    <d v="2017-05-11T21:45:48"/>
    <s v="9"/>
    <x v="64"/>
    <m/>
    <m/>
    <x v="1"/>
    <d v="2017-05-19T00:00:00"/>
    <s v="HFN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2"/>
    <x v="2"/>
    <x v="34"/>
    <x v="34"/>
    <m/>
    <m/>
    <s v="+"/>
    <n v="0"/>
    <n v="0"/>
    <n v="59.2"/>
    <n v="0"/>
  </r>
  <r>
    <x v="0"/>
    <x v="0"/>
    <d v="2017-05-01T12:12:38"/>
    <s v="9"/>
    <x v="38"/>
    <m/>
    <m/>
    <x v="77"/>
    <d v="2017-05-02T00:00:00"/>
    <s v="CCA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9"/>
    <x v="9"/>
    <m/>
    <m/>
    <s v="+"/>
    <n v="0"/>
    <n v="0"/>
    <n v="163.80000000000001"/>
    <n v="0"/>
  </r>
  <r>
    <x v="0"/>
    <x v="0"/>
    <d v="2017-05-30T11:02:00"/>
    <s v="9"/>
    <x v="39"/>
    <m/>
    <m/>
    <x v="78"/>
    <d v="2017-05-31T00:00:00"/>
    <s v="CCA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35"/>
    <x v="35"/>
    <m/>
    <m/>
    <s v="+"/>
    <n v="0"/>
    <n v="0"/>
    <n v="199.8"/>
    <n v="0"/>
  </r>
  <r>
    <x v="0"/>
    <x v="0"/>
    <d v="2017-05-25T21:37:31"/>
    <s v="9"/>
    <x v="68"/>
    <m/>
    <s v="PR170001"/>
    <x v="15"/>
    <d v="2017-05-25T00:00:00"/>
    <s v="HENA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4"/>
    <x v="4"/>
    <x v="10"/>
    <x v="10"/>
    <m/>
    <m/>
    <s v="+"/>
    <n v="0"/>
    <n v="0"/>
    <n v="0"/>
    <n v="6806.92"/>
  </r>
  <r>
    <x v="0"/>
    <x v="0"/>
    <d v="2017-05-17T16:30:27"/>
    <s v="9"/>
    <x v="84"/>
    <n v="891374"/>
    <m/>
    <x v="79"/>
    <d v="2017-05-17T00:00:00"/>
    <s v="TVC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36"/>
    <x v="36"/>
    <m/>
    <m/>
    <s v="+"/>
    <n v="0"/>
    <n v="0"/>
    <n v="403.55"/>
    <n v="0"/>
  </r>
  <r>
    <x v="0"/>
    <x v="0"/>
    <d v="2017-05-17T16:30:27"/>
    <s v="9"/>
    <x v="84"/>
    <n v="891374"/>
    <m/>
    <x v="79"/>
    <d v="2017-05-17T00:00:00"/>
    <s v="TVC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37"/>
    <x v="37"/>
    <m/>
    <m/>
    <s v="+"/>
    <n v="0"/>
    <n v="0"/>
    <n v="41.73"/>
    <n v="0"/>
  </r>
  <r>
    <x v="0"/>
    <x v="0"/>
    <d v="2017-05-01T10:41:57"/>
    <s v="9"/>
    <x v="44"/>
    <m/>
    <m/>
    <x v="33"/>
    <d v="2017-05-02T00:00:00"/>
    <s v="CCA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22"/>
    <x v="22"/>
    <m/>
    <m/>
    <s v="+"/>
    <n v="0"/>
    <n v="0"/>
    <n v="3000"/>
    <n v="0"/>
  </r>
  <r>
    <x v="0"/>
    <x v="0"/>
    <d v="2017-05-18T16:20:11"/>
    <s v="9"/>
    <x v="82"/>
    <m/>
    <m/>
    <x v="75"/>
    <d v="2017-05-18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22"/>
    <x v="22"/>
    <m/>
    <m/>
    <s v="+"/>
    <n v="0"/>
    <n v="0"/>
    <n v="871"/>
    <n v="0"/>
  </r>
  <r>
    <x v="0"/>
    <x v="0"/>
    <d v="2017-05-30T13:53:11"/>
    <s v="9"/>
    <x v="83"/>
    <m/>
    <m/>
    <x v="76"/>
    <d v="2017-05-30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22"/>
    <x v="22"/>
    <m/>
    <m/>
    <s v="+"/>
    <n v="0"/>
    <n v="0"/>
    <n v="871"/>
    <n v="0"/>
  </r>
  <r>
    <x v="0"/>
    <x v="0"/>
    <d v="2017-05-12T15:59:52"/>
    <s v="9"/>
    <x v="81"/>
    <m/>
    <m/>
    <x v="74"/>
    <d v="2017-05-12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22"/>
    <x v="22"/>
    <m/>
    <m/>
    <s v="+"/>
    <n v="0"/>
    <n v="0"/>
    <n v="1144.81"/>
    <n v="0"/>
  </r>
  <r>
    <x v="0"/>
    <x v="0"/>
    <d v="2017-06-01T16:52:46"/>
    <s v="9"/>
    <x v="85"/>
    <s v="Z0819124"/>
    <m/>
    <x v="80"/>
    <d v="2017-05-26T00:00:00"/>
    <s v="CT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22"/>
    <x v="22"/>
    <m/>
    <m/>
    <s v="+"/>
    <n v="0"/>
    <n v="0"/>
    <n v="641"/>
    <n v="0"/>
  </r>
  <r>
    <x v="0"/>
    <x v="0"/>
    <d v="2017-05-01T10:41:58"/>
    <s v="9"/>
    <x v="44"/>
    <m/>
    <m/>
    <x v="33"/>
    <d v="2017-05-02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4359"/>
    <n v="0"/>
  </r>
  <r>
    <x v="0"/>
    <x v="0"/>
    <d v="2017-05-11T21:41:53"/>
    <s v="9"/>
    <x v="69"/>
    <m/>
    <m/>
    <x v="1"/>
    <d v="2017-05-19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162.4000000000001"/>
    <n v="0"/>
  </r>
  <r>
    <x v="0"/>
    <x v="0"/>
    <d v="2017-05-11T21:41:53"/>
    <s v="9"/>
    <x v="69"/>
    <m/>
    <m/>
    <x v="1"/>
    <d v="2017-05-19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81.37"/>
    <n v="0"/>
  </r>
  <r>
    <x v="0"/>
    <x v="0"/>
    <d v="2017-05-01T12:12:39"/>
    <s v="9"/>
    <x v="38"/>
    <m/>
    <m/>
    <x v="77"/>
    <d v="2017-05-02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238"/>
    <n v="0"/>
  </r>
  <r>
    <x v="0"/>
    <x v="0"/>
    <d v="2017-04-27T21:44:59"/>
    <s v="9"/>
    <x v="63"/>
    <m/>
    <m/>
    <x v="0"/>
    <d v="2017-05-05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0.1"/>
    <n v="0"/>
  </r>
  <r>
    <x v="0"/>
    <x v="0"/>
    <d v="2017-04-27T21:44:59"/>
    <s v="9"/>
    <x v="63"/>
    <m/>
    <m/>
    <x v="0"/>
    <d v="2017-05-05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86.02"/>
    <n v="0"/>
  </r>
  <r>
    <x v="0"/>
    <x v="0"/>
    <d v="2017-04-27T21:39:56"/>
    <s v="9"/>
    <x v="66"/>
    <m/>
    <m/>
    <x v="0"/>
    <d v="2017-05-05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162.4000000000001"/>
    <n v="0"/>
  </r>
  <r>
    <x v="0"/>
    <x v="0"/>
    <d v="2017-04-27T21:39:56"/>
    <s v="9"/>
    <x v="66"/>
    <m/>
    <m/>
    <x v="0"/>
    <d v="2017-05-05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5.09"/>
    <n v="0"/>
  </r>
  <r>
    <x v="0"/>
    <x v="0"/>
    <d v="2017-05-17T16:30:27"/>
    <s v="9"/>
    <x v="84"/>
    <n v="891374"/>
    <m/>
    <x v="79"/>
    <d v="2017-05-17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586.36"/>
    <n v="0"/>
  </r>
  <r>
    <x v="0"/>
    <x v="0"/>
    <d v="2017-05-17T16:30:27"/>
    <s v="9"/>
    <x v="84"/>
    <n v="891374"/>
    <m/>
    <x v="79"/>
    <d v="2017-05-17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60.63"/>
    <n v="0"/>
  </r>
  <r>
    <x v="0"/>
    <x v="0"/>
    <d v="2017-05-11T21:46:49"/>
    <s v="9"/>
    <x v="64"/>
    <m/>
    <m/>
    <x v="1"/>
    <d v="2017-05-19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.63"/>
    <n v="0"/>
  </r>
  <r>
    <x v="0"/>
    <x v="0"/>
    <d v="2017-05-11T21:46:49"/>
    <s v="9"/>
    <x v="64"/>
    <m/>
    <m/>
    <x v="1"/>
    <d v="2017-05-19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86.02"/>
    <n v="0"/>
  </r>
  <r>
    <x v="0"/>
    <x v="0"/>
    <d v="2017-05-18T16:20:11"/>
    <s v="9"/>
    <x v="82"/>
    <m/>
    <m/>
    <x v="75"/>
    <d v="2017-05-18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30.77000000000001"/>
    <n v="0"/>
  </r>
  <r>
    <x v="0"/>
    <x v="0"/>
    <d v="2017-05-18T16:20:12"/>
    <s v="9"/>
    <x v="82"/>
    <m/>
    <m/>
    <x v="75"/>
    <d v="2017-05-18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265.56"/>
    <n v="0"/>
  </r>
  <r>
    <x v="0"/>
    <x v="0"/>
    <d v="2017-05-30T11:02:01"/>
    <s v="9"/>
    <x v="39"/>
    <m/>
    <m/>
    <x v="78"/>
    <d v="2017-05-31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290.31"/>
    <n v="0"/>
  </r>
  <r>
    <x v="0"/>
    <x v="0"/>
    <d v="2017-05-30T13:53:12"/>
    <s v="9"/>
    <x v="83"/>
    <m/>
    <m/>
    <x v="76"/>
    <d v="2017-05-30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009.25"/>
    <n v="0"/>
  </r>
  <r>
    <x v="0"/>
    <x v="0"/>
    <d v="2017-05-30T13:53:12"/>
    <s v="9"/>
    <x v="83"/>
    <m/>
    <m/>
    <x v="76"/>
    <d v="2017-05-30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265.56"/>
    <n v="0"/>
  </r>
  <r>
    <x v="0"/>
    <x v="0"/>
    <d v="2017-05-30T13:53:12"/>
    <s v="9"/>
    <x v="83"/>
    <m/>
    <m/>
    <x v="76"/>
    <d v="2017-05-30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30.77000000000001"/>
    <n v="0"/>
  </r>
  <r>
    <x v="0"/>
    <x v="0"/>
    <d v="2017-06-01T16:52:46"/>
    <s v="9"/>
    <x v="85"/>
    <s v="Z0819124"/>
    <m/>
    <x v="80"/>
    <d v="2017-05-26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931.37"/>
    <n v="0"/>
  </r>
  <r>
    <x v="0"/>
    <x v="0"/>
    <d v="2017-05-12T15:59:52"/>
    <s v="9"/>
    <x v="81"/>
    <m/>
    <m/>
    <x v="74"/>
    <d v="2017-05-12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397.71"/>
    <n v="0"/>
  </r>
  <r>
    <x v="0"/>
    <x v="0"/>
    <d v="2017-05-12T15:59:53"/>
    <s v="9"/>
    <x v="81"/>
    <m/>
    <m/>
    <x v="74"/>
    <d v="2017-05-12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28.74"/>
    <n v="0"/>
  </r>
  <r>
    <x v="0"/>
    <x v="0"/>
    <d v="2017-05-12T15:59:53"/>
    <s v="9"/>
    <x v="81"/>
    <m/>
    <m/>
    <x v="74"/>
    <d v="2017-05-12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663.41"/>
    <n v="0"/>
  </r>
  <r>
    <x v="0"/>
    <x v="0"/>
    <d v="2017-05-12T15:59:53"/>
    <s v="9"/>
    <x v="81"/>
    <m/>
    <m/>
    <x v="74"/>
    <d v="2017-05-12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966.36"/>
    <n v="0"/>
  </r>
  <r>
    <x v="0"/>
    <x v="0"/>
    <d v="2017-05-12T15:59:53"/>
    <s v="9"/>
    <x v="81"/>
    <m/>
    <m/>
    <x v="74"/>
    <d v="2017-05-12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03.29"/>
    <n v="0"/>
  </r>
  <r>
    <x v="0"/>
    <x v="0"/>
    <d v="2017-05-12T15:59:53"/>
    <s v="9"/>
    <x v="81"/>
    <m/>
    <m/>
    <x v="74"/>
    <d v="2017-05-12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152.56"/>
    <n v="0"/>
  </r>
  <r>
    <x v="0"/>
    <x v="0"/>
    <d v="2017-05-12T15:59:53"/>
    <s v="9"/>
    <x v="81"/>
    <m/>
    <m/>
    <x v="74"/>
    <d v="2017-05-12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448.32"/>
    <n v="0"/>
  </r>
  <r>
    <x v="0"/>
    <x v="0"/>
    <d v="2017-05-12T15:59:52"/>
    <s v="9"/>
    <x v="81"/>
    <m/>
    <m/>
    <x v="74"/>
    <d v="2017-05-12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23"/>
    <x v="23"/>
    <m/>
    <m/>
    <s v="+"/>
    <n v="0"/>
    <n v="0"/>
    <n v="88.6"/>
    <n v="0"/>
  </r>
  <r>
    <x v="0"/>
    <x v="0"/>
    <d v="2017-05-12T15:59:52"/>
    <s v="9"/>
    <x v="81"/>
    <m/>
    <m/>
    <x v="74"/>
    <d v="2017-05-12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23"/>
    <x v="23"/>
    <m/>
    <m/>
    <s v="+"/>
    <n v="0"/>
    <n v="0"/>
    <n v="105"/>
    <n v="0"/>
  </r>
  <r>
    <x v="0"/>
    <x v="0"/>
    <d v="2017-05-30T13:53:11"/>
    <s v="9"/>
    <x v="83"/>
    <m/>
    <m/>
    <x v="76"/>
    <d v="2017-05-30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24"/>
    <x v="24"/>
    <m/>
    <m/>
    <s v="+"/>
    <n v="0"/>
    <n v="0"/>
    <n v="694.6"/>
    <n v="0"/>
  </r>
  <r>
    <x v="0"/>
    <x v="0"/>
    <d v="2017-05-12T15:59:52"/>
    <s v="9"/>
    <x v="81"/>
    <m/>
    <m/>
    <x v="74"/>
    <d v="2017-05-12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24"/>
    <x v="24"/>
    <m/>
    <m/>
    <s v="+"/>
    <n v="0"/>
    <n v="0"/>
    <n v="308.55"/>
    <n v="0"/>
  </r>
  <r>
    <x v="0"/>
    <x v="0"/>
    <d v="2017-05-01T10:41:58"/>
    <s v="9"/>
    <x v="44"/>
    <m/>
    <m/>
    <x v="33"/>
    <d v="2017-05-02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1359"/>
    <n v="0"/>
  </r>
  <r>
    <x v="0"/>
    <x v="0"/>
    <d v="2017-05-11T21:41:53"/>
    <s v="9"/>
    <x v="69"/>
    <m/>
    <m/>
    <x v="1"/>
    <d v="2017-05-19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362.4"/>
    <n v="0"/>
  </r>
  <r>
    <x v="0"/>
    <x v="0"/>
    <d v="2017-05-11T21:41:53"/>
    <s v="9"/>
    <x v="69"/>
    <m/>
    <m/>
    <x v="1"/>
    <d v="2017-05-19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25.37"/>
    <n v="0"/>
  </r>
  <r>
    <x v="0"/>
    <x v="0"/>
    <d v="2017-05-01T12:12:39"/>
    <s v="9"/>
    <x v="38"/>
    <m/>
    <m/>
    <x v="77"/>
    <d v="2017-05-02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74.2"/>
    <n v="0"/>
  </r>
  <r>
    <x v="0"/>
    <x v="0"/>
    <d v="2017-04-27T21:44:59"/>
    <s v="9"/>
    <x v="63"/>
    <m/>
    <m/>
    <x v="0"/>
    <d v="2017-05-05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0.03"/>
    <n v="0"/>
  </r>
  <r>
    <x v="0"/>
    <x v="0"/>
    <d v="2017-04-27T21:44:59"/>
    <s v="9"/>
    <x v="63"/>
    <m/>
    <m/>
    <x v="0"/>
    <d v="2017-05-05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26.82"/>
    <n v="0"/>
  </r>
  <r>
    <x v="0"/>
    <x v="0"/>
    <d v="2017-04-27T21:39:56"/>
    <s v="9"/>
    <x v="66"/>
    <m/>
    <m/>
    <x v="0"/>
    <d v="2017-05-05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362.4"/>
    <n v="0"/>
  </r>
  <r>
    <x v="0"/>
    <x v="0"/>
    <d v="2017-04-27T21:39:56"/>
    <s v="9"/>
    <x v="66"/>
    <m/>
    <m/>
    <x v="0"/>
    <d v="2017-05-05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1.59"/>
    <n v="0"/>
  </r>
  <r>
    <x v="0"/>
    <x v="0"/>
    <d v="2017-05-17T16:30:27"/>
    <s v="9"/>
    <x v="84"/>
    <n v="891374"/>
    <m/>
    <x v="79"/>
    <d v="2017-05-17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182.81"/>
    <n v="0"/>
  </r>
  <r>
    <x v="0"/>
    <x v="0"/>
    <d v="2017-05-17T16:30:27"/>
    <s v="9"/>
    <x v="84"/>
    <n v="891374"/>
    <m/>
    <x v="79"/>
    <d v="2017-05-17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18.899999999999999"/>
    <n v="0"/>
  </r>
  <r>
    <x v="0"/>
    <x v="0"/>
    <d v="2017-05-11T21:46:49"/>
    <s v="9"/>
    <x v="64"/>
    <m/>
    <m/>
    <x v="1"/>
    <d v="2017-05-19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0.51"/>
    <n v="0"/>
  </r>
  <r>
    <x v="0"/>
    <x v="0"/>
    <d v="2017-05-11T21:46:49"/>
    <s v="9"/>
    <x v="64"/>
    <m/>
    <m/>
    <x v="1"/>
    <d v="2017-05-19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26.82"/>
    <n v="0"/>
  </r>
  <r>
    <x v="0"/>
    <x v="0"/>
    <d v="2017-05-18T16:20:11"/>
    <s v="9"/>
    <x v="82"/>
    <m/>
    <m/>
    <x v="75"/>
    <d v="2017-05-18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40.770000000000003"/>
    <n v="0"/>
  </r>
  <r>
    <x v="0"/>
    <x v="0"/>
    <d v="2017-05-18T16:20:12"/>
    <s v="9"/>
    <x v="82"/>
    <m/>
    <m/>
    <x v="75"/>
    <d v="2017-05-18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394.56"/>
    <n v="0"/>
  </r>
  <r>
    <x v="0"/>
    <x v="0"/>
    <d v="2017-05-30T11:02:01"/>
    <s v="9"/>
    <x v="39"/>
    <m/>
    <m/>
    <x v="78"/>
    <d v="2017-05-31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90.51"/>
    <n v="0"/>
  </r>
  <r>
    <x v="0"/>
    <x v="0"/>
    <d v="2017-05-30T13:53:12"/>
    <s v="9"/>
    <x v="83"/>
    <m/>
    <m/>
    <x v="76"/>
    <d v="2017-05-30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314.64999999999998"/>
    <n v="0"/>
  </r>
  <r>
    <x v="0"/>
    <x v="0"/>
    <d v="2017-05-30T13:53:12"/>
    <s v="9"/>
    <x v="83"/>
    <m/>
    <m/>
    <x v="76"/>
    <d v="2017-05-30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40.770000000000003"/>
    <n v="0"/>
  </r>
  <r>
    <x v="0"/>
    <x v="0"/>
    <d v="2017-06-01T16:52:46"/>
    <s v="9"/>
    <x v="85"/>
    <s v="Z0819124"/>
    <m/>
    <x v="80"/>
    <d v="2017-05-26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290.37"/>
    <n v="0"/>
  </r>
  <r>
    <x v="0"/>
    <x v="0"/>
    <d v="2017-05-12T15:59:52"/>
    <s v="9"/>
    <x v="81"/>
    <m/>
    <m/>
    <x v="74"/>
    <d v="2017-05-12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435.76"/>
    <n v="0"/>
  </r>
  <r>
    <x v="0"/>
    <x v="0"/>
    <d v="2017-05-12T15:59:53"/>
    <s v="9"/>
    <x v="81"/>
    <m/>
    <m/>
    <x v="74"/>
    <d v="2017-05-12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40.14"/>
    <n v="0"/>
  </r>
  <r>
    <x v="0"/>
    <x v="0"/>
    <d v="2017-05-12T15:59:53"/>
    <s v="9"/>
    <x v="81"/>
    <m/>
    <m/>
    <x v="74"/>
    <d v="2017-05-12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518.6"/>
    <n v="0"/>
  </r>
  <r>
    <x v="0"/>
    <x v="0"/>
    <d v="2017-05-12T15:59:53"/>
    <s v="9"/>
    <x v="81"/>
    <m/>
    <m/>
    <x v="74"/>
    <d v="2017-05-12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301.27999999999997"/>
    <n v="0"/>
  </r>
  <r>
    <x v="0"/>
    <x v="0"/>
    <d v="2017-05-12T15:59:53"/>
    <s v="9"/>
    <x v="81"/>
    <m/>
    <m/>
    <x v="74"/>
    <d v="2017-05-12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32.200000000000003"/>
    <n v="0"/>
  </r>
  <r>
    <x v="0"/>
    <x v="0"/>
    <d v="2017-05-12T15:59:53"/>
    <s v="9"/>
    <x v="81"/>
    <m/>
    <m/>
    <x v="74"/>
    <d v="2017-05-12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47.56"/>
    <n v="0"/>
  </r>
  <r>
    <x v="0"/>
    <x v="0"/>
    <d v="2017-05-12T15:59:53"/>
    <s v="9"/>
    <x v="81"/>
    <m/>
    <m/>
    <x v="74"/>
    <d v="2017-05-12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139.77000000000001"/>
    <n v="0"/>
  </r>
  <r>
    <x v="0"/>
    <x v="0"/>
    <d v="2017-05-30T13:53:12"/>
    <s v="9"/>
    <x v="83"/>
    <m/>
    <m/>
    <x v="76"/>
    <d v="2017-05-30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394.56"/>
    <n v="0"/>
  </r>
  <r>
    <x v="0"/>
    <x v="0"/>
    <d v="2017-05-11T21:41:01"/>
    <s v="9"/>
    <x v="69"/>
    <m/>
    <m/>
    <x v="1"/>
    <d v="2017-05-19T00:00:00"/>
    <s v="HG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0"/>
    <x v="0"/>
    <x v="0"/>
    <x v="0"/>
    <m/>
    <m/>
    <s v="+"/>
    <n v="0"/>
    <n v="0"/>
    <n v="201.88"/>
    <n v="0"/>
  </r>
  <r>
    <x v="0"/>
    <x v="0"/>
    <d v="2017-04-27T21:39:03"/>
    <s v="9"/>
    <x v="66"/>
    <m/>
    <m/>
    <x v="0"/>
    <d v="2017-05-05T00:00:00"/>
    <s v="HG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0"/>
    <x v="0"/>
    <x v="0"/>
    <x v="0"/>
    <m/>
    <m/>
    <s v="+"/>
    <n v="0"/>
    <n v="0"/>
    <n v="171"/>
    <n v="0"/>
  </r>
  <r>
    <x v="0"/>
    <x v="0"/>
    <d v="2017-04-27T21:43:58"/>
    <s v="9"/>
    <x v="63"/>
    <m/>
    <m/>
    <x v="0"/>
    <d v="2017-05-05T00:00:00"/>
    <s v="HF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2"/>
    <x v="2"/>
    <x v="2"/>
    <x v="2"/>
    <m/>
    <m/>
    <s v="+"/>
    <n v="0"/>
    <n v="0"/>
    <n v="3.42"/>
    <n v="0"/>
  </r>
  <r>
    <x v="0"/>
    <x v="0"/>
    <d v="2017-05-11T21:45:54"/>
    <s v="9"/>
    <x v="64"/>
    <m/>
    <m/>
    <x v="1"/>
    <d v="2017-05-19T00:00:00"/>
    <s v="HF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2"/>
    <x v="2"/>
    <x v="2"/>
    <x v="2"/>
    <m/>
    <m/>
    <s v="+"/>
    <n v="0"/>
    <n v="0"/>
    <n v="4.04"/>
    <n v="0"/>
  </r>
  <r>
    <x v="0"/>
    <x v="0"/>
    <d v="2017-04-27T21:43:58"/>
    <s v="9"/>
    <x v="63"/>
    <m/>
    <m/>
    <x v="0"/>
    <d v="2017-05-05T00:00:00"/>
    <s v="HF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2"/>
    <x v="2"/>
    <x v="7"/>
    <x v="7"/>
    <m/>
    <m/>
    <s v="+"/>
    <n v="0"/>
    <n v="0"/>
    <n v="330.11"/>
    <n v="0"/>
  </r>
  <r>
    <x v="0"/>
    <x v="0"/>
    <d v="2017-05-11T21:45:54"/>
    <s v="9"/>
    <x v="64"/>
    <m/>
    <m/>
    <x v="1"/>
    <d v="2017-05-19T00:00:00"/>
    <s v="HF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2"/>
    <x v="2"/>
    <x v="7"/>
    <x v="7"/>
    <m/>
    <m/>
    <s v="+"/>
    <n v="0"/>
    <n v="0"/>
    <n v="330.12"/>
    <n v="0"/>
  </r>
  <r>
    <x v="0"/>
    <x v="1"/>
    <d v="2016-07-08T21:47:16"/>
    <s v="9"/>
    <x v="62"/>
    <m/>
    <s v="P0046554"/>
    <x v="55"/>
    <d v="2016-07-01T00:00:00"/>
    <s v="E090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0"/>
    <n v="1785.26"/>
  </r>
  <r>
    <x v="0"/>
    <x v="1"/>
    <d v="2016-07-08T21:47:16"/>
    <s v="9"/>
    <x v="62"/>
    <m/>
    <s v="P0046554"/>
    <x v="55"/>
    <d v="2016-07-01T00:00:00"/>
    <s v="E090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0"/>
    <n v="0"/>
  </r>
  <r>
    <x v="0"/>
    <x v="1"/>
    <d v="2016-07-08T21:47:16"/>
    <s v="9"/>
    <x v="62"/>
    <m/>
    <s v="P0046784"/>
    <x v="55"/>
    <d v="2016-07-01T00:00:00"/>
    <s v="E090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0"/>
    <n v="85.38"/>
  </r>
  <r>
    <x v="0"/>
    <x v="1"/>
    <d v="2016-07-08T21:47:16"/>
    <s v="9"/>
    <x v="62"/>
    <m/>
    <s v="P0046784"/>
    <x v="55"/>
    <d v="2016-07-01T00:00:00"/>
    <s v="E090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0"/>
    <n v="0"/>
  </r>
  <r>
    <x v="0"/>
    <x v="0"/>
    <d v="2017-05-02T21:38:44"/>
    <s v="9"/>
    <x v="65"/>
    <m/>
    <s v="PR170001"/>
    <x v="15"/>
    <d v="2017-05-02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-"/>
    <n v="0"/>
    <n v="0"/>
    <n v="0"/>
    <n v="-807.12"/>
  </r>
  <r>
    <x v="0"/>
    <x v="0"/>
    <d v="2017-05-11T21:41:01"/>
    <s v="9"/>
    <x v="69"/>
    <m/>
    <m/>
    <x v="1"/>
    <d v="2017-05-19T00:00:00"/>
    <s v="HG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+"/>
    <n v="0"/>
    <n v="0"/>
    <n v="807.12"/>
    <n v="0"/>
  </r>
  <r>
    <x v="0"/>
    <x v="0"/>
    <d v="2017-04-27T21:39:03"/>
    <s v="9"/>
    <x v="66"/>
    <m/>
    <m/>
    <x v="0"/>
    <d v="2017-05-05T00:00:00"/>
    <s v="HG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+"/>
    <n v="0"/>
    <n v="0"/>
    <n v="807.12"/>
    <n v="0"/>
  </r>
  <r>
    <x v="0"/>
    <x v="0"/>
    <d v="2017-05-11T21:49:19"/>
    <s v="9"/>
    <x v="67"/>
    <m/>
    <s v="PR170001"/>
    <x v="15"/>
    <d v="2017-05-11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-"/>
    <n v="0"/>
    <n v="0"/>
    <n v="0"/>
    <n v="-807.12"/>
  </r>
  <r>
    <x v="0"/>
    <x v="0"/>
    <d v="2017-05-25T21:37:32"/>
    <s v="9"/>
    <x v="68"/>
    <m/>
    <s v="PR170001"/>
    <x v="15"/>
    <d v="2017-05-25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+"/>
    <n v="0"/>
    <n v="0"/>
    <n v="0"/>
    <n v="1192.3699999999999"/>
  </r>
  <r>
    <x v="0"/>
    <x v="0"/>
    <d v="2017-05-25T21:38:07"/>
    <s v="9"/>
    <x v="68"/>
    <m/>
    <s v="PR170001"/>
    <x v="15"/>
    <d v="2017-05-25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-"/>
    <n v="0"/>
    <n v="0"/>
    <n v="0"/>
    <n v="-807.12"/>
  </r>
  <r>
    <x v="0"/>
    <x v="0"/>
    <d v="2017-05-11T21:42:02"/>
    <s v="9"/>
    <x v="69"/>
    <m/>
    <m/>
    <x v="1"/>
    <d v="2017-05-19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1172.75"/>
    <n v="0"/>
  </r>
  <r>
    <x v="0"/>
    <x v="0"/>
    <d v="2017-05-11T21:42:03"/>
    <s v="9"/>
    <x v="69"/>
    <m/>
    <m/>
    <x v="1"/>
    <d v="2017-05-19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93.33"/>
    <n v="0"/>
  </r>
  <r>
    <x v="0"/>
    <x v="0"/>
    <d v="2017-04-27T21:45:08"/>
    <s v="9"/>
    <x v="63"/>
    <m/>
    <m/>
    <x v="0"/>
    <d v="2017-05-05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479.65"/>
    <n v="0"/>
  </r>
  <r>
    <x v="0"/>
    <x v="0"/>
    <d v="2017-04-27T21:45:08"/>
    <s v="9"/>
    <x v="63"/>
    <m/>
    <m/>
    <x v="0"/>
    <d v="2017-05-05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4.97"/>
    <n v="0"/>
  </r>
  <r>
    <x v="0"/>
    <x v="0"/>
    <d v="2017-04-27T21:40:06"/>
    <s v="9"/>
    <x v="66"/>
    <m/>
    <m/>
    <x v="0"/>
    <d v="2017-05-05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1172.75"/>
    <n v="0"/>
  </r>
  <r>
    <x v="0"/>
    <x v="0"/>
    <d v="2017-04-27T21:40:06"/>
    <s v="9"/>
    <x v="66"/>
    <m/>
    <m/>
    <x v="0"/>
    <d v="2017-05-05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48.46"/>
    <n v="0"/>
  </r>
  <r>
    <x v="0"/>
    <x v="0"/>
    <d v="2017-05-11T21:46:56"/>
    <s v="9"/>
    <x v="64"/>
    <m/>
    <m/>
    <x v="1"/>
    <d v="2017-05-19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479.66"/>
    <n v="0"/>
  </r>
  <r>
    <x v="0"/>
    <x v="0"/>
    <d v="2017-05-11T21:46:56"/>
    <s v="9"/>
    <x v="64"/>
    <m/>
    <m/>
    <x v="1"/>
    <d v="2017-05-19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5.87"/>
    <n v="0"/>
  </r>
  <r>
    <x v="0"/>
    <x v="0"/>
    <d v="2017-05-11T21:42:02"/>
    <s v="9"/>
    <x v="69"/>
    <m/>
    <m/>
    <x v="1"/>
    <d v="2017-05-19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365.63"/>
    <n v="0"/>
  </r>
  <r>
    <x v="0"/>
    <x v="0"/>
    <d v="2017-05-11T21:42:03"/>
    <s v="9"/>
    <x v="69"/>
    <m/>
    <m/>
    <x v="1"/>
    <d v="2017-05-19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91.45"/>
    <n v="0"/>
  </r>
  <r>
    <x v="0"/>
    <x v="0"/>
    <d v="2017-04-27T21:45:08"/>
    <s v="9"/>
    <x v="63"/>
    <m/>
    <m/>
    <x v="0"/>
    <d v="2017-05-05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149.54"/>
    <n v="0"/>
  </r>
  <r>
    <x v="0"/>
    <x v="0"/>
    <d v="2017-04-27T21:45:08"/>
    <s v="9"/>
    <x v="63"/>
    <m/>
    <m/>
    <x v="0"/>
    <d v="2017-05-05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1.55"/>
    <n v="0"/>
  </r>
  <r>
    <x v="0"/>
    <x v="0"/>
    <d v="2017-04-27T21:40:06"/>
    <s v="9"/>
    <x v="66"/>
    <m/>
    <m/>
    <x v="0"/>
    <d v="2017-05-05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365.63"/>
    <n v="0"/>
  </r>
  <r>
    <x v="0"/>
    <x v="0"/>
    <d v="2017-04-27T21:40:06"/>
    <s v="9"/>
    <x v="66"/>
    <m/>
    <m/>
    <x v="0"/>
    <d v="2017-05-05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77.459999999999994"/>
    <n v="0"/>
  </r>
  <r>
    <x v="0"/>
    <x v="0"/>
    <d v="2017-05-11T21:46:56"/>
    <s v="9"/>
    <x v="64"/>
    <m/>
    <m/>
    <x v="1"/>
    <d v="2017-05-19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149.54"/>
    <n v="0"/>
  </r>
  <r>
    <x v="0"/>
    <x v="0"/>
    <d v="2017-05-11T21:46:56"/>
    <s v="9"/>
    <x v="64"/>
    <m/>
    <m/>
    <x v="1"/>
    <d v="2017-05-19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1.83"/>
    <n v="0"/>
  </r>
  <r>
    <x v="0"/>
    <x v="0"/>
    <d v="2017-05-01T21:38:32"/>
    <s v="9"/>
    <x v="86"/>
    <m/>
    <m/>
    <x v="81"/>
    <d v="2017-05-02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38"/>
    <x v="38"/>
    <m/>
    <m/>
    <s v="+"/>
    <n v="0"/>
    <n v="0"/>
    <n v="87.87"/>
    <n v="0"/>
  </r>
  <r>
    <x v="0"/>
    <x v="0"/>
    <d v="2017-04-27T21:43:58"/>
    <s v="9"/>
    <x v="63"/>
    <m/>
    <m/>
    <x v="0"/>
    <d v="2017-05-05T00:00:00"/>
    <s v="HF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2"/>
    <x v="2"/>
    <x v="7"/>
    <x v="7"/>
    <m/>
    <m/>
    <s v="+"/>
    <n v="0"/>
    <n v="0"/>
    <n v="149.46"/>
    <n v="0"/>
  </r>
  <r>
    <x v="0"/>
    <x v="0"/>
    <d v="2017-05-11T21:45:54"/>
    <s v="9"/>
    <x v="64"/>
    <m/>
    <m/>
    <x v="1"/>
    <d v="2017-05-19T00:00:00"/>
    <s v="HF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2"/>
    <x v="2"/>
    <x v="7"/>
    <x v="7"/>
    <m/>
    <m/>
    <s v="+"/>
    <n v="0"/>
    <n v="0"/>
    <n v="149.46"/>
    <n v="0"/>
  </r>
  <r>
    <x v="0"/>
    <x v="0"/>
    <d v="2017-04-27T21:43:58"/>
    <s v="9"/>
    <x v="63"/>
    <m/>
    <m/>
    <x v="0"/>
    <d v="2017-05-05T00:00:00"/>
    <s v="HF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2"/>
    <x v="2"/>
    <x v="18"/>
    <x v="18"/>
    <m/>
    <m/>
    <s v="+"/>
    <n v="0"/>
    <n v="0"/>
    <n v="44.28"/>
    <n v="0"/>
  </r>
  <r>
    <x v="0"/>
    <x v="0"/>
    <d v="2017-05-11T21:45:53"/>
    <s v="9"/>
    <x v="64"/>
    <m/>
    <m/>
    <x v="1"/>
    <d v="2017-05-19T00:00:00"/>
    <s v="HF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2"/>
    <x v="2"/>
    <x v="18"/>
    <x v="18"/>
    <m/>
    <m/>
    <s v="+"/>
    <n v="0"/>
    <n v="0"/>
    <n v="44.28"/>
    <n v="0"/>
  </r>
  <r>
    <x v="0"/>
    <x v="0"/>
    <d v="2017-05-09T13:53:29"/>
    <s v="9"/>
    <x v="87"/>
    <m/>
    <m/>
    <x v="18"/>
    <d v="2017-05-09T00:00:00"/>
    <s v="INNI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5.0999999999999996"/>
    <n v="0"/>
  </r>
  <r>
    <x v="0"/>
    <x v="0"/>
    <d v="2017-05-11T21:41:00"/>
    <s v="9"/>
    <x v="69"/>
    <m/>
    <m/>
    <x v="1"/>
    <d v="2017-05-19T00:00:00"/>
    <s v="HG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+"/>
    <n v="0"/>
    <n v="0"/>
    <n v="507.84"/>
    <n v="0"/>
  </r>
  <r>
    <x v="0"/>
    <x v="0"/>
    <d v="2017-04-27T21:39:03"/>
    <s v="9"/>
    <x v="66"/>
    <m/>
    <m/>
    <x v="0"/>
    <d v="2017-05-05T00:00:00"/>
    <s v="HG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+"/>
    <n v="0"/>
    <n v="0"/>
    <n v="507.84"/>
    <n v="0"/>
  </r>
  <r>
    <x v="0"/>
    <x v="0"/>
    <d v="2017-05-11T21:49:19"/>
    <s v="9"/>
    <x v="67"/>
    <m/>
    <s v="PR170001"/>
    <x v="15"/>
    <d v="2017-05-11T00:00:00"/>
    <s v="HENA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-"/>
    <n v="0"/>
    <n v="0"/>
    <n v="0"/>
    <n v="-507.83"/>
  </r>
  <r>
    <x v="0"/>
    <x v="0"/>
    <d v="2017-05-25T21:37:32"/>
    <s v="9"/>
    <x v="68"/>
    <m/>
    <s v="PR170001"/>
    <x v="15"/>
    <d v="2017-05-25T00:00:00"/>
    <s v="HENA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+"/>
    <n v="0"/>
    <n v="0"/>
    <n v="0"/>
    <n v="1764.8"/>
  </r>
  <r>
    <x v="0"/>
    <x v="0"/>
    <d v="2017-05-25T21:38:07"/>
    <s v="9"/>
    <x v="68"/>
    <m/>
    <s v="PR170001"/>
    <x v="15"/>
    <d v="2017-05-25T00:00:00"/>
    <s v="HENA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-"/>
    <n v="0"/>
    <n v="0"/>
    <n v="0"/>
    <n v="-507.84"/>
  </r>
  <r>
    <x v="0"/>
    <x v="0"/>
    <d v="2017-05-02T21:38:43"/>
    <s v="9"/>
    <x v="65"/>
    <m/>
    <s v="PR170001"/>
    <x v="15"/>
    <d v="2017-05-02T00:00:00"/>
    <s v="HENA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-"/>
    <n v="0"/>
    <n v="0"/>
    <n v="0"/>
    <n v="-507.84"/>
  </r>
  <r>
    <x v="0"/>
    <x v="0"/>
    <d v="2017-05-01T12:12:39"/>
    <s v="9"/>
    <x v="88"/>
    <m/>
    <m/>
    <x v="82"/>
    <d v="2017-05-02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22"/>
    <x v="22"/>
    <m/>
    <m/>
    <s v="+"/>
    <n v="0"/>
    <n v="0"/>
    <n v="330"/>
    <n v="0"/>
  </r>
  <r>
    <x v="0"/>
    <x v="1"/>
    <d v="2016-07-08T21:47:15"/>
    <s v="9"/>
    <x v="62"/>
    <m/>
    <s v="P0048900"/>
    <x v="55"/>
    <d v="2016-07-01T00:00:00"/>
    <s v="E090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39"/>
    <x v="39"/>
    <m/>
    <m/>
    <s v="+"/>
    <n v="0"/>
    <n v="0"/>
    <n v="0"/>
    <n v="2782"/>
  </r>
  <r>
    <x v="0"/>
    <x v="1"/>
    <d v="2016-07-08T21:47:15"/>
    <s v="9"/>
    <x v="62"/>
    <m/>
    <s v="P0048900"/>
    <x v="55"/>
    <d v="2016-07-01T00:00:00"/>
    <s v="E090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39"/>
    <x v="39"/>
    <m/>
    <m/>
    <s v="+"/>
    <n v="0"/>
    <n v="0"/>
    <n v="0"/>
    <n v="0"/>
  </r>
  <r>
    <x v="0"/>
    <x v="0"/>
    <d v="2017-05-01T21:38:33"/>
    <s v="9"/>
    <x v="86"/>
    <m/>
    <m/>
    <x v="81"/>
    <d v="2017-05-02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27.68"/>
    <n v="0"/>
  </r>
  <r>
    <x v="0"/>
    <x v="0"/>
    <d v="2017-05-11T21:42:02"/>
    <s v="9"/>
    <x v="69"/>
    <m/>
    <m/>
    <x v="1"/>
    <d v="2017-05-19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737.89"/>
    <n v="0"/>
  </r>
  <r>
    <x v="0"/>
    <x v="0"/>
    <d v="2017-05-01T12:12:40"/>
    <s v="9"/>
    <x v="88"/>
    <m/>
    <m/>
    <x v="82"/>
    <d v="2017-05-02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479.49"/>
    <n v="0"/>
  </r>
  <r>
    <x v="0"/>
    <x v="0"/>
    <d v="2017-05-11T08:41:32"/>
    <s v="9"/>
    <x v="89"/>
    <m/>
    <m/>
    <x v="83"/>
    <d v="2017-05-10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206"/>
    <n v="0"/>
  </r>
  <r>
    <x v="0"/>
    <x v="0"/>
    <d v="2017-04-27T21:45:08"/>
    <s v="9"/>
    <x v="63"/>
    <m/>
    <m/>
    <x v="0"/>
    <d v="2017-05-05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64.34"/>
    <n v="0"/>
  </r>
  <r>
    <x v="0"/>
    <x v="0"/>
    <d v="2017-04-27T21:45:08"/>
    <s v="9"/>
    <x v="63"/>
    <m/>
    <m/>
    <x v="0"/>
    <d v="2017-05-05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217.17"/>
    <n v="0"/>
  </r>
  <r>
    <x v="0"/>
    <x v="0"/>
    <d v="2017-05-09T13:53:29"/>
    <s v="9"/>
    <x v="87"/>
    <m/>
    <m/>
    <x v="18"/>
    <d v="2017-05-09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7.41"/>
    <n v="0"/>
  </r>
  <r>
    <x v="0"/>
    <x v="0"/>
    <d v="2017-04-27T21:40:06"/>
    <s v="9"/>
    <x v="66"/>
    <m/>
    <m/>
    <x v="0"/>
    <d v="2017-05-05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737.89"/>
    <n v="0"/>
  </r>
  <r>
    <x v="0"/>
    <x v="0"/>
    <d v="2017-05-11T21:46:56"/>
    <s v="9"/>
    <x v="64"/>
    <m/>
    <m/>
    <x v="1"/>
    <d v="2017-05-19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217.17"/>
    <n v="0"/>
  </r>
  <r>
    <x v="0"/>
    <x v="0"/>
    <d v="2017-05-11T08:41:32"/>
    <s v="9"/>
    <x v="89"/>
    <m/>
    <m/>
    <x v="84"/>
    <d v="2017-05-10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216"/>
    <n v="0"/>
  </r>
  <r>
    <x v="0"/>
    <x v="0"/>
    <d v="2017-05-11T21:46:56"/>
    <s v="9"/>
    <x v="64"/>
    <m/>
    <m/>
    <x v="1"/>
    <d v="2017-05-19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64.34"/>
    <n v="0"/>
  </r>
  <r>
    <x v="0"/>
    <x v="0"/>
    <d v="2017-05-11T08:41:32"/>
    <s v="9"/>
    <x v="89"/>
    <m/>
    <m/>
    <x v="84"/>
    <d v="2017-05-10T00:00:00"/>
    <s v="JESF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9"/>
    <x v="9"/>
    <x v="40"/>
    <x v="40"/>
    <m/>
    <m/>
    <s v="+"/>
    <n v="0"/>
    <n v="0"/>
    <n v="216"/>
    <n v="0"/>
  </r>
  <r>
    <x v="0"/>
    <x v="0"/>
    <d v="2017-05-11T08:41:32"/>
    <s v="9"/>
    <x v="89"/>
    <m/>
    <m/>
    <x v="83"/>
    <d v="2017-05-10T00:00:00"/>
    <s v="JESF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9"/>
    <x v="9"/>
    <x v="40"/>
    <x v="40"/>
    <m/>
    <m/>
    <s v="+"/>
    <n v="0"/>
    <n v="0"/>
    <n v="1206"/>
    <n v="0"/>
  </r>
  <r>
    <x v="0"/>
    <x v="0"/>
    <d v="2017-05-01T21:38:33"/>
    <s v="9"/>
    <x v="86"/>
    <m/>
    <m/>
    <x v="81"/>
    <d v="2017-05-02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39.81"/>
    <n v="0"/>
  </r>
  <r>
    <x v="0"/>
    <x v="0"/>
    <d v="2017-05-11T21:42:02"/>
    <s v="9"/>
    <x v="69"/>
    <m/>
    <m/>
    <x v="1"/>
    <d v="2017-05-19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230.05"/>
    <n v="0"/>
  </r>
  <r>
    <x v="0"/>
    <x v="0"/>
    <d v="2017-05-01T12:12:40"/>
    <s v="9"/>
    <x v="88"/>
    <m/>
    <m/>
    <x v="82"/>
    <d v="2017-05-02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149.49"/>
    <n v="0"/>
  </r>
  <r>
    <x v="0"/>
    <x v="0"/>
    <d v="2017-04-27T21:45:08"/>
    <s v="9"/>
    <x v="63"/>
    <m/>
    <m/>
    <x v="0"/>
    <d v="2017-05-05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67.709999999999994"/>
    <n v="0"/>
  </r>
  <r>
    <x v="0"/>
    <x v="0"/>
    <d v="2017-05-09T13:53:29"/>
    <s v="9"/>
    <x v="87"/>
    <m/>
    <m/>
    <x v="18"/>
    <d v="2017-05-09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2.31"/>
    <n v="0"/>
  </r>
  <r>
    <x v="0"/>
    <x v="0"/>
    <d v="2017-04-27T21:40:06"/>
    <s v="9"/>
    <x v="66"/>
    <m/>
    <m/>
    <x v="0"/>
    <d v="2017-05-05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230.05"/>
    <n v="0"/>
  </r>
  <r>
    <x v="0"/>
    <x v="0"/>
    <d v="2017-05-11T21:46:56"/>
    <s v="9"/>
    <x v="64"/>
    <m/>
    <m/>
    <x v="1"/>
    <d v="2017-05-19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20.059999999999999"/>
    <n v="0"/>
  </r>
  <r>
    <x v="0"/>
    <x v="0"/>
    <d v="2017-05-11T21:46:56"/>
    <s v="9"/>
    <x v="64"/>
    <m/>
    <m/>
    <x v="1"/>
    <d v="2017-05-19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67.709999999999994"/>
    <n v="0"/>
  </r>
  <r>
    <x v="0"/>
    <x v="0"/>
    <d v="2017-04-27T21:45:08"/>
    <s v="9"/>
    <x v="63"/>
    <m/>
    <m/>
    <x v="0"/>
    <d v="2017-05-05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20.059999999999999"/>
    <n v="0"/>
  </r>
  <r>
    <x v="0"/>
    <x v="0"/>
    <d v="2017-05-01T12:22:42"/>
    <s v="9"/>
    <x v="90"/>
    <m/>
    <m/>
    <x v="85"/>
    <d v="2017-05-02T00:00:00"/>
    <s v="CCAR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3"/>
    <x v="3"/>
    <x v="41"/>
    <x v="41"/>
    <m/>
    <m/>
    <s v="+"/>
    <n v="0"/>
    <n v="0"/>
    <n v="570.5"/>
    <n v="0"/>
  </r>
  <r>
    <x v="0"/>
    <x v="0"/>
    <d v="2017-04-27T21:44:08"/>
    <s v="9"/>
    <x v="63"/>
    <m/>
    <m/>
    <x v="0"/>
    <d v="2017-05-05T00:00:00"/>
    <s v="HFNL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2"/>
    <x v="2"/>
    <x v="18"/>
    <x v="18"/>
    <m/>
    <m/>
    <s v="+"/>
    <n v="0"/>
    <n v="0"/>
    <n v="43.83"/>
    <n v="0"/>
  </r>
  <r>
    <x v="0"/>
    <x v="0"/>
    <d v="2017-05-11T21:46:02"/>
    <s v="9"/>
    <x v="64"/>
    <m/>
    <m/>
    <x v="1"/>
    <d v="2017-05-19T00:00:00"/>
    <s v="HFNL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2"/>
    <x v="2"/>
    <x v="18"/>
    <x v="18"/>
    <m/>
    <m/>
    <s v="+"/>
    <n v="0"/>
    <n v="0"/>
    <n v="43.83"/>
    <n v="0"/>
  </r>
  <r>
    <x v="0"/>
    <x v="0"/>
    <d v="2017-05-02T21:38:48"/>
    <s v="9"/>
    <x v="65"/>
    <m/>
    <s v="PR170001"/>
    <x v="15"/>
    <d v="2017-05-02T00:00:00"/>
    <s v="HENA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4"/>
    <x v="4"/>
    <x v="10"/>
    <x v="10"/>
    <m/>
    <m/>
    <s v="-"/>
    <n v="0"/>
    <n v="0"/>
    <n v="0"/>
    <n v="-140.91999999999999"/>
  </r>
  <r>
    <x v="0"/>
    <x v="0"/>
    <d v="2017-05-11T21:41:13"/>
    <s v="9"/>
    <x v="69"/>
    <m/>
    <m/>
    <x v="1"/>
    <d v="2017-05-19T00:00:00"/>
    <s v="HGNL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4"/>
    <x v="4"/>
    <x v="10"/>
    <x v="10"/>
    <m/>
    <m/>
    <s v="+"/>
    <n v="0"/>
    <n v="0"/>
    <n v="140.91999999999999"/>
    <n v="0"/>
  </r>
  <r>
    <x v="0"/>
    <x v="0"/>
    <d v="2017-04-27T21:39:15"/>
    <s v="9"/>
    <x v="66"/>
    <m/>
    <m/>
    <x v="0"/>
    <d v="2017-05-05T00:00:00"/>
    <s v="HGNL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4"/>
    <x v="4"/>
    <x v="10"/>
    <x v="10"/>
    <m/>
    <m/>
    <s v="+"/>
    <n v="0"/>
    <n v="0"/>
    <n v="140.93"/>
    <n v="0"/>
  </r>
  <r>
    <x v="0"/>
    <x v="0"/>
    <d v="2017-05-11T21:49:22"/>
    <s v="9"/>
    <x v="67"/>
    <m/>
    <s v="PR170001"/>
    <x v="15"/>
    <d v="2017-05-11T00:00:00"/>
    <s v="HENA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4"/>
    <x v="4"/>
    <x v="10"/>
    <x v="10"/>
    <m/>
    <m/>
    <s v="-"/>
    <n v="0"/>
    <n v="0"/>
    <n v="0"/>
    <n v="-140.91999999999999"/>
  </r>
  <r>
    <x v="0"/>
    <x v="0"/>
    <d v="2017-05-11T21:48:55"/>
    <s v="9"/>
    <x v="67"/>
    <m/>
    <s v="PR170001"/>
    <x v="15"/>
    <d v="2017-05-11T00:00:00"/>
    <s v="HENA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4"/>
    <x v="4"/>
    <x v="10"/>
    <x v="10"/>
    <m/>
    <m/>
    <s v="+"/>
    <n v="0"/>
    <n v="0"/>
    <n v="0"/>
    <n v="1390.5"/>
  </r>
  <r>
    <x v="0"/>
    <x v="0"/>
    <d v="2017-05-25T21:38:11"/>
    <s v="9"/>
    <x v="68"/>
    <m/>
    <s v="PR170001"/>
    <x v="15"/>
    <d v="2017-05-25T00:00:00"/>
    <s v="HENA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4"/>
    <x v="4"/>
    <x v="10"/>
    <x v="10"/>
    <m/>
    <m/>
    <s v="-"/>
    <n v="0"/>
    <n v="0"/>
    <n v="0"/>
    <n v="-348.56"/>
  </r>
  <r>
    <x v="0"/>
    <x v="0"/>
    <d v="2017-04-27T21:45:20"/>
    <s v="9"/>
    <x v="63"/>
    <m/>
    <m/>
    <x v="0"/>
    <d v="2017-05-05T00:00:00"/>
    <s v="GRRV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6"/>
    <x v="6"/>
    <x v="42"/>
    <x v="42"/>
    <m/>
    <m/>
    <s v="+"/>
    <n v="0"/>
    <n v="0"/>
    <n v="48.21"/>
    <n v="0"/>
  </r>
  <r>
    <x v="0"/>
    <x v="0"/>
    <d v="2017-04-27T21:40:20"/>
    <s v="9"/>
    <x v="66"/>
    <m/>
    <m/>
    <x v="0"/>
    <d v="2017-05-05T00:00:00"/>
    <s v="GRRV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6"/>
    <x v="6"/>
    <x v="42"/>
    <x v="42"/>
    <m/>
    <m/>
    <s v="+"/>
    <n v="0"/>
    <n v="0"/>
    <n v="155.02000000000001"/>
    <n v="0"/>
  </r>
  <r>
    <x v="0"/>
    <x v="0"/>
    <d v="2017-05-11T21:47:07"/>
    <s v="9"/>
    <x v="64"/>
    <m/>
    <m/>
    <x v="1"/>
    <d v="2017-05-19T00:00:00"/>
    <s v="GRRV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6"/>
    <x v="6"/>
    <x v="42"/>
    <x v="42"/>
    <m/>
    <m/>
    <s v="+"/>
    <n v="0"/>
    <n v="0"/>
    <n v="48.21"/>
    <n v="0"/>
  </r>
  <r>
    <x v="0"/>
    <x v="0"/>
    <d v="2017-05-11T21:42:16"/>
    <s v="9"/>
    <x v="69"/>
    <m/>
    <m/>
    <x v="1"/>
    <d v="2017-05-19T00:00:00"/>
    <s v="GRRV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6"/>
    <x v="6"/>
    <x v="42"/>
    <x v="42"/>
    <m/>
    <m/>
    <s v="+"/>
    <n v="0"/>
    <n v="0"/>
    <n v="155.01"/>
    <n v="0"/>
  </r>
  <r>
    <x v="0"/>
    <x v="0"/>
    <d v="2017-05-01T12:22:42"/>
    <s v="9"/>
    <x v="90"/>
    <m/>
    <m/>
    <x v="85"/>
    <d v="2017-05-02T00:00:00"/>
    <s v="GRRV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6"/>
    <x v="6"/>
    <x v="42"/>
    <x v="42"/>
    <m/>
    <m/>
    <s v="+"/>
    <n v="0"/>
    <n v="0"/>
    <n v="627.54999999999995"/>
    <n v="0"/>
  </r>
  <r>
    <x v="0"/>
    <x v="0"/>
    <d v="2017-05-01T12:22:42"/>
    <s v="9"/>
    <x v="90"/>
    <m/>
    <m/>
    <x v="85"/>
    <d v="2017-05-02T00:00:00"/>
    <s v="GRIC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8"/>
    <x v="8"/>
    <x v="31"/>
    <x v="31"/>
    <m/>
    <m/>
    <s v="+"/>
    <n v="0"/>
    <n v="0"/>
    <n v="57.05"/>
    <n v="0"/>
  </r>
  <r>
    <x v="0"/>
    <x v="0"/>
    <d v="2017-05-11T21:42:16"/>
    <s v="9"/>
    <x v="69"/>
    <m/>
    <m/>
    <x v="1"/>
    <d v="2017-05-19T00:00:00"/>
    <s v="GRIC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8"/>
    <x v="8"/>
    <x v="31"/>
    <x v="31"/>
    <m/>
    <m/>
    <s v="+"/>
    <n v="0"/>
    <n v="0"/>
    <n v="14.09"/>
    <n v="0"/>
  </r>
  <r>
    <x v="0"/>
    <x v="0"/>
    <d v="2017-04-27T21:45:20"/>
    <s v="9"/>
    <x v="63"/>
    <m/>
    <m/>
    <x v="0"/>
    <d v="2017-05-05T00:00:00"/>
    <s v="GRIC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8"/>
    <x v="8"/>
    <x v="31"/>
    <x v="31"/>
    <m/>
    <m/>
    <s v="+"/>
    <n v="0"/>
    <n v="0"/>
    <n v="4.38"/>
    <n v="0"/>
  </r>
  <r>
    <x v="0"/>
    <x v="0"/>
    <d v="2017-04-27T21:40:20"/>
    <s v="9"/>
    <x v="66"/>
    <m/>
    <m/>
    <x v="0"/>
    <d v="2017-05-05T00:00:00"/>
    <s v="GRIC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8"/>
    <x v="8"/>
    <x v="31"/>
    <x v="31"/>
    <m/>
    <m/>
    <s v="+"/>
    <n v="0"/>
    <n v="0"/>
    <n v="14.09"/>
    <n v="0"/>
  </r>
  <r>
    <x v="0"/>
    <x v="0"/>
    <d v="2017-05-11T21:47:07"/>
    <s v="9"/>
    <x v="64"/>
    <m/>
    <m/>
    <x v="1"/>
    <d v="2017-05-19T00:00:00"/>
    <s v="GRIC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8"/>
    <x v="8"/>
    <x v="31"/>
    <x v="31"/>
    <m/>
    <m/>
    <s v="+"/>
    <n v="0"/>
    <n v="0"/>
    <n v="4.38"/>
    <n v="0"/>
  </r>
  <r>
    <x v="0"/>
    <x v="0"/>
    <d v="2017-04-27T21:44:07"/>
    <s v="9"/>
    <x v="63"/>
    <m/>
    <m/>
    <x v="0"/>
    <d v="2017-05-05T00:00:00"/>
    <s v="HF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2"/>
    <x v="2"/>
    <x v="18"/>
    <x v="18"/>
    <m/>
    <m/>
    <s v="+"/>
    <n v="0"/>
    <n v="0"/>
    <n v="184.53"/>
    <n v="0"/>
  </r>
  <r>
    <x v="0"/>
    <x v="0"/>
    <d v="2017-05-11T21:46:01"/>
    <s v="9"/>
    <x v="64"/>
    <m/>
    <m/>
    <x v="1"/>
    <d v="2017-05-19T00:00:00"/>
    <s v="HF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2"/>
    <x v="2"/>
    <x v="18"/>
    <x v="18"/>
    <m/>
    <m/>
    <s v="+"/>
    <n v="0"/>
    <n v="0"/>
    <n v="184.53"/>
    <n v="0"/>
  </r>
  <r>
    <x v="0"/>
    <x v="0"/>
    <d v="2017-05-02T21:38:47"/>
    <s v="9"/>
    <x v="65"/>
    <m/>
    <s v="PR170001"/>
    <x v="15"/>
    <d v="2017-05-02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-"/>
    <n v="0"/>
    <n v="0"/>
    <n v="0"/>
    <n v="-593.34"/>
  </r>
  <r>
    <x v="0"/>
    <x v="0"/>
    <d v="2017-05-11T21:41:12"/>
    <s v="9"/>
    <x v="69"/>
    <m/>
    <m/>
    <x v="1"/>
    <d v="2017-05-19T00:00:00"/>
    <s v="HG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+"/>
    <n v="0"/>
    <n v="0"/>
    <n v="593.34"/>
    <n v="0"/>
  </r>
  <r>
    <x v="0"/>
    <x v="0"/>
    <d v="2017-04-27T21:39:14"/>
    <s v="9"/>
    <x v="66"/>
    <m/>
    <m/>
    <x v="0"/>
    <d v="2017-05-05T00:00:00"/>
    <s v="HG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+"/>
    <n v="0"/>
    <n v="0"/>
    <n v="593.34"/>
    <n v="0"/>
  </r>
  <r>
    <x v="0"/>
    <x v="0"/>
    <d v="2017-05-11T21:49:22"/>
    <s v="9"/>
    <x v="67"/>
    <m/>
    <s v="PR170001"/>
    <x v="15"/>
    <d v="2017-05-11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-"/>
    <n v="0"/>
    <n v="0"/>
    <n v="0"/>
    <n v="-593.35"/>
  </r>
  <r>
    <x v="0"/>
    <x v="0"/>
    <d v="2017-05-11T21:48:55"/>
    <s v="9"/>
    <x v="67"/>
    <m/>
    <s v="PR170001"/>
    <x v="15"/>
    <d v="2017-05-11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+"/>
    <n v="0"/>
    <n v="0"/>
    <n v="0"/>
    <n v="6859.8"/>
  </r>
  <r>
    <x v="0"/>
    <x v="0"/>
    <d v="2017-05-25T21:38:10"/>
    <s v="9"/>
    <x v="68"/>
    <m/>
    <s v="PR170001"/>
    <x v="15"/>
    <d v="2017-05-25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-"/>
    <n v="0"/>
    <n v="0"/>
    <n v="0"/>
    <n v="-1668.63"/>
  </r>
  <r>
    <x v="0"/>
    <x v="0"/>
    <d v="2017-05-11T21:42:14"/>
    <s v="9"/>
    <x v="69"/>
    <m/>
    <m/>
    <x v="1"/>
    <d v="2017-05-19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862.12"/>
    <n v="0"/>
  </r>
  <r>
    <x v="0"/>
    <x v="0"/>
    <d v="2017-04-27T21:45:19"/>
    <s v="9"/>
    <x v="63"/>
    <m/>
    <m/>
    <x v="0"/>
    <d v="2017-05-05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268.12"/>
    <n v="0"/>
  </r>
  <r>
    <x v="0"/>
    <x v="0"/>
    <d v="2017-04-27T21:40:18"/>
    <s v="9"/>
    <x v="66"/>
    <m/>
    <m/>
    <x v="0"/>
    <d v="2017-05-05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862.12"/>
    <n v="0"/>
  </r>
  <r>
    <x v="0"/>
    <x v="0"/>
    <d v="2017-05-11T21:47:06"/>
    <s v="9"/>
    <x v="64"/>
    <m/>
    <m/>
    <x v="1"/>
    <d v="2017-05-19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268.12"/>
    <n v="0"/>
  </r>
  <r>
    <x v="0"/>
    <x v="0"/>
    <d v="2017-05-11T21:42:14"/>
    <s v="9"/>
    <x v="69"/>
    <m/>
    <m/>
    <x v="1"/>
    <d v="2017-05-19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268.77999999999997"/>
    <n v="0"/>
  </r>
  <r>
    <x v="0"/>
    <x v="0"/>
    <d v="2017-04-27T21:45:19"/>
    <s v="9"/>
    <x v="63"/>
    <m/>
    <m/>
    <x v="0"/>
    <d v="2017-05-05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83.59"/>
    <n v="0"/>
  </r>
  <r>
    <x v="0"/>
    <x v="0"/>
    <d v="2017-04-27T21:40:18"/>
    <s v="9"/>
    <x v="66"/>
    <m/>
    <m/>
    <x v="0"/>
    <d v="2017-05-05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268.77999999999997"/>
    <n v="0"/>
  </r>
  <r>
    <x v="0"/>
    <x v="0"/>
    <d v="2017-05-11T21:47:06"/>
    <s v="9"/>
    <x v="64"/>
    <m/>
    <m/>
    <x v="1"/>
    <d v="2017-05-19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83.59"/>
    <n v="0"/>
  </r>
  <r>
    <x v="0"/>
    <x v="0"/>
    <d v="2017-04-27T21:44:09"/>
    <s v="9"/>
    <x v="63"/>
    <m/>
    <m/>
    <x v="0"/>
    <d v="2017-05-05T00:00:00"/>
    <s v="HF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2"/>
    <x v="2"/>
    <x v="2"/>
    <x v="2"/>
    <m/>
    <m/>
    <s v="+"/>
    <n v="0"/>
    <n v="0"/>
    <n v="17.7"/>
    <n v="0"/>
  </r>
  <r>
    <x v="0"/>
    <x v="0"/>
    <d v="2017-05-11T21:46:03"/>
    <s v="9"/>
    <x v="64"/>
    <m/>
    <m/>
    <x v="1"/>
    <d v="2017-05-19T00:00:00"/>
    <s v="HF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2"/>
    <x v="2"/>
    <x v="2"/>
    <x v="2"/>
    <m/>
    <m/>
    <s v="+"/>
    <n v="0"/>
    <n v="0"/>
    <n v="17.7"/>
    <n v="0"/>
  </r>
  <r>
    <x v="0"/>
    <x v="0"/>
    <d v="2017-05-22T15:47:33"/>
    <s v="9"/>
    <x v="91"/>
    <m/>
    <m/>
    <x v="86"/>
    <d v="2017-05-22T00:00:00"/>
    <s v="INNI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5"/>
    <x v="5"/>
    <x v="43"/>
    <x v="43"/>
    <m/>
    <m/>
    <s v="+"/>
    <n v="0"/>
    <n v="0"/>
    <n v="1845.36"/>
    <n v="0"/>
  </r>
  <r>
    <x v="0"/>
    <x v="0"/>
    <d v="2017-05-30T15:02:56"/>
    <s v="9"/>
    <x v="92"/>
    <m/>
    <m/>
    <x v="87"/>
    <d v="2017-05-31T00:00:00"/>
    <s v="CCAR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3"/>
    <x v="3"/>
    <x v="44"/>
    <x v="44"/>
    <m/>
    <m/>
    <s v="+"/>
    <n v="0"/>
    <n v="0"/>
    <n v="1560"/>
    <n v="0"/>
  </r>
  <r>
    <x v="0"/>
    <x v="0"/>
    <d v="2017-05-02T21:38:48"/>
    <s v="9"/>
    <x v="65"/>
    <m/>
    <s v="PR170001"/>
    <x v="15"/>
    <d v="2017-05-02T00:00:00"/>
    <s v="HENA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-"/>
    <n v="0"/>
    <n v="0"/>
    <n v="0"/>
    <n v="-884.8"/>
  </r>
  <r>
    <x v="0"/>
    <x v="0"/>
    <d v="2017-05-11T21:41:14"/>
    <s v="9"/>
    <x v="69"/>
    <m/>
    <m/>
    <x v="1"/>
    <d v="2017-05-19T00:00:00"/>
    <s v="HG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+"/>
    <n v="0"/>
    <n v="0"/>
    <n v="884.8"/>
    <n v="0"/>
  </r>
  <r>
    <x v="0"/>
    <x v="0"/>
    <d v="2017-04-27T21:39:16"/>
    <s v="9"/>
    <x v="66"/>
    <m/>
    <m/>
    <x v="0"/>
    <d v="2017-05-05T00:00:00"/>
    <s v="HG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+"/>
    <n v="0"/>
    <n v="0"/>
    <n v="884.8"/>
    <n v="0"/>
  </r>
  <r>
    <x v="0"/>
    <x v="0"/>
    <d v="2017-05-11T21:49:22"/>
    <s v="9"/>
    <x v="67"/>
    <m/>
    <s v="PR170001"/>
    <x v="15"/>
    <d v="2017-05-11T00:00:00"/>
    <s v="HENA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-"/>
    <n v="0"/>
    <n v="0"/>
    <n v="0"/>
    <n v="-884.8"/>
  </r>
  <r>
    <x v="0"/>
    <x v="0"/>
    <d v="2017-05-25T21:38:11"/>
    <s v="9"/>
    <x v="68"/>
    <m/>
    <s v="PR170001"/>
    <x v="15"/>
    <d v="2017-05-25T00:00:00"/>
    <s v="HENA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-"/>
    <n v="0"/>
    <n v="0"/>
    <n v="0"/>
    <n v="-884.8"/>
  </r>
  <r>
    <x v="0"/>
    <x v="0"/>
    <d v="2017-05-25T21:37:34"/>
    <s v="9"/>
    <x v="68"/>
    <m/>
    <s v="PR170001"/>
    <x v="15"/>
    <d v="2017-05-25T00:00:00"/>
    <s v="HENA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+"/>
    <n v="0"/>
    <n v="0"/>
    <n v="0"/>
    <n v="2942.88"/>
  </r>
  <r>
    <x v="0"/>
    <x v="0"/>
    <d v="2017-05-11T08:41:33"/>
    <s v="9"/>
    <x v="93"/>
    <m/>
    <m/>
    <x v="88"/>
    <d v="2017-05-09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72"/>
    <n v="0"/>
  </r>
  <r>
    <x v="0"/>
    <x v="0"/>
    <d v="2017-05-11T08:41:33"/>
    <s v="9"/>
    <x v="93"/>
    <m/>
    <m/>
    <x v="89"/>
    <d v="2017-05-09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402"/>
    <n v="0"/>
  </r>
  <r>
    <x v="0"/>
    <x v="0"/>
    <d v="2017-05-11T21:42:17"/>
    <s v="9"/>
    <x v="69"/>
    <m/>
    <m/>
    <x v="1"/>
    <d v="2017-05-19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1285.6099999999999"/>
    <n v="0"/>
  </r>
  <r>
    <x v="0"/>
    <x v="0"/>
    <d v="2017-04-27T21:45:22"/>
    <s v="9"/>
    <x v="63"/>
    <m/>
    <m/>
    <x v="0"/>
    <d v="2017-05-05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25.72"/>
    <n v="0"/>
  </r>
  <r>
    <x v="0"/>
    <x v="0"/>
    <d v="2017-04-27T21:40:21"/>
    <s v="9"/>
    <x v="66"/>
    <m/>
    <m/>
    <x v="0"/>
    <d v="2017-05-05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1285.6099999999999"/>
    <n v="0"/>
  </r>
  <r>
    <x v="0"/>
    <x v="0"/>
    <d v="2017-05-11T21:47:09"/>
    <s v="9"/>
    <x v="64"/>
    <m/>
    <m/>
    <x v="1"/>
    <d v="2017-05-19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25.72"/>
    <n v="0"/>
  </r>
  <r>
    <x v="0"/>
    <x v="0"/>
    <d v="2017-05-30T15:02:56"/>
    <s v="9"/>
    <x v="92"/>
    <m/>
    <m/>
    <x v="87"/>
    <d v="2017-05-31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2266.6799999999998"/>
    <n v="0"/>
  </r>
  <r>
    <x v="0"/>
    <x v="0"/>
    <d v="2017-05-22T15:47:34"/>
    <s v="9"/>
    <x v="91"/>
    <m/>
    <m/>
    <x v="86"/>
    <d v="2017-05-22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2681.31"/>
    <n v="0"/>
  </r>
  <r>
    <x v="0"/>
    <x v="0"/>
    <d v="2017-05-11T08:41:33"/>
    <s v="9"/>
    <x v="93"/>
    <m/>
    <m/>
    <x v="88"/>
    <d v="2017-05-09T00:00:00"/>
    <s v="JESF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9"/>
    <x v="9"/>
    <x v="40"/>
    <x v="40"/>
    <m/>
    <m/>
    <s v="+"/>
    <n v="0"/>
    <n v="0"/>
    <n v="72"/>
    <n v="0"/>
  </r>
  <r>
    <x v="0"/>
    <x v="0"/>
    <d v="2017-05-11T08:41:33"/>
    <s v="9"/>
    <x v="93"/>
    <m/>
    <m/>
    <x v="89"/>
    <d v="2017-05-09T00:00:00"/>
    <s v="JESF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9"/>
    <x v="9"/>
    <x v="40"/>
    <x v="40"/>
    <m/>
    <m/>
    <s v="+"/>
    <n v="0"/>
    <n v="0"/>
    <n v="402"/>
    <n v="0"/>
  </r>
  <r>
    <x v="0"/>
    <x v="0"/>
    <d v="2017-05-11T21:42:17"/>
    <s v="9"/>
    <x v="69"/>
    <m/>
    <m/>
    <x v="1"/>
    <d v="2017-05-19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400.81"/>
    <n v="0"/>
  </r>
  <r>
    <x v="0"/>
    <x v="0"/>
    <d v="2017-04-27T21:45:21"/>
    <s v="9"/>
    <x v="63"/>
    <m/>
    <m/>
    <x v="0"/>
    <d v="2017-05-05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8.02"/>
    <n v="0"/>
  </r>
  <r>
    <x v="0"/>
    <x v="0"/>
    <d v="2017-04-27T21:40:21"/>
    <s v="9"/>
    <x v="66"/>
    <m/>
    <m/>
    <x v="0"/>
    <d v="2017-05-05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400.81"/>
    <n v="0"/>
  </r>
  <r>
    <x v="0"/>
    <x v="0"/>
    <d v="2017-05-11T21:47:09"/>
    <s v="9"/>
    <x v="64"/>
    <m/>
    <m/>
    <x v="1"/>
    <d v="2017-05-19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8.02"/>
    <n v="0"/>
  </r>
  <r>
    <x v="0"/>
    <x v="0"/>
    <d v="2017-05-30T15:02:56"/>
    <s v="9"/>
    <x v="92"/>
    <m/>
    <m/>
    <x v="87"/>
    <d v="2017-05-31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706.68"/>
    <n v="0"/>
  </r>
  <r>
    <x v="0"/>
    <x v="0"/>
    <d v="2017-05-22T15:47:34"/>
    <s v="9"/>
    <x v="91"/>
    <m/>
    <m/>
    <x v="86"/>
    <d v="2017-05-22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835.95"/>
    <n v="0"/>
  </r>
  <r>
    <x v="0"/>
    <x v="0"/>
    <d v="2017-05-15T14:54:04"/>
    <s v="9"/>
    <x v="94"/>
    <n v="10708666"/>
    <m/>
    <x v="90"/>
    <d v="2017-05-03T00:00:00"/>
    <s v="IDGB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3"/>
    <x v="3"/>
    <x v="15"/>
    <x v="15"/>
    <m/>
    <m/>
    <s v="+"/>
    <n v="0"/>
    <n v="0"/>
    <n v="49"/>
    <n v="0"/>
  </r>
  <r>
    <x v="0"/>
    <x v="0"/>
    <d v="2017-05-15T14:54:04"/>
    <s v="9"/>
    <x v="94"/>
    <n v="10708666"/>
    <m/>
    <x v="90"/>
    <d v="2017-05-03T00:00:00"/>
    <s v="IDGB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3"/>
    <x v="3"/>
    <x v="15"/>
    <x v="15"/>
    <m/>
    <m/>
    <s v="+"/>
    <n v="0"/>
    <n v="0"/>
    <n v="49"/>
    <n v="0"/>
  </r>
  <r>
    <x v="0"/>
    <x v="0"/>
    <d v="2017-04-27T21:44:15"/>
    <s v="9"/>
    <x v="63"/>
    <m/>
    <m/>
    <x v="0"/>
    <d v="2017-05-05T00:00:00"/>
    <s v="HFNL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2"/>
    <x v="2"/>
    <x v="18"/>
    <x v="18"/>
    <m/>
    <m/>
    <s v="+"/>
    <n v="0"/>
    <n v="0"/>
    <n v="859.48"/>
    <n v="0"/>
  </r>
  <r>
    <x v="0"/>
    <x v="0"/>
    <d v="2017-05-11T21:46:08"/>
    <s v="9"/>
    <x v="64"/>
    <m/>
    <m/>
    <x v="1"/>
    <d v="2017-05-19T00:00:00"/>
    <s v="HFNL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2"/>
    <x v="2"/>
    <x v="18"/>
    <x v="18"/>
    <m/>
    <m/>
    <s v="+"/>
    <n v="0"/>
    <n v="0"/>
    <n v="859.48"/>
    <n v="0"/>
  </r>
  <r>
    <x v="0"/>
    <x v="0"/>
    <d v="2017-05-02T21:38:50"/>
    <s v="9"/>
    <x v="65"/>
    <m/>
    <s v="PR170001"/>
    <x v="15"/>
    <d v="2017-05-02T00:00:00"/>
    <s v="HENA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4"/>
    <x v="4"/>
    <x v="10"/>
    <x v="10"/>
    <m/>
    <m/>
    <s v="-"/>
    <n v="0"/>
    <n v="0"/>
    <n v="0"/>
    <n v="-2763.61"/>
  </r>
  <r>
    <x v="0"/>
    <x v="0"/>
    <d v="2017-05-11T21:41:22"/>
    <s v="9"/>
    <x v="69"/>
    <m/>
    <m/>
    <x v="1"/>
    <d v="2017-05-19T00:00:00"/>
    <s v="HGNL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4"/>
    <x v="4"/>
    <x v="10"/>
    <x v="10"/>
    <m/>
    <m/>
    <s v="+"/>
    <n v="0"/>
    <n v="0"/>
    <n v="2763.61"/>
    <n v="0"/>
  </r>
  <r>
    <x v="0"/>
    <x v="0"/>
    <d v="2017-04-27T21:39:25"/>
    <s v="9"/>
    <x v="66"/>
    <m/>
    <m/>
    <x v="0"/>
    <d v="2017-05-05T00:00:00"/>
    <s v="HGNL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4"/>
    <x v="4"/>
    <x v="10"/>
    <x v="10"/>
    <m/>
    <m/>
    <s v="+"/>
    <n v="0"/>
    <n v="0"/>
    <n v="2763.61"/>
    <n v="0"/>
  </r>
  <r>
    <x v="0"/>
    <x v="0"/>
    <d v="2017-05-11T21:48:55"/>
    <s v="9"/>
    <x v="67"/>
    <m/>
    <s v="PR170001"/>
    <x v="15"/>
    <d v="2017-05-11T00:00:00"/>
    <s v="HENA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4"/>
    <x v="4"/>
    <x v="10"/>
    <x v="10"/>
    <m/>
    <m/>
    <s v="+"/>
    <n v="0"/>
    <n v="0"/>
    <n v="0"/>
    <n v="1390.5"/>
  </r>
  <r>
    <x v="0"/>
    <x v="0"/>
    <d v="2017-05-11T21:49:24"/>
    <s v="9"/>
    <x v="67"/>
    <m/>
    <s v="PR170001"/>
    <x v="15"/>
    <d v="2017-05-11T00:00:00"/>
    <s v="HENA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4"/>
    <x v="4"/>
    <x v="10"/>
    <x v="10"/>
    <m/>
    <m/>
    <s v="-"/>
    <n v="0"/>
    <n v="0"/>
    <n v="0"/>
    <n v="-2763.61"/>
  </r>
  <r>
    <x v="0"/>
    <x v="0"/>
    <d v="2017-05-25T21:38:13"/>
    <s v="9"/>
    <x v="68"/>
    <m/>
    <s v="PR170001"/>
    <x v="15"/>
    <d v="2017-05-25T00:00:00"/>
    <s v="HENA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4"/>
    <x v="4"/>
    <x v="10"/>
    <x v="10"/>
    <m/>
    <m/>
    <s v="-"/>
    <n v="0"/>
    <n v="0"/>
    <n v="0"/>
    <n v="-2800.67"/>
  </r>
  <r>
    <x v="0"/>
    <x v="0"/>
    <d v="2017-05-09T15:16:58"/>
    <s v="9"/>
    <x v="95"/>
    <m/>
    <m/>
    <x v="91"/>
    <d v="2017-05-09T00:00:00"/>
    <s v="INNI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3"/>
    <x v="3"/>
    <x v="22"/>
    <x v="22"/>
    <m/>
    <m/>
    <s v="+"/>
    <n v="0"/>
    <n v="0"/>
    <n v="855"/>
    <n v="0"/>
  </r>
  <r>
    <x v="0"/>
    <x v="0"/>
    <d v="2017-05-09T15:16:58"/>
    <s v="9"/>
    <x v="95"/>
    <m/>
    <m/>
    <x v="91"/>
    <d v="2017-05-09T00:00:00"/>
    <s v="GRRV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6"/>
    <x v="6"/>
    <x v="42"/>
    <x v="42"/>
    <m/>
    <m/>
    <s v="+"/>
    <n v="0"/>
    <n v="0"/>
    <n v="1336.36"/>
    <n v="0"/>
  </r>
  <r>
    <x v="0"/>
    <x v="0"/>
    <d v="2017-05-11T21:42:27"/>
    <s v="9"/>
    <x v="69"/>
    <m/>
    <m/>
    <x v="1"/>
    <d v="2017-05-19T00:00:00"/>
    <s v="GRRV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6"/>
    <x v="6"/>
    <x v="42"/>
    <x v="42"/>
    <m/>
    <m/>
    <s v="+"/>
    <n v="0"/>
    <n v="0"/>
    <n v="4319.5200000000004"/>
    <n v="0"/>
  </r>
  <r>
    <x v="0"/>
    <x v="0"/>
    <d v="2017-04-27T21:45:28"/>
    <s v="9"/>
    <x v="63"/>
    <m/>
    <m/>
    <x v="0"/>
    <d v="2017-05-05T00:00:00"/>
    <s v="GRRV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6"/>
    <x v="6"/>
    <x v="42"/>
    <x v="42"/>
    <m/>
    <m/>
    <s v="+"/>
    <n v="0"/>
    <n v="0"/>
    <n v="1343.37"/>
    <n v="0"/>
  </r>
  <r>
    <x v="0"/>
    <x v="0"/>
    <d v="2017-04-27T21:40:30"/>
    <s v="9"/>
    <x v="66"/>
    <m/>
    <m/>
    <x v="0"/>
    <d v="2017-05-05T00:00:00"/>
    <s v="GRRV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6"/>
    <x v="6"/>
    <x v="42"/>
    <x v="42"/>
    <m/>
    <m/>
    <s v="+"/>
    <n v="0"/>
    <n v="0"/>
    <n v="4319.5200000000004"/>
    <n v="0"/>
  </r>
  <r>
    <x v="0"/>
    <x v="0"/>
    <d v="2017-05-11T21:47:15"/>
    <s v="9"/>
    <x v="64"/>
    <m/>
    <m/>
    <x v="1"/>
    <d v="2017-05-19T00:00:00"/>
    <s v="GRRV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6"/>
    <x v="6"/>
    <x v="42"/>
    <x v="42"/>
    <m/>
    <m/>
    <s v="+"/>
    <n v="0"/>
    <n v="0"/>
    <n v="1343.37"/>
    <n v="0"/>
  </r>
  <r>
    <x v="0"/>
    <x v="0"/>
    <d v="2017-05-15T14:54:02"/>
    <s v="9"/>
    <x v="96"/>
    <n v="10708674"/>
    <m/>
    <x v="92"/>
    <d v="2017-05-04T00:00:00"/>
    <s v="GRRV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6"/>
    <x v="6"/>
    <x v="42"/>
    <x v="42"/>
    <m/>
    <m/>
    <s v="-"/>
    <n v="0"/>
    <n v="0"/>
    <n v="-76.59"/>
    <n v="0"/>
  </r>
  <r>
    <x v="0"/>
    <x v="0"/>
    <d v="2017-05-15T14:54:04"/>
    <s v="9"/>
    <x v="94"/>
    <n v="10708666"/>
    <m/>
    <x v="90"/>
    <d v="2017-05-03T00:00:00"/>
    <s v="GRRV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6"/>
    <x v="6"/>
    <x v="42"/>
    <x v="42"/>
    <m/>
    <m/>
    <s v="+"/>
    <n v="0"/>
    <n v="0"/>
    <n v="76.59"/>
    <n v="0"/>
  </r>
  <r>
    <x v="0"/>
    <x v="0"/>
    <d v="2017-05-15T14:54:04"/>
    <s v="9"/>
    <x v="94"/>
    <n v="10708666"/>
    <m/>
    <x v="90"/>
    <d v="2017-05-03T00:00:00"/>
    <s v="GRRV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6"/>
    <x v="6"/>
    <x v="42"/>
    <x v="42"/>
    <m/>
    <m/>
    <s v="+"/>
    <n v="0"/>
    <n v="0"/>
    <n v="76.59"/>
    <n v="0"/>
  </r>
  <r>
    <x v="0"/>
    <x v="0"/>
    <d v="2017-05-15T14:54:02"/>
    <s v="9"/>
    <x v="96"/>
    <n v="10708674"/>
    <m/>
    <x v="92"/>
    <d v="2017-05-04T00:00:00"/>
    <s v="IDGB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3"/>
    <x v="3"/>
    <x v="45"/>
    <x v="45"/>
    <m/>
    <m/>
    <s v="-"/>
    <n v="0"/>
    <n v="0"/>
    <n v="-49"/>
    <n v="0"/>
  </r>
  <r>
    <x v="0"/>
    <x v="0"/>
    <d v="2017-05-09T15:16:58"/>
    <s v="9"/>
    <x v="95"/>
    <m/>
    <m/>
    <x v="91"/>
    <d v="2017-05-09T00:00:00"/>
    <s v="GRIC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8"/>
    <x v="8"/>
    <x v="31"/>
    <x v="31"/>
    <m/>
    <m/>
    <s v="+"/>
    <n v="0"/>
    <n v="0"/>
    <n v="481.36"/>
    <n v="0"/>
  </r>
  <r>
    <x v="0"/>
    <x v="0"/>
    <d v="2017-05-11T21:42:27"/>
    <s v="9"/>
    <x v="69"/>
    <m/>
    <m/>
    <x v="1"/>
    <d v="2017-05-19T00:00:00"/>
    <s v="GRIC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8"/>
    <x v="8"/>
    <x v="31"/>
    <x v="31"/>
    <m/>
    <m/>
    <s v="+"/>
    <n v="0"/>
    <n v="0"/>
    <n v="1555.91"/>
    <n v="0"/>
  </r>
  <r>
    <x v="0"/>
    <x v="0"/>
    <d v="2017-04-27T21:45:28"/>
    <s v="9"/>
    <x v="63"/>
    <m/>
    <m/>
    <x v="0"/>
    <d v="2017-05-05T00:00:00"/>
    <s v="GRIC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8"/>
    <x v="8"/>
    <x v="31"/>
    <x v="31"/>
    <m/>
    <m/>
    <s v="+"/>
    <n v="0"/>
    <n v="0"/>
    <n v="483.89"/>
    <n v="0"/>
  </r>
  <r>
    <x v="0"/>
    <x v="0"/>
    <d v="2017-04-27T21:40:30"/>
    <s v="9"/>
    <x v="66"/>
    <m/>
    <m/>
    <x v="0"/>
    <d v="2017-05-05T00:00:00"/>
    <s v="GRIC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8"/>
    <x v="8"/>
    <x v="31"/>
    <x v="31"/>
    <m/>
    <m/>
    <s v="+"/>
    <n v="0"/>
    <n v="0"/>
    <n v="1555.91"/>
    <n v="0"/>
  </r>
  <r>
    <x v="0"/>
    <x v="0"/>
    <d v="2017-05-11T21:47:15"/>
    <s v="9"/>
    <x v="64"/>
    <m/>
    <m/>
    <x v="1"/>
    <d v="2017-05-19T00:00:00"/>
    <s v="GRIC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8"/>
    <x v="8"/>
    <x v="31"/>
    <x v="31"/>
    <m/>
    <m/>
    <s v="+"/>
    <n v="0"/>
    <n v="0"/>
    <n v="483.89"/>
    <n v="0"/>
  </r>
  <r>
    <x v="0"/>
    <x v="0"/>
    <d v="2017-05-15T14:54:02"/>
    <s v="9"/>
    <x v="96"/>
    <n v="10708674"/>
    <m/>
    <x v="92"/>
    <d v="2017-05-04T00:00:00"/>
    <s v="GRIC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8"/>
    <x v="8"/>
    <x v="31"/>
    <x v="31"/>
    <m/>
    <m/>
    <s v="-"/>
    <n v="0"/>
    <n v="0"/>
    <n v="-27.59"/>
    <n v="0"/>
  </r>
  <r>
    <x v="0"/>
    <x v="0"/>
    <d v="2017-05-15T14:54:04"/>
    <s v="9"/>
    <x v="94"/>
    <n v="10708666"/>
    <m/>
    <x v="90"/>
    <d v="2017-05-03T00:00:00"/>
    <s v="GRIC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8"/>
    <x v="8"/>
    <x v="31"/>
    <x v="31"/>
    <m/>
    <m/>
    <s v="+"/>
    <n v="0"/>
    <n v="0"/>
    <n v="27.59"/>
    <n v="0"/>
  </r>
  <r>
    <x v="0"/>
    <x v="0"/>
    <d v="2017-05-15T14:54:04"/>
    <s v="9"/>
    <x v="94"/>
    <n v="10708666"/>
    <m/>
    <x v="90"/>
    <d v="2017-05-03T00:00:00"/>
    <s v="GRIC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8"/>
    <x v="8"/>
    <x v="31"/>
    <x v="31"/>
    <m/>
    <m/>
    <s v="+"/>
    <n v="0"/>
    <n v="0"/>
    <n v="27.59"/>
    <n v="0"/>
  </r>
  <r>
    <x v="0"/>
    <x v="0"/>
    <d v="2017-05-11T21:41:26"/>
    <s v="9"/>
    <x v="69"/>
    <m/>
    <m/>
    <x v="1"/>
    <d v="2017-05-19T00:00:00"/>
    <s v="HG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0"/>
    <x v="0"/>
    <x v="0"/>
    <x v="0"/>
    <m/>
    <m/>
    <s v="+"/>
    <n v="0"/>
    <n v="0"/>
    <n v="22.5"/>
    <n v="0"/>
  </r>
  <r>
    <x v="0"/>
    <x v="0"/>
    <d v="2017-04-27T21:39:29"/>
    <s v="9"/>
    <x v="66"/>
    <m/>
    <m/>
    <x v="0"/>
    <d v="2017-05-05T00:00:00"/>
    <s v="HG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0"/>
    <x v="0"/>
    <x v="0"/>
    <x v="0"/>
    <m/>
    <m/>
    <s v="+"/>
    <n v="0"/>
    <n v="0"/>
    <n v="42.5"/>
    <n v="0"/>
  </r>
  <r>
    <x v="0"/>
    <x v="0"/>
    <d v="2017-05-30T15:23:04"/>
    <s v="9"/>
    <x v="97"/>
    <m/>
    <m/>
    <x v="93"/>
    <d v="2017-05-31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38"/>
    <x v="38"/>
    <m/>
    <m/>
    <s v="+"/>
    <n v="0"/>
    <n v="0"/>
    <n v="32.47"/>
    <n v="0"/>
  </r>
  <r>
    <x v="0"/>
    <x v="0"/>
    <d v="2017-04-27T21:44:19"/>
    <s v="9"/>
    <x v="63"/>
    <m/>
    <m/>
    <x v="0"/>
    <d v="2017-05-05T00:00:00"/>
    <s v="HF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2"/>
    <x v="2"/>
    <x v="2"/>
    <x v="2"/>
    <m/>
    <m/>
    <s v="+"/>
    <n v="0"/>
    <n v="0"/>
    <n v="0.85"/>
    <n v="0"/>
  </r>
  <r>
    <x v="0"/>
    <x v="0"/>
    <d v="2017-05-11T21:46:11"/>
    <s v="9"/>
    <x v="64"/>
    <m/>
    <m/>
    <x v="1"/>
    <d v="2017-05-19T00:00:00"/>
    <s v="HF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2"/>
    <x v="2"/>
    <x v="2"/>
    <x v="2"/>
    <m/>
    <m/>
    <s v="+"/>
    <n v="0"/>
    <n v="0"/>
    <n v="0.45"/>
    <n v="0"/>
  </r>
  <r>
    <x v="0"/>
    <x v="0"/>
    <d v="2017-04-27T21:44:19"/>
    <s v="9"/>
    <x v="63"/>
    <m/>
    <m/>
    <x v="0"/>
    <d v="2017-05-05T00:00:00"/>
    <s v="HF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2"/>
    <x v="2"/>
    <x v="7"/>
    <x v="7"/>
    <m/>
    <m/>
    <s v="+"/>
    <n v="0"/>
    <n v="0"/>
    <n v="747.32"/>
    <n v="0"/>
  </r>
  <r>
    <x v="0"/>
    <x v="0"/>
    <d v="2017-05-11T21:46:11"/>
    <s v="9"/>
    <x v="64"/>
    <m/>
    <m/>
    <x v="1"/>
    <d v="2017-05-19T00:00:00"/>
    <s v="HF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2"/>
    <x v="2"/>
    <x v="7"/>
    <x v="7"/>
    <m/>
    <m/>
    <s v="+"/>
    <n v="0"/>
    <n v="0"/>
    <n v="747.32"/>
    <n v="0"/>
  </r>
  <r>
    <x v="0"/>
    <x v="0"/>
    <d v="2017-05-18T16:20:12"/>
    <s v="9"/>
    <x v="98"/>
    <m/>
    <m/>
    <x v="94"/>
    <d v="2017-05-18T00:00:00"/>
    <s v="INNI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5"/>
    <x v="5"/>
    <x v="46"/>
    <x v="46"/>
    <m/>
    <m/>
    <s v="+"/>
    <n v="0"/>
    <n v="0"/>
    <n v="64.209999999999994"/>
    <n v="0"/>
  </r>
  <r>
    <x v="0"/>
    <x v="0"/>
    <d v="2017-05-18T16:20:12"/>
    <s v="9"/>
    <x v="98"/>
    <m/>
    <m/>
    <x v="94"/>
    <d v="2017-05-18T00:00:00"/>
    <s v="INNI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5"/>
    <x v="5"/>
    <x v="46"/>
    <x v="46"/>
    <m/>
    <m/>
    <s v="+"/>
    <n v="0"/>
    <n v="0"/>
    <n v="31"/>
    <n v="0"/>
  </r>
  <r>
    <x v="0"/>
    <x v="0"/>
    <d v="2017-05-03T14:08:06"/>
    <s v="9"/>
    <x v="99"/>
    <m/>
    <m/>
    <x v="95"/>
    <d v="2017-05-03T00:00:00"/>
    <s v="ISSU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14.04"/>
    <n v="0"/>
  </r>
  <r>
    <x v="0"/>
    <x v="0"/>
    <d v="2017-05-12T12:44:27"/>
    <s v="9"/>
    <x v="100"/>
    <m/>
    <m/>
    <x v="96"/>
    <d v="2017-05-12T00:00:00"/>
    <s v="ISSU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2.4"/>
    <n v="0"/>
  </r>
  <r>
    <x v="0"/>
    <x v="0"/>
    <d v="2017-05-02T21:38:52"/>
    <s v="9"/>
    <x v="65"/>
    <m/>
    <s v="PR170001"/>
    <x v="15"/>
    <d v="2017-05-02T00:00:00"/>
    <s v="HENA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-"/>
    <n v="0"/>
    <n v="0"/>
    <n v="0"/>
    <n v="-1827.2"/>
  </r>
  <r>
    <x v="0"/>
    <x v="0"/>
    <d v="2017-05-11T21:41:26"/>
    <s v="9"/>
    <x v="69"/>
    <m/>
    <m/>
    <x v="1"/>
    <d v="2017-05-19T00:00:00"/>
    <s v="HG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+"/>
    <n v="0"/>
    <n v="0"/>
    <n v="1827.2"/>
    <n v="0"/>
  </r>
  <r>
    <x v="0"/>
    <x v="0"/>
    <d v="2017-04-27T21:39:28"/>
    <s v="9"/>
    <x v="66"/>
    <m/>
    <m/>
    <x v="0"/>
    <d v="2017-05-05T00:00:00"/>
    <s v="HG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+"/>
    <n v="0"/>
    <n v="0"/>
    <n v="1827.2"/>
    <n v="0"/>
  </r>
  <r>
    <x v="0"/>
    <x v="0"/>
    <d v="2017-05-11T21:48:55"/>
    <s v="9"/>
    <x v="67"/>
    <m/>
    <s v="PR170001"/>
    <x v="15"/>
    <d v="2017-05-11T00:00:00"/>
    <s v="HENA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+"/>
    <n v="0"/>
    <n v="0"/>
    <n v="0"/>
    <n v="4093.6"/>
  </r>
  <r>
    <x v="0"/>
    <x v="0"/>
    <d v="2017-05-11T21:49:25"/>
    <s v="9"/>
    <x v="67"/>
    <m/>
    <s v="PR170001"/>
    <x v="15"/>
    <d v="2017-05-11T00:00:00"/>
    <s v="HENA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-"/>
    <n v="0"/>
    <n v="0"/>
    <n v="0"/>
    <n v="-1827.2"/>
  </r>
  <r>
    <x v="0"/>
    <x v="0"/>
    <d v="2017-05-25T21:38:14"/>
    <s v="9"/>
    <x v="68"/>
    <m/>
    <s v="PR170001"/>
    <x v="15"/>
    <d v="2017-05-25T00:00:00"/>
    <s v="HENA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-"/>
    <n v="0"/>
    <n v="0"/>
    <n v="0"/>
    <n v="-1827.2"/>
  </r>
  <r>
    <x v="0"/>
    <x v="0"/>
    <d v="2017-05-01T17:13:46"/>
    <s v="9"/>
    <x v="101"/>
    <m/>
    <m/>
    <x v="97"/>
    <d v="2017-05-02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22"/>
    <x v="22"/>
    <m/>
    <m/>
    <s v="+"/>
    <n v="0"/>
    <n v="0"/>
    <n v="405"/>
    <n v="0"/>
  </r>
  <r>
    <x v="0"/>
    <x v="0"/>
    <d v="2017-05-01T17:13:46"/>
    <s v="9"/>
    <x v="101"/>
    <m/>
    <m/>
    <x v="97"/>
    <d v="2017-05-02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22"/>
    <x v="22"/>
    <m/>
    <m/>
    <s v="+"/>
    <n v="0"/>
    <n v="0"/>
    <n v="330"/>
    <n v="0"/>
  </r>
  <r>
    <x v="0"/>
    <x v="0"/>
    <d v="2017-05-03T14:08:07"/>
    <s v="9"/>
    <x v="99"/>
    <m/>
    <m/>
    <x v="95"/>
    <d v="2017-05-03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0.399999999999999"/>
    <n v="0"/>
  </r>
  <r>
    <x v="0"/>
    <x v="0"/>
    <d v="2017-05-11T21:42:31"/>
    <s v="9"/>
    <x v="69"/>
    <m/>
    <m/>
    <x v="1"/>
    <d v="2017-05-19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654.92"/>
    <n v="0"/>
  </r>
  <r>
    <x v="0"/>
    <x v="0"/>
    <d v="2017-05-11T21:42:31"/>
    <s v="9"/>
    <x v="69"/>
    <m/>
    <m/>
    <x v="1"/>
    <d v="2017-05-19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32.69"/>
    <n v="0"/>
  </r>
  <r>
    <x v="0"/>
    <x v="0"/>
    <d v="2017-04-27T21:45:33"/>
    <s v="9"/>
    <x v="63"/>
    <m/>
    <m/>
    <x v="0"/>
    <d v="2017-05-05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1085.8599999999999"/>
    <n v="0"/>
  </r>
  <r>
    <x v="0"/>
    <x v="0"/>
    <d v="2017-04-27T21:45:33"/>
    <s v="9"/>
    <x v="63"/>
    <m/>
    <m/>
    <x v="0"/>
    <d v="2017-05-05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1.24"/>
    <n v="0"/>
  </r>
  <r>
    <x v="0"/>
    <x v="0"/>
    <d v="2017-05-01T17:13:46"/>
    <s v="9"/>
    <x v="101"/>
    <m/>
    <m/>
    <x v="97"/>
    <d v="2017-05-02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479.49"/>
    <n v="0"/>
  </r>
  <r>
    <x v="0"/>
    <x v="0"/>
    <d v="2017-05-01T17:13:46"/>
    <s v="9"/>
    <x v="101"/>
    <m/>
    <m/>
    <x v="97"/>
    <d v="2017-05-02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588.46"/>
    <n v="0"/>
  </r>
  <r>
    <x v="0"/>
    <x v="0"/>
    <d v="2017-04-27T21:40:34"/>
    <s v="9"/>
    <x v="66"/>
    <m/>
    <m/>
    <x v="0"/>
    <d v="2017-05-05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654.92"/>
    <n v="0"/>
  </r>
  <r>
    <x v="0"/>
    <x v="0"/>
    <d v="2017-04-27T21:40:35"/>
    <s v="9"/>
    <x v="66"/>
    <m/>
    <m/>
    <x v="0"/>
    <d v="2017-05-05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61.75"/>
    <n v="0"/>
  </r>
  <r>
    <x v="0"/>
    <x v="0"/>
    <d v="2017-05-11T21:47:19"/>
    <s v="9"/>
    <x v="64"/>
    <m/>
    <m/>
    <x v="1"/>
    <d v="2017-05-19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1085.8599999999999"/>
    <n v="0"/>
  </r>
  <r>
    <x v="0"/>
    <x v="0"/>
    <d v="2017-05-11T21:47:19"/>
    <s v="9"/>
    <x v="64"/>
    <m/>
    <m/>
    <x v="1"/>
    <d v="2017-05-19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0.65"/>
    <n v="0"/>
  </r>
  <r>
    <x v="0"/>
    <x v="0"/>
    <d v="2017-05-18T16:20:12"/>
    <s v="9"/>
    <x v="98"/>
    <m/>
    <m/>
    <x v="94"/>
    <d v="2017-05-18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93.3"/>
    <n v="0"/>
  </r>
  <r>
    <x v="0"/>
    <x v="0"/>
    <d v="2017-05-18T16:20:12"/>
    <s v="9"/>
    <x v="98"/>
    <m/>
    <m/>
    <x v="94"/>
    <d v="2017-05-18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45.04"/>
    <n v="0"/>
  </r>
  <r>
    <x v="0"/>
    <x v="0"/>
    <d v="2017-05-12T12:44:27"/>
    <s v="9"/>
    <x v="100"/>
    <m/>
    <m/>
    <x v="96"/>
    <d v="2017-05-12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3.49"/>
    <n v="0"/>
  </r>
  <r>
    <x v="0"/>
    <x v="0"/>
    <d v="2017-05-30T15:23:05"/>
    <s v="9"/>
    <x v="97"/>
    <m/>
    <m/>
    <x v="93"/>
    <d v="2017-05-31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47.18"/>
    <n v="0"/>
  </r>
  <r>
    <x v="0"/>
    <x v="1"/>
    <d v="2016-07-08T21:47:33"/>
    <s v="9"/>
    <x v="62"/>
    <m/>
    <s v="P0047752"/>
    <x v="55"/>
    <d v="2016-07-01T00:00:00"/>
    <s v="E090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47"/>
    <x v="47"/>
    <m/>
    <m/>
    <s v="+"/>
    <n v="0"/>
    <n v="0"/>
    <n v="0"/>
    <n v="279"/>
  </r>
  <r>
    <x v="0"/>
    <x v="1"/>
    <d v="2016-07-08T21:47:33"/>
    <s v="9"/>
    <x v="62"/>
    <m/>
    <s v="P0047752"/>
    <x v="55"/>
    <d v="2016-07-01T00:00:00"/>
    <s v="E090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47"/>
    <x v="47"/>
    <m/>
    <m/>
    <s v="+"/>
    <n v="0"/>
    <n v="0"/>
    <n v="0"/>
    <n v="0"/>
  </r>
  <r>
    <x v="0"/>
    <x v="0"/>
    <d v="2017-05-03T14:08:07"/>
    <s v="9"/>
    <x v="99"/>
    <m/>
    <m/>
    <x v="95"/>
    <d v="2017-05-03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6.36"/>
    <n v="0"/>
  </r>
  <r>
    <x v="0"/>
    <x v="0"/>
    <d v="2017-05-11T21:42:31"/>
    <s v="9"/>
    <x v="69"/>
    <m/>
    <m/>
    <x v="1"/>
    <d v="2017-05-19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827.72"/>
    <n v="0"/>
  </r>
  <r>
    <x v="0"/>
    <x v="0"/>
    <d v="2017-05-11T21:42:31"/>
    <s v="9"/>
    <x v="69"/>
    <m/>
    <m/>
    <x v="1"/>
    <d v="2017-05-19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0.19"/>
    <n v="0"/>
  </r>
  <r>
    <x v="0"/>
    <x v="0"/>
    <d v="2017-04-27T21:45:33"/>
    <s v="9"/>
    <x v="63"/>
    <m/>
    <m/>
    <x v="0"/>
    <d v="2017-05-05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338.54"/>
    <n v="0"/>
  </r>
  <r>
    <x v="0"/>
    <x v="0"/>
    <d v="2017-04-27T21:45:33"/>
    <s v="9"/>
    <x v="63"/>
    <m/>
    <m/>
    <x v="0"/>
    <d v="2017-05-05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0.39"/>
    <n v="0"/>
  </r>
  <r>
    <x v="0"/>
    <x v="0"/>
    <d v="2017-05-01T17:13:46"/>
    <s v="9"/>
    <x v="101"/>
    <m/>
    <m/>
    <x v="97"/>
    <d v="2017-05-02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49.49"/>
    <n v="0"/>
  </r>
  <r>
    <x v="0"/>
    <x v="0"/>
    <d v="2017-05-01T17:13:46"/>
    <s v="9"/>
    <x v="101"/>
    <m/>
    <m/>
    <x v="97"/>
    <d v="2017-05-02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83.46"/>
    <n v="0"/>
  </r>
  <r>
    <x v="0"/>
    <x v="0"/>
    <d v="2017-04-27T21:40:34"/>
    <s v="9"/>
    <x v="66"/>
    <m/>
    <m/>
    <x v="0"/>
    <d v="2017-05-05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827.72"/>
    <n v="0"/>
  </r>
  <r>
    <x v="0"/>
    <x v="0"/>
    <d v="2017-04-27T21:40:35"/>
    <s v="9"/>
    <x v="66"/>
    <m/>
    <m/>
    <x v="0"/>
    <d v="2017-05-05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9.25"/>
    <n v="0"/>
  </r>
  <r>
    <x v="0"/>
    <x v="0"/>
    <d v="2017-05-11T21:47:19"/>
    <s v="9"/>
    <x v="64"/>
    <m/>
    <m/>
    <x v="1"/>
    <d v="2017-05-19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338.54"/>
    <n v="0"/>
  </r>
  <r>
    <x v="0"/>
    <x v="0"/>
    <d v="2017-05-11T21:47:19"/>
    <s v="9"/>
    <x v="64"/>
    <m/>
    <m/>
    <x v="1"/>
    <d v="2017-05-19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0.2"/>
    <n v="0"/>
  </r>
  <r>
    <x v="0"/>
    <x v="0"/>
    <d v="2017-05-18T16:20:12"/>
    <s v="9"/>
    <x v="98"/>
    <m/>
    <m/>
    <x v="94"/>
    <d v="2017-05-18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29.09"/>
    <n v="0"/>
  </r>
  <r>
    <x v="0"/>
    <x v="0"/>
    <d v="2017-05-18T16:20:12"/>
    <s v="9"/>
    <x v="98"/>
    <m/>
    <m/>
    <x v="94"/>
    <d v="2017-05-18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4.04"/>
    <n v="0"/>
  </r>
  <r>
    <x v="0"/>
    <x v="0"/>
    <d v="2017-05-12T12:44:27"/>
    <s v="9"/>
    <x v="100"/>
    <m/>
    <m/>
    <x v="96"/>
    <d v="2017-05-12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.0900000000000001"/>
    <n v="0"/>
  </r>
  <r>
    <x v="0"/>
    <x v="0"/>
    <d v="2017-05-30T15:23:05"/>
    <s v="9"/>
    <x v="97"/>
    <m/>
    <m/>
    <x v="93"/>
    <d v="2017-05-31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4.71"/>
    <n v="0"/>
  </r>
  <r>
    <x v="0"/>
    <x v="0"/>
    <d v="2017-04-27T21:39:54"/>
    <s v="9"/>
    <x v="66"/>
    <m/>
    <m/>
    <x v="0"/>
    <d v="2017-05-05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0"/>
    <x v="0"/>
    <x v="0"/>
    <x v="0"/>
    <m/>
    <m/>
    <s v="+"/>
    <n v="0"/>
    <n v="0"/>
    <n v="37.5"/>
    <n v="0"/>
  </r>
  <r>
    <x v="0"/>
    <x v="0"/>
    <d v="2017-05-11T21:42:57"/>
    <s v="9"/>
    <x v="102"/>
    <m/>
    <m/>
    <x v="1"/>
    <d v="2017-05-19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0"/>
    <x v="0"/>
    <x v="0"/>
    <x v="0"/>
    <m/>
    <m/>
    <s v="+"/>
    <n v="0"/>
    <n v="0"/>
    <n v="12.5"/>
    <n v="0"/>
  </r>
  <r>
    <x v="0"/>
    <x v="0"/>
    <d v="2017-04-27T21:44:37"/>
    <s v="9"/>
    <x v="63"/>
    <m/>
    <m/>
    <x v="0"/>
    <d v="2017-05-05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2"/>
    <x v="2"/>
    <m/>
    <m/>
    <s v="+"/>
    <n v="0"/>
    <n v="0"/>
    <n v="0.75"/>
    <n v="0"/>
  </r>
  <r>
    <x v="0"/>
    <x v="0"/>
    <d v="2017-05-11T21:46:27"/>
    <s v="9"/>
    <x v="64"/>
    <m/>
    <m/>
    <x v="1"/>
    <d v="2017-05-19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2"/>
    <x v="2"/>
    <m/>
    <m/>
    <s v="+"/>
    <n v="0"/>
    <n v="0"/>
    <n v="0.25"/>
    <n v="0"/>
  </r>
  <r>
    <x v="0"/>
    <x v="0"/>
    <d v="2017-04-27T21:45:55"/>
    <s v="9"/>
    <x v="63"/>
    <m/>
    <m/>
    <x v="0"/>
    <d v="2017-05-05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.0900000000000001"/>
    <n v="0"/>
  </r>
  <r>
    <x v="0"/>
    <x v="0"/>
    <d v="2017-04-27T21:41:01"/>
    <s v="9"/>
    <x v="66"/>
    <m/>
    <m/>
    <x v="0"/>
    <d v="2017-05-05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54.75"/>
    <n v="0"/>
  </r>
  <r>
    <x v="0"/>
    <x v="0"/>
    <d v="2017-05-11T21:44:15"/>
    <s v="9"/>
    <x v="102"/>
    <m/>
    <m/>
    <x v="1"/>
    <d v="2017-05-1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8.25"/>
    <n v="0"/>
  </r>
  <r>
    <x v="0"/>
    <x v="0"/>
    <d v="2017-05-11T21:47:40"/>
    <s v="9"/>
    <x v="64"/>
    <m/>
    <m/>
    <x v="1"/>
    <d v="2017-05-1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0.37"/>
    <n v="0"/>
  </r>
  <r>
    <x v="0"/>
    <x v="0"/>
    <d v="2017-04-27T21:45:55"/>
    <s v="9"/>
    <x v="63"/>
    <m/>
    <m/>
    <x v="0"/>
    <d v="2017-05-05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0.34"/>
    <n v="0"/>
  </r>
  <r>
    <x v="0"/>
    <x v="0"/>
    <d v="2017-04-27T21:41:01"/>
    <s v="9"/>
    <x v="66"/>
    <m/>
    <m/>
    <x v="0"/>
    <d v="2017-05-05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17.25"/>
    <n v="0"/>
  </r>
  <r>
    <x v="0"/>
    <x v="0"/>
    <d v="2017-05-11T21:44:15"/>
    <s v="9"/>
    <x v="102"/>
    <m/>
    <m/>
    <x v="1"/>
    <d v="2017-05-1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5.75"/>
    <n v="0"/>
  </r>
  <r>
    <x v="0"/>
    <x v="0"/>
    <d v="2017-05-11T21:47:40"/>
    <s v="9"/>
    <x v="64"/>
    <m/>
    <m/>
    <x v="1"/>
    <d v="2017-05-1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0.12"/>
    <n v="0"/>
  </r>
  <r>
    <x v="0"/>
    <x v="0"/>
    <d v="2017-04-27T21:44:36"/>
    <s v="9"/>
    <x v="63"/>
    <m/>
    <m/>
    <x v="0"/>
    <d v="2017-05-05T00:00:00"/>
    <s v="HF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2"/>
    <x v="2"/>
    <x v="18"/>
    <x v="18"/>
    <m/>
    <m/>
    <s v="+"/>
    <n v="0"/>
    <n v="0"/>
    <n v="230.66"/>
    <n v="0"/>
  </r>
  <r>
    <x v="0"/>
    <x v="0"/>
    <d v="2017-05-11T21:46:26"/>
    <s v="9"/>
    <x v="64"/>
    <m/>
    <m/>
    <x v="1"/>
    <d v="2017-05-19T00:00:00"/>
    <s v="HF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2"/>
    <x v="2"/>
    <x v="18"/>
    <x v="18"/>
    <m/>
    <m/>
    <s v="+"/>
    <n v="0"/>
    <n v="0"/>
    <n v="230.66"/>
    <n v="0"/>
  </r>
  <r>
    <x v="0"/>
    <x v="0"/>
    <d v="2017-05-02T21:39:00"/>
    <s v="9"/>
    <x v="65"/>
    <m/>
    <s v="PR170001"/>
    <x v="15"/>
    <d v="2017-05-02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-"/>
    <n v="0"/>
    <n v="0"/>
    <n v="0"/>
    <n v="-741.69"/>
  </r>
  <r>
    <x v="0"/>
    <x v="0"/>
    <d v="2017-05-11T21:41:50"/>
    <s v="9"/>
    <x v="69"/>
    <m/>
    <m/>
    <x v="1"/>
    <d v="2017-05-19T00:00:00"/>
    <s v="HG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+"/>
    <n v="0"/>
    <n v="0"/>
    <n v="741.69"/>
    <n v="0"/>
  </r>
  <r>
    <x v="0"/>
    <x v="0"/>
    <d v="2017-05-11T21:48:56"/>
    <s v="9"/>
    <x v="67"/>
    <m/>
    <s v="PR170001"/>
    <x v="15"/>
    <d v="2017-05-11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+"/>
    <n v="0"/>
    <n v="0"/>
    <n v="0"/>
    <n v="5562"/>
  </r>
  <r>
    <x v="0"/>
    <x v="0"/>
    <d v="2017-05-11T21:49:31"/>
    <s v="9"/>
    <x v="67"/>
    <m/>
    <s v="PR170001"/>
    <x v="15"/>
    <d v="2017-05-11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-"/>
    <n v="0"/>
    <n v="0"/>
    <n v="0"/>
    <n v="-741.67"/>
  </r>
  <r>
    <x v="0"/>
    <x v="0"/>
    <d v="2017-05-25T21:38:21"/>
    <s v="9"/>
    <x v="68"/>
    <m/>
    <s v="PR170001"/>
    <x v="15"/>
    <d v="2017-05-25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-"/>
    <n v="0"/>
    <n v="0"/>
    <n v="0"/>
    <n v="-1483.24"/>
  </r>
  <r>
    <x v="0"/>
    <x v="0"/>
    <d v="2017-04-27T21:39:53"/>
    <s v="9"/>
    <x v="66"/>
    <m/>
    <m/>
    <x v="0"/>
    <d v="2017-05-05T00:00:00"/>
    <s v="HG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+"/>
    <n v="0"/>
    <n v="0"/>
    <n v="741.68"/>
    <n v="0"/>
  </r>
  <r>
    <x v="0"/>
    <x v="0"/>
    <d v="2017-04-27T21:45:54"/>
    <s v="9"/>
    <x v="63"/>
    <m/>
    <m/>
    <x v="0"/>
    <d v="2017-05-05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336.76"/>
    <n v="0"/>
  </r>
  <r>
    <x v="0"/>
    <x v="0"/>
    <d v="2017-04-27T21:41:00"/>
    <s v="9"/>
    <x v="66"/>
    <m/>
    <m/>
    <x v="0"/>
    <d v="2017-05-05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1082.8499999999999"/>
    <n v="0"/>
  </r>
  <r>
    <x v="0"/>
    <x v="0"/>
    <d v="2017-05-11T21:47:39"/>
    <s v="9"/>
    <x v="64"/>
    <m/>
    <m/>
    <x v="1"/>
    <d v="2017-05-19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336.76"/>
    <n v="0"/>
  </r>
  <r>
    <x v="0"/>
    <x v="0"/>
    <d v="2017-05-11T21:42:56"/>
    <s v="9"/>
    <x v="69"/>
    <m/>
    <m/>
    <x v="1"/>
    <d v="2017-05-19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1082.8699999999999"/>
    <n v="0"/>
  </r>
  <r>
    <x v="0"/>
    <x v="0"/>
    <d v="2017-04-27T21:45:54"/>
    <s v="9"/>
    <x v="63"/>
    <m/>
    <m/>
    <x v="0"/>
    <d v="2017-05-05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106.1"/>
    <n v="0"/>
  </r>
  <r>
    <x v="0"/>
    <x v="0"/>
    <d v="2017-04-27T21:41:00"/>
    <s v="9"/>
    <x v="66"/>
    <m/>
    <m/>
    <x v="0"/>
    <d v="2017-05-05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341.17"/>
    <n v="0"/>
  </r>
  <r>
    <x v="0"/>
    <x v="0"/>
    <d v="2017-05-11T21:47:39"/>
    <s v="9"/>
    <x v="64"/>
    <m/>
    <m/>
    <x v="1"/>
    <d v="2017-05-19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106.1"/>
    <n v="0"/>
  </r>
  <r>
    <x v="0"/>
    <x v="0"/>
    <d v="2017-05-11T21:42:56"/>
    <s v="9"/>
    <x v="69"/>
    <m/>
    <m/>
    <x v="1"/>
    <d v="2017-05-19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341.18"/>
    <n v="0"/>
  </r>
  <r>
    <x v="0"/>
    <x v="0"/>
    <d v="2017-04-27T21:44:26"/>
    <s v="9"/>
    <x v="63"/>
    <m/>
    <m/>
    <x v="0"/>
    <d v="2017-05-05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+"/>
    <n v="0"/>
    <n v="0"/>
    <n v="31.41"/>
    <n v="0"/>
  </r>
  <r>
    <x v="0"/>
    <x v="0"/>
    <d v="2017-05-11T21:46:18"/>
    <s v="9"/>
    <x v="64"/>
    <m/>
    <m/>
    <x v="1"/>
    <d v="2017-05-19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+"/>
    <n v="0"/>
    <n v="0"/>
    <n v="31.41"/>
    <n v="0"/>
  </r>
  <r>
    <x v="0"/>
    <x v="0"/>
    <d v="2017-04-27T21:44:26"/>
    <s v="9"/>
    <x v="63"/>
    <m/>
    <m/>
    <x v="0"/>
    <d v="2017-05-05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18"/>
    <x v="18"/>
    <m/>
    <m/>
    <s v="+"/>
    <n v="0"/>
    <n v="0"/>
    <n v="261.83"/>
    <n v="0"/>
  </r>
  <r>
    <x v="0"/>
    <x v="0"/>
    <d v="2017-05-11T21:46:18"/>
    <s v="9"/>
    <x v="64"/>
    <m/>
    <m/>
    <x v="1"/>
    <d v="2017-05-19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18"/>
    <x v="18"/>
    <m/>
    <m/>
    <s v="+"/>
    <n v="0"/>
    <n v="0"/>
    <n v="261.83999999999997"/>
    <n v="0"/>
  </r>
  <r>
    <x v="0"/>
    <x v="0"/>
    <d v="2017-05-11T21:41:36"/>
    <s v="9"/>
    <x v="69"/>
    <m/>
    <m/>
    <x v="1"/>
    <d v="2017-05-19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918.72"/>
    <n v="0"/>
  </r>
  <r>
    <x v="0"/>
    <x v="0"/>
    <d v="2017-05-02T21:38:56"/>
    <s v="9"/>
    <x v="65"/>
    <m/>
    <s v="PR170001"/>
    <x v="15"/>
    <d v="2017-05-02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0"/>
    <n v="-918.72"/>
  </r>
  <r>
    <x v="0"/>
    <x v="0"/>
    <d v="2017-04-27T21:39:38"/>
    <s v="9"/>
    <x v="66"/>
    <m/>
    <m/>
    <x v="0"/>
    <d v="2017-05-05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918.72"/>
    <n v="0"/>
  </r>
  <r>
    <x v="0"/>
    <x v="0"/>
    <d v="2017-05-11T21:49:28"/>
    <s v="9"/>
    <x v="67"/>
    <m/>
    <s v="PR170001"/>
    <x v="15"/>
    <d v="2017-05-11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0"/>
    <n v="-918.72"/>
  </r>
  <r>
    <x v="0"/>
    <x v="0"/>
    <d v="2017-05-25T21:38:17"/>
    <s v="9"/>
    <x v="68"/>
    <m/>
    <s v="PR170001"/>
    <x v="15"/>
    <d v="2017-05-25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0"/>
    <n v="-497.76"/>
  </r>
  <r>
    <x v="0"/>
    <x v="0"/>
    <d v="2017-04-27T21:45:42"/>
    <s v="9"/>
    <x v="63"/>
    <m/>
    <m/>
    <x v="0"/>
    <d v="2017-05-05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382.27"/>
    <n v="0"/>
  </r>
  <r>
    <x v="0"/>
    <x v="0"/>
    <d v="2017-04-27T21:45:43"/>
    <s v="9"/>
    <x v="63"/>
    <m/>
    <m/>
    <x v="0"/>
    <d v="2017-05-05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45.86"/>
    <n v="0"/>
  </r>
  <r>
    <x v="0"/>
    <x v="0"/>
    <d v="2017-04-27T21:40:45"/>
    <s v="9"/>
    <x v="66"/>
    <m/>
    <m/>
    <x v="0"/>
    <d v="2017-05-05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1341.33"/>
    <n v="0"/>
  </r>
  <r>
    <x v="0"/>
    <x v="0"/>
    <d v="2017-05-11T21:42:42"/>
    <s v="9"/>
    <x v="69"/>
    <m/>
    <m/>
    <x v="1"/>
    <d v="2017-05-19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1341.33"/>
    <n v="0"/>
  </r>
  <r>
    <x v="0"/>
    <x v="0"/>
    <d v="2017-05-11T21:47:28"/>
    <s v="9"/>
    <x v="64"/>
    <m/>
    <m/>
    <x v="1"/>
    <d v="2017-05-19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382.29"/>
    <n v="0"/>
  </r>
  <r>
    <x v="0"/>
    <x v="0"/>
    <d v="2017-05-11T21:47:28"/>
    <s v="9"/>
    <x v="64"/>
    <m/>
    <m/>
    <x v="1"/>
    <d v="2017-05-19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45.86"/>
    <n v="0"/>
  </r>
  <r>
    <x v="0"/>
    <x v="0"/>
    <d v="2017-04-27T21:45:42"/>
    <s v="9"/>
    <x v="63"/>
    <m/>
    <m/>
    <x v="0"/>
    <d v="2017-05-05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20.44"/>
    <n v="0"/>
  </r>
  <r>
    <x v="0"/>
    <x v="0"/>
    <d v="2017-04-27T21:45:42"/>
    <s v="9"/>
    <x v="63"/>
    <m/>
    <m/>
    <x v="0"/>
    <d v="2017-05-05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4.45"/>
    <n v="0"/>
  </r>
  <r>
    <x v="0"/>
    <x v="0"/>
    <d v="2017-04-27T21:40:45"/>
    <s v="9"/>
    <x v="66"/>
    <m/>
    <m/>
    <x v="0"/>
    <d v="2017-05-05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422.61"/>
    <n v="0"/>
  </r>
  <r>
    <x v="0"/>
    <x v="0"/>
    <d v="2017-05-11T21:42:42"/>
    <s v="9"/>
    <x v="69"/>
    <m/>
    <m/>
    <x v="1"/>
    <d v="2017-05-19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422.61"/>
    <n v="0"/>
  </r>
  <r>
    <x v="0"/>
    <x v="0"/>
    <d v="2017-05-11T21:47:28"/>
    <s v="9"/>
    <x v="64"/>
    <m/>
    <m/>
    <x v="1"/>
    <d v="2017-05-19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20.45"/>
    <n v="0"/>
  </r>
  <r>
    <x v="0"/>
    <x v="0"/>
    <d v="2017-05-11T21:47:28"/>
    <s v="9"/>
    <x v="64"/>
    <m/>
    <m/>
    <x v="1"/>
    <d v="2017-05-19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4.45"/>
    <n v="0"/>
  </r>
  <r>
    <x v="0"/>
    <x v="0"/>
    <d v="2017-05-11T21:41:40"/>
    <s v="9"/>
    <x v="69"/>
    <m/>
    <m/>
    <x v="1"/>
    <d v="2017-05-19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0"/>
    <x v="0"/>
    <x v="0"/>
    <x v="0"/>
    <m/>
    <m/>
    <s v="+"/>
    <n v="0"/>
    <n v="0"/>
    <n v="117.5"/>
    <n v="0"/>
  </r>
  <r>
    <x v="0"/>
    <x v="0"/>
    <d v="2017-04-27T21:39:43"/>
    <s v="9"/>
    <x v="66"/>
    <m/>
    <m/>
    <x v="0"/>
    <d v="2017-05-05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0"/>
    <x v="0"/>
    <x v="0"/>
    <x v="0"/>
    <m/>
    <m/>
    <s v="+"/>
    <n v="0"/>
    <n v="0"/>
    <n v="200"/>
    <n v="0"/>
  </r>
  <r>
    <x v="0"/>
    <x v="0"/>
    <d v="2017-04-27T21:44:29"/>
    <s v="9"/>
    <x v="63"/>
    <m/>
    <m/>
    <x v="0"/>
    <d v="2017-05-05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2"/>
    <x v="2"/>
    <m/>
    <m/>
    <s v="+"/>
    <n v="0"/>
    <n v="0"/>
    <n v="4"/>
    <n v="0"/>
  </r>
  <r>
    <x v="0"/>
    <x v="0"/>
    <d v="2017-05-11T21:46:20"/>
    <s v="9"/>
    <x v="64"/>
    <m/>
    <m/>
    <x v="1"/>
    <d v="2017-05-19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2"/>
    <x v="2"/>
    <m/>
    <m/>
    <s v="+"/>
    <n v="0"/>
    <n v="0"/>
    <n v="2.35"/>
    <n v="0"/>
  </r>
  <r>
    <x v="0"/>
    <x v="0"/>
    <d v="2017-04-27T21:44:29"/>
    <s v="9"/>
    <x v="63"/>
    <m/>
    <m/>
    <x v="0"/>
    <d v="2017-05-05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7"/>
    <x v="7"/>
    <m/>
    <m/>
    <s v="+"/>
    <n v="0"/>
    <n v="0"/>
    <n v="268.32"/>
    <n v="0"/>
  </r>
  <r>
    <x v="0"/>
    <x v="0"/>
    <d v="2017-05-11T21:46:20"/>
    <s v="9"/>
    <x v="64"/>
    <m/>
    <m/>
    <x v="1"/>
    <d v="2017-05-19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7"/>
    <x v="7"/>
    <m/>
    <m/>
    <s v="+"/>
    <n v="0"/>
    <n v="0"/>
    <n v="268.32"/>
    <n v="0"/>
  </r>
  <r>
    <x v="0"/>
    <x v="0"/>
    <d v="2017-05-15T14:13:38"/>
    <s v="9"/>
    <x v="103"/>
    <s v="I1921917"/>
    <m/>
    <x v="98"/>
    <d v="2017-05-09T00:00:00"/>
    <s v="CT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3.88"/>
    <n v="0"/>
  </r>
  <r>
    <x v="0"/>
    <x v="0"/>
    <d v="2017-05-15T14:13:40"/>
    <s v="9"/>
    <x v="104"/>
    <s v="I1927735"/>
    <m/>
    <x v="98"/>
    <d v="2017-05-10T00:00:00"/>
    <s v="CT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3.75"/>
    <n v="0"/>
  </r>
  <r>
    <x v="0"/>
    <x v="0"/>
    <d v="2017-05-26T14:02:25"/>
    <s v="9"/>
    <x v="105"/>
    <s v="I1930289"/>
    <m/>
    <x v="98"/>
    <d v="2017-05-23T00:00:00"/>
    <s v="CT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12.76"/>
    <n v="0"/>
  </r>
  <r>
    <x v="0"/>
    <x v="0"/>
    <d v="2017-05-02T21:38:57"/>
    <s v="9"/>
    <x v="65"/>
    <m/>
    <s v="PR170001"/>
    <x v="15"/>
    <d v="2017-05-02T00:00:00"/>
    <s v="HENA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-"/>
    <n v="0"/>
    <n v="0"/>
    <n v="0"/>
    <n v="-656.04"/>
  </r>
  <r>
    <x v="0"/>
    <x v="0"/>
    <d v="2017-05-11T21:41:40"/>
    <s v="9"/>
    <x v="69"/>
    <m/>
    <m/>
    <x v="1"/>
    <d v="2017-05-19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+"/>
    <n v="0"/>
    <n v="0"/>
    <n v="656.04"/>
    <n v="0"/>
  </r>
  <r>
    <x v="0"/>
    <x v="0"/>
    <d v="2017-04-27T21:39:43"/>
    <s v="9"/>
    <x v="66"/>
    <m/>
    <m/>
    <x v="0"/>
    <d v="2017-05-05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+"/>
    <n v="0"/>
    <n v="0"/>
    <n v="656.04"/>
    <n v="0"/>
  </r>
  <r>
    <x v="0"/>
    <x v="0"/>
    <d v="2017-05-11T21:49:29"/>
    <s v="9"/>
    <x v="67"/>
    <m/>
    <s v="PR170001"/>
    <x v="15"/>
    <d v="2017-05-11T00:00:00"/>
    <s v="HENA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-"/>
    <n v="0"/>
    <n v="0"/>
    <n v="0"/>
    <n v="-656.04"/>
  </r>
  <r>
    <x v="0"/>
    <x v="0"/>
    <d v="2017-05-25T21:37:38"/>
    <s v="9"/>
    <x v="68"/>
    <m/>
    <s v="PR170001"/>
    <x v="15"/>
    <d v="2017-05-25T00:00:00"/>
    <s v="HENA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+"/>
    <n v="0"/>
    <n v="0"/>
    <n v="0"/>
    <n v="1351.84"/>
  </r>
  <r>
    <x v="0"/>
    <x v="0"/>
    <d v="2017-05-25T21:38:19"/>
    <s v="9"/>
    <x v="68"/>
    <m/>
    <s v="PR170001"/>
    <x v="15"/>
    <d v="2017-05-25T00:00:00"/>
    <s v="HENA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-"/>
    <n v="0"/>
    <n v="0"/>
    <n v="0"/>
    <n v="-1968.12"/>
  </r>
  <r>
    <x v="0"/>
    <x v="0"/>
    <d v="2017-04-27T21:45:46"/>
    <s v="9"/>
    <x v="63"/>
    <m/>
    <m/>
    <x v="0"/>
    <d v="2017-05-05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389.87"/>
    <n v="0"/>
  </r>
  <r>
    <x v="0"/>
    <x v="0"/>
    <d v="2017-04-27T21:45:47"/>
    <s v="9"/>
    <x v="63"/>
    <m/>
    <m/>
    <x v="0"/>
    <d v="2017-05-05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5.81"/>
    <n v="0"/>
  </r>
  <r>
    <x v="0"/>
    <x v="0"/>
    <d v="2017-04-27T21:40:50"/>
    <s v="9"/>
    <x v="66"/>
    <m/>
    <m/>
    <x v="0"/>
    <d v="2017-05-05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953.23"/>
    <n v="0"/>
  </r>
  <r>
    <x v="0"/>
    <x v="0"/>
    <d v="2017-04-27T21:40:51"/>
    <s v="9"/>
    <x v="66"/>
    <m/>
    <m/>
    <x v="0"/>
    <d v="2017-05-05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90.60000000000002"/>
    <n v="0"/>
  </r>
  <r>
    <x v="0"/>
    <x v="0"/>
    <d v="2017-05-26T14:02:25"/>
    <s v="9"/>
    <x v="105"/>
    <s v="I1930289"/>
    <m/>
    <x v="98"/>
    <d v="2017-05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18.54"/>
    <n v="0"/>
  </r>
  <r>
    <x v="0"/>
    <x v="0"/>
    <d v="2017-05-11T21:42:46"/>
    <s v="9"/>
    <x v="69"/>
    <m/>
    <m/>
    <x v="1"/>
    <d v="2017-05-1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953.23"/>
    <n v="0"/>
  </r>
  <r>
    <x v="0"/>
    <x v="0"/>
    <d v="2017-05-11T21:47:32"/>
    <s v="9"/>
    <x v="64"/>
    <m/>
    <m/>
    <x v="1"/>
    <d v="2017-05-1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389.87"/>
    <n v="0"/>
  </r>
  <r>
    <x v="0"/>
    <x v="0"/>
    <d v="2017-05-11T21:47:32"/>
    <s v="9"/>
    <x v="64"/>
    <m/>
    <m/>
    <x v="1"/>
    <d v="2017-05-1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3.41"/>
    <n v="0"/>
  </r>
  <r>
    <x v="0"/>
    <x v="0"/>
    <d v="2017-05-15T14:13:39"/>
    <s v="9"/>
    <x v="103"/>
    <s v="I1921917"/>
    <m/>
    <x v="98"/>
    <d v="2017-05-0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5.64"/>
    <n v="0"/>
  </r>
  <r>
    <x v="0"/>
    <x v="0"/>
    <d v="2017-05-15T14:13:41"/>
    <s v="9"/>
    <x v="104"/>
    <s v="I1927735"/>
    <m/>
    <x v="98"/>
    <d v="2017-05-10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5.45"/>
    <n v="0"/>
  </r>
  <r>
    <x v="0"/>
    <x v="0"/>
    <d v="2017-05-11T21:42:47"/>
    <s v="9"/>
    <x v="69"/>
    <m/>
    <m/>
    <x v="1"/>
    <d v="2017-05-1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170.73"/>
    <n v="0"/>
  </r>
  <r>
    <x v="0"/>
    <x v="0"/>
    <d v="2017-04-27T21:45:46"/>
    <s v="9"/>
    <x v="63"/>
    <m/>
    <m/>
    <x v="0"/>
    <d v="2017-05-05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21.55"/>
    <n v="0"/>
  </r>
  <r>
    <x v="0"/>
    <x v="0"/>
    <d v="2017-04-27T21:45:47"/>
    <s v="9"/>
    <x v="63"/>
    <m/>
    <m/>
    <x v="0"/>
    <d v="2017-05-05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.81"/>
    <n v="0"/>
  </r>
  <r>
    <x v="0"/>
    <x v="0"/>
    <d v="2017-04-27T21:40:50"/>
    <s v="9"/>
    <x v="66"/>
    <m/>
    <m/>
    <x v="0"/>
    <d v="2017-05-05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297.19"/>
    <n v="0"/>
  </r>
  <r>
    <x v="0"/>
    <x v="0"/>
    <d v="2017-04-27T21:40:51"/>
    <s v="9"/>
    <x v="66"/>
    <m/>
    <m/>
    <x v="0"/>
    <d v="2017-05-05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90.6"/>
    <n v="0"/>
  </r>
  <r>
    <x v="0"/>
    <x v="0"/>
    <d v="2017-05-26T14:02:25"/>
    <s v="9"/>
    <x v="105"/>
    <s v="I1930289"/>
    <m/>
    <x v="98"/>
    <d v="2017-05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5.78"/>
    <n v="0"/>
  </r>
  <r>
    <x v="0"/>
    <x v="0"/>
    <d v="2017-05-11T21:42:46"/>
    <s v="9"/>
    <x v="69"/>
    <m/>
    <m/>
    <x v="1"/>
    <d v="2017-05-1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297.19"/>
    <n v="0"/>
  </r>
  <r>
    <x v="0"/>
    <x v="0"/>
    <d v="2017-05-11T21:42:47"/>
    <s v="9"/>
    <x v="69"/>
    <m/>
    <m/>
    <x v="1"/>
    <d v="2017-05-1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53.23"/>
    <n v="0"/>
  </r>
  <r>
    <x v="0"/>
    <x v="0"/>
    <d v="2017-05-11T21:47:32"/>
    <s v="9"/>
    <x v="64"/>
    <m/>
    <m/>
    <x v="1"/>
    <d v="2017-05-1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21.55"/>
    <n v="0"/>
  </r>
  <r>
    <x v="0"/>
    <x v="0"/>
    <d v="2017-05-11T21:47:32"/>
    <s v="9"/>
    <x v="64"/>
    <m/>
    <m/>
    <x v="1"/>
    <d v="2017-05-1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.06"/>
    <n v="0"/>
  </r>
  <r>
    <x v="0"/>
    <x v="0"/>
    <d v="2017-05-15T14:13:41"/>
    <s v="9"/>
    <x v="104"/>
    <s v="I1927735"/>
    <m/>
    <x v="98"/>
    <d v="2017-05-10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.7"/>
    <n v="0"/>
  </r>
  <r>
    <x v="0"/>
    <x v="0"/>
    <d v="2017-05-15T14:13:39"/>
    <s v="9"/>
    <x v="103"/>
    <s v="I1921917"/>
    <m/>
    <x v="98"/>
    <d v="2017-05-0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.76"/>
    <n v="0"/>
  </r>
  <r>
    <x v="0"/>
    <x v="0"/>
    <d v="2017-05-01T12:12:39"/>
    <s v="9"/>
    <x v="38"/>
    <m/>
    <m/>
    <x v="99"/>
    <d v="2017-05-02T00:00:00"/>
    <s v="CCAR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3"/>
    <x v="3"/>
    <x v="48"/>
    <x v="48"/>
    <m/>
    <m/>
    <s v="+"/>
    <n v="0"/>
    <n v="0"/>
    <n v="51.35"/>
    <n v="0"/>
  </r>
  <r>
    <x v="0"/>
    <x v="0"/>
    <d v="2017-05-30T10:41:53"/>
    <s v="9"/>
    <x v="25"/>
    <m/>
    <m/>
    <x v="100"/>
    <d v="2017-05-31T00:00:00"/>
    <s v="CCAR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3"/>
    <x v="3"/>
    <x v="48"/>
    <x v="48"/>
    <m/>
    <m/>
    <s v="+"/>
    <n v="0"/>
    <n v="0"/>
    <n v="213.3"/>
    <n v="0"/>
  </r>
  <r>
    <x v="0"/>
    <x v="0"/>
    <d v="2017-04-27T21:44:54"/>
    <s v="9"/>
    <x v="63"/>
    <m/>
    <m/>
    <x v="0"/>
    <d v="2017-05-05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7"/>
    <x v="7"/>
    <m/>
    <m/>
    <s v="+"/>
    <n v="0"/>
    <n v="0"/>
    <n v="743.95"/>
    <n v="0"/>
  </r>
  <r>
    <x v="0"/>
    <x v="0"/>
    <d v="2017-05-11T21:46:45"/>
    <s v="9"/>
    <x v="64"/>
    <m/>
    <m/>
    <x v="1"/>
    <d v="2017-05-19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7"/>
    <x v="7"/>
    <m/>
    <m/>
    <s v="+"/>
    <n v="0"/>
    <n v="0"/>
    <n v="743.95"/>
    <n v="0"/>
  </r>
  <r>
    <x v="0"/>
    <x v="0"/>
    <d v="2017-04-27T21:44:54"/>
    <s v="9"/>
    <x v="63"/>
    <m/>
    <m/>
    <x v="0"/>
    <d v="2017-05-05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18"/>
    <x v="18"/>
    <m/>
    <m/>
    <s v="+"/>
    <n v="0"/>
    <n v="0"/>
    <n v="883.72"/>
    <n v="0"/>
  </r>
  <r>
    <x v="0"/>
    <x v="0"/>
    <d v="2017-05-11T21:46:44"/>
    <s v="9"/>
    <x v="64"/>
    <m/>
    <m/>
    <x v="1"/>
    <d v="2017-05-19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18"/>
    <x v="18"/>
    <m/>
    <m/>
    <s v="+"/>
    <n v="0"/>
    <n v="0"/>
    <n v="883.73"/>
    <n v="0"/>
  </r>
  <r>
    <x v="0"/>
    <x v="0"/>
    <d v="2017-05-02T08:23:18"/>
    <s v="9"/>
    <x v="106"/>
    <m/>
    <m/>
    <x v="101"/>
    <d v="2017-05-01T00:00:00"/>
    <s v="INNI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3"/>
    <x v="3"/>
    <x v="49"/>
    <x v="49"/>
    <m/>
    <m/>
    <s v="+"/>
    <n v="0"/>
    <n v="0"/>
    <n v="191.1"/>
    <n v="0"/>
  </r>
  <r>
    <x v="0"/>
    <x v="0"/>
    <d v="2017-05-02T15:35:01"/>
    <s v="9"/>
    <x v="107"/>
    <m/>
    <m/>
    <x v="102"/>
    <d v="2017-05-01T00:00:00"/>
    <s v="INNI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3"/>
    <x v="3"/>
    <x v="20"/>
    <x v="20"/>
    <m/>
    <m/>
    <s v="+"/>
    <n v="0"/>
    <n v="0"/>
    <n v="300"/>
    <n v="0"/>
  </r>
  <r>
    <x v="0"/>
    <x v="0"/>
    <d v="2017-05-31T08:07:20"/>
    <s v="9"/>
    <x v="108"/>
    <m/>
    <m/>
    <x v="103"/>
    <d v="2017-05-25T00:00:00"/>
    <s v="INNI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3"/>
    <x v="3"/>
    <x v="20"/>
    <x v="20"/>
    <m/>
    <m/>
    <s v="+"/>
    <n v="0"/>
    <n v="0"/>
    <n v="300"/>
    <n v="0"/>
  </r>
  <r>
    <x v="0"/>
    <x v="0"/>
    <d v="2017-05-02T21:39:10"/>
    <s v="9"/>
    <x v="65"/>
    <m/>
    <s v="PR170001"/>
    <x v="15"/>
    <d v="2017-05-02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-"/>
    <n v="0"/>
    <n v="0"/>
    <n v="0"/>
    <n v="-4660.47"/>
  </r>
  <r>
    <x v="0"/>
    <x v="0"/>
    <d v="2017-04-27T21:41:27"/>
    <s v="9"/>
    <x v="109"/>
    <m/>
    <m/>
    <x v="0"/>
    <d v="2017-05-05T00:00:00"/>
    <s v="HG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+"/>
    <n v="0"/>
    <n v="0"/>
    <n v="4660.47"/>
    <n v="0"/>
  </r>
  <r>
    <x v="0"/>
    <x v="0"/>
    <d v="2017-05-11T21:48:56"/>
    <s v="9"/>
    <x v="67"/>
    <m/>
    <s v="PR170001"/>
    <x v="15"/>
    <d v="2017-05-11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+"/>
    <n v="0"/>
    <n v="0"/>
    <n v="0"/>
    <n v="3337.2"/>
  </r>
  <r>
    <x v="0"/>
    <x v="0"/>
    <d v="2017-05-11T21:49:38"/>
    <s v="9"/>
    <x v="67"/>
    <m/>
    <s v="PR170001"/>
    <x v="15"/>
    <d v="2017-05-11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-"/>
    <n v="0"/>
    <n v="0"/>
    <n v="0"/>
    <n v="-4660.49"/>
  </r>
  <r>
    <x v="0"/>
    <x v="0"/>
    <d v="2017-05-11T21:43:23"/>
    <s v="9"/>
    <x v="102"/>
    <m/>
    <m/>
    <x v="1"/>
    <d v="2017-05-19T00:00:00"/>
    <s v="HG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+"/>
    <n v="0"/>
    <n v="0"/>
    <n v="4660.47"/>
    <n v="0"/>
  </r>
  <r>
    <x v="0"/>
    <x v="0"/>
    <d v="2017-05-25T21:38:42"/>
    <s v="9"/>
    <x v="22"/>
    <m/>
    <s v="PR170001"/>
    <x v="15"/>
    <d v="2017-05-25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-"/>
    <n v="0"/>
    <n v="0"/>
    <n v="0"/>
    <n v="-4223.34"/>
  </r>
  <r>
    <x v="0"/>
    <x v="0"/>
    <d v="2017-05-02T15:35:02"/>
    <s v="9"/>
    <x v="107"/>
    <m/>
    <m/>
    <x v="102"/>
    <d v="2017-05-01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435.9"/>
    <n v="0"/>
  </r>
  <r>
    <x v="0"/>
    <x v="0"/>
    <d v="2017-05-02T08:23:19"/>
    <s v="9"/>
    <x v="106"/>
    <m/>
    <m/>
    <x v="101"/>
    <d v="2017-05-01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277.67"/>
    <n v="0"/>
  </r>
  <r>
    <x v="0"/>
    <x v="0"/>
    <d v="2017-05-01T12:12:39"/>
    <s v="9"/>
    <x v="38"/>
    <m/>
    <m/>
    <x v="99"/>
    <d v="2017-05-02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74.61"/>
    <n v="0"/>
  </r>
  <r>
    <x v="0"/>
    <x v="0"/>
    <d v="2017-04-27T21:46:19"/>
    <s v="9"/>
    <x v="63"/>
    <m/>
    <m/>
    <x v="0"/>
    <d v="2017-05-05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1284.05"/>
    <n v="0"/>
  </r>
  <r>
    <x v="0"/>
    <x v="0"/>
    <d v="2017-04-27T21:46:19"/>
    <s v="9"/>
    <x v="63"/>
    <m/>
    <m/>
    <x v="0"/>
    <d v="2017-05-05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1080.96"/>
    <n v="0"/>
  </r>
  <r>
    <x v="0"/>
    <x v="0"/>
    <d v="2017-04-27T21:42:43"/>
    <s v="9"/>
    <x v="109"/>
    <m/>
    <m/>
    <x v="0"/>
    <d v="2017-05-05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6771.66"/>
    <n v="0"/>
  </r>
  <r>
    <x v="0"/>
    <x v="0"/>
    <d v="2017-05-11T21:48:03"/>
    <s v="9"/>
    <x v="64"/>
    <m/>
    <m/>
    <x v="1"/>
    <d v="2017-05-19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1284.06"/>
    <n v="0"/>
  </r>
  <r>
    <x v="0"/>
    <x v="0"/>
    <d v="2017-05-11T21:48:03"/>
    <s v="9"/>
    <x v="64"/>
    <m/>
    <m/>
    <x v="1"/>
    <d v="2017-05-19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1080.96"/>
    <n v="0"/>
  </r>
  <r>
    <x v="0"/>
    <x v="0"/>
    <d v="2017-05-31T08:07:20"/>
    <s v="9"/>
    <x v="108"/>
    <m/>
    <m/>
    <x v="103"/>
    <d v="2017-05-25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435.9"/>
    <n v="0"/>
  </r>
  <r>
    <x v="0"/>
    <x v="0"/>
    <d v="2017-05-30T10:41:53"/>
    <s v="9"/>
    <x v="25"/>
    <m/>
    <m/>
    <x v="100"/>
    <d v="2017-05-31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309.92"/>
    <n v="0"/>
  </r>
  <r>
    <x v="0"/>
    <x v="0"/>
    <d v="2017-05-11T21:44:39"/>
    <s v="9"/>
    <x v="102"/>
    <m/>
    <m/>
    <x v="1"/>
    <d v="2017-05-19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6771.66"/>
    <n v="0"/>
  </r>
  <r>
    <x v="0"/>
    <x v="0"/>
    <d v="2017-05-02T15:35:02"/>
    <s v="9"/>
    <x v="107"/>
    <m/>
    <m/>
    <x v="102"/>
    <d v="2017-05-01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135.9"/>
    <n v="0"/>
  </r>
  <r>
    <x v="0"/>
    <x v="0"/>
    <d v="2017-05-02T08:23:18"/>
    <s v="9"/>
    <x v="106"/>
    <m/>
    <m/>
    <x v="101"/>
    <d v="2017-05-01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86.57"/>
    <n v="0"/>
  </r>
  <r>
    <x v="0"/>
    <x v="0"/>
    <d v="2017-04-27T21:46:19"/>
    <s v="9"/>
    <x v="63"/>
    <m/>
    <m/>
    <x v="0"/>
    <d v="2017-05-05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400.33"/>
    <n v="0"/>
  </r>
  <r>
    <x v="0"/>
    <x v="0"/>
    <d v="2017-04-27T21:46:19"/>
    <s v="9"/>
    <x v="63"/>
    <m/>
    <m/>
    <x v="0"/>
    <d v="2017-05-05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337.01"/>
    <n v="0"/>
  </r>
  <r>
    <x v="0"/>
    <x v="0"/>
    <d v="2017-04-27T21:42:43"/>
    <s v="9"/>
    <x v="109"/>
    <m/>
    <m/>
    <x v="0"/>
    <d v="2017-05-05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2111.19"/>
    <n v="0"/>
  </r>
  <r>
    <x v="0"/>
    <x v="0"/>
    <d v="2017-05-11T21:44:39"/>
    <s v="9"/>
    <x v="102"/>
    <m/>
    <m/>
    <x v="1"/>
    <d v="2017-05-19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2111.19"/>
    <n v="0"/>
  </r>
  <r>
    <x v="0"/>
    <x v="0"/>
    <d v="2017-05-11T21:48:03"/>
    <s v="9"/>
    <x v="64"/>
    <m/>
    <m/>
    <x v="1"/>
    <d v="2017-05-19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400.33"/>
    <n v="0"/>
  </r>
  <r>
    <x v="0"/>
    <x v="0"/>
    <d v="2017-05-11T21:48:03"/>
    <s v="9"/>
    <x v="64"/>
    <m/>
    <m/>
    <x v="1"/>
    <d v="2017-05-19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337.01"/>
    <n v="0"/>
  </r>
  <r>
    <x v="0"/>
    <x v="0"/>
    <d v="2017-05-31T08:07:20"/>
    <s v="9"/>
    <x v="108"/>
    <m/>
    <m/>
    <x v="103"/>
    <d v="2017-05-25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135.9"/>
    <n v="0"/>
  </r>
  <r>
    <x v="0"/>
    <x v="0"/>
    <d v="2017-05-30T10:41:53"/>
    <s v="9"/>
    <x v="25"/>
    <m/>
    <m/>
    <x v="100"/>
    <d v="2017-05-31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96.62"/>
    <n v="0"/>
  </r>
  <r>
    <x v="0"/>
    <x v="0"/>
    <d v="2017-05-01T12:12:39"/>
    <s v="9"/>
    <x v="38"/>
    <m/>
    <m/>
    <x v="99"/>
    <d v="2017-05-02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23.26"/>
    <n v="0"/>
  </r>
  <r>
    <x v="0"/>
    <x v="0"/>
    <d v="2017-04-27T21:44:55"/>
    <s v="9"/>
    <x v="63"/>
    <m/>
    <m/>
    <x v="0"/>
    <d v="2017-05-05T00:00:00"/>
    <s v="HF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2"/>
    <x v="2"/>
    <x v="7"/>
    <x v="7"/>
    <m/>
    <m/>
    <s v="+"/>
    <n v="0"/>
    <n v="0"/>
    <n v="74.73"/>
    <n v="0"/>
  </r>
  <r>
    <x v="0"/>
    <x v="0"/>
    <d v="2017-05-11T21:46:45"/>
    <s v="9"/>
    <x v="64"/>
    <m/>
    <m/>
    <x v="1"/>
    <d v="2017-05-19T00:00:00"/>
    <s v="HF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2"/>
    <x v="2"/>
    <x v="7"/>
    <x v="7"/>
    <m/>
    <m/>
    <s v="+"/>
    <n v="0"/>
    <n v="0"/>
    <n v="392.35"/>
    <n v="0"/>
  </r>
  <r>
    <x v="0"/>
    <x v="0"/>
    <d v="2017-05-02T21:39:10"/>
    <s v="9"/>
    <x v="65"/>
    <m/>
    <s v="PR170001"/>
    <x v="15"/>
    <d v="2017-05-02T00:00:00"/>
    <s v="HENA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-"/>
    <n v="0"/>
    <n v="0"/>
    <n v="0"/>
    <n v="-822.24"/>
  </r>
  <r>
    <x v="0"/>
    <x v="0"/>
    <d v="2017-05-02T21:38:13"/>
    <s v="9"/>
    <x v="65"/>
    <m/>
    <s v="PR170001"/>
    <x v="15"/>
    <d v="2017-05-02T00:00:00"/>
    <s v="HENA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+"/>
    <n v="0"/>
    <n v="0"/>
    <n v="0"/>
    <n v="6075.44"/>
  </r>
  <r>
    <x v="0"/>
    <x v="0"/>
    <d v="2017-04-27T21:41:27"/>
    <s v="9"/>
    <x v="109"/>
    <m/>
    <m/>
    <x v="0"/>
    <d v="2017-05-05T00:00:00"/>
    <s v="HG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+"/>
    <n v="0"/>
    <n v="0"/>
    <n v="182.72"/>
    <n v="0"/>
  </r>
  <r>
    <x v="0"/>
    <x v="0"/>
    <d v="2017-05-11T21:49:38"/>
    <s v="9"/>
    <x v="67"/>
    <m/>
    <s v="PR170001"/>
    <x v="15"/>
    <d v="2017-05-11T00:00:00"/>
    <s v="HENA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-"/>
    <n v="0"/>
    <n v="0"/>
    <n v="0"/>
    <n v="-959.28"/>
  </r>
  <r>
    <x v="0"/>
    <x v="0"/>
    <d v="2017-05-11T21:43:24"/>
    <s v="9"/>
    <x v="102"/>
    <m/>
    <m/>
    <x v="1"/>
    <d v="2017-05-19T00:00:00"/>
    <s v="HG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+"/>
    <n v="0"/>
    <n v="0"/>
    <n v="959.28"/>
    <n v="0"/>
  </r>
  <r>
    <x v="0"/>
    <x v="0"/>
    <d v="2017-05-25T21:38:42"/>
    <s v="9"/>
    <x v="22"/>
    <m/>
    <s v="PR170001"/>
    <x v="15"/>
    <d v="2017-05-25T00:00:00"/>
    <s v="HENA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-"/>
    <n v="0"/>
    <n v="0"/>
    <n v="0"/>
    <n v="-1735.84"/>
  </r>
  <r>
    <x v="0"/>
    <x v="0"/>
    <d v="2017-04-27T21:46:19"/>
    <s v="9"/>
    <x v="63"/>
    <m/>
    <m/>
    <x v="0"/>
    <d v="2017-05-05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108.58"/>
    <n v="0"/>
  </r>
  <r>
    <x v="0"/>
    <x v="0"/>
    <d v="2017-04-27T21:42:44"/>
    <s v="9"/>
    <x v="109"/>
    <m/>
    <m/>
    <x v="0"/>
    <d v="2017-05-05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265.49"/>
    <n v="0"/>
  </r>
  <r>
    <x v="0"/>
    <x v="0"/>
    <d v="2017-05-11T21:44:40"/>
    <s v="9"/>
    <x v="102"/>
    <m/>
    <m/>
    <x v="1"/>
    <d v="2017-05-19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1393.83"/>
    <n v="0"/>
  </r>
  <r>
    <x v="0"/>
    <x v="0"/>
    <d v="2017-05-11T21:48:04"/>
    <s v="9"/>
    <x v="64"/>
    <m/>
    <m/>
    <x v="1"/>
    <d v="2017-05-19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570.08000000000004"/>
    <n v="0"/>
  </r>
  <r>
    <x v="0"/>
    <x v="0"/>
    <d v="2017-04-27T21:46:19"/>
    <s v="9"/>
    <x v="63"/>
    <m/>
    <m/>
    <x v="0"/>
    <d v="2017-05-05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33.85"/>
    <n v="0"/>
  </r>
  <r>
    <x v="0"/>
    <x v="0"/>
    <d v="2017-04-27T21:42:44"/>
    <s v="9"/>
    <x v="109"/>
    <m/>
    <m/>
    <x v="0"/>
    <d v="2017-05-05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82.77"/>
    <n v="0"/>
  </r>
  <r>
    <x v="0"/>
    <x v="0"/>
    <d v="2017-05-11T21:44:40"/>
    <s v="9"/>
    <x v="102"/>
    <m/>
    <m/>
    <x v="1"/>
    <d v="2017-05-19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434.55"/>
    <n v="0"/>
  </r>
  <r>
    <x v="0"/>
    <x v="0"/>
    <d v="2017-05-11T21:48:04"/>
    <s v="9"/>
    <x v="64"/>
    <m/>
    <m/>
    <x v="1"/>
    <d v="2017-05-19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177.73"/>
    <n v="0"/>
  </r>
  <r>
    <x v="0"/>
    <x v="0"/>
    <d v="2017-05-01T21:38:16"/>
    <s v="9"/>
    <x v="110"/>
    <s v="12053B"/>
    <m/>
    <x v="104"/>
    <d v="2017-05-01T00:00:00"/>
    <s v="BDPG"/>
    <s v="D4"/>
    <s v="Grants &amp; Contracts"/>
    <s v="D4G464"/>
    <s v="NSF GRFP 2017 -Linscott"/>
    <s v="M017"/>
    <s v="Research Centers and Institutes"/>
    <n v="4"/>
    <s v="Institute for Bioinfo&amp;Evol Studies"/>
    <x v="21"/>
    <s v="NSF GRFP 2017 -Linscott"/>
    <x v="9"/>
    <x v="9"/>
    <x v="50"/>
    <x v="50"/>
    <m/>
    <m/>
    <s v="+"/>
    <n v="12000"/>
    <n v="0"/>
    <n v="0"/>
    <n v="0"/>
  </r>
  <r>
    <x v="0"/>
    <x v="0"/>
    <d v="2017-05-08T13:52:36"/>
    <s v="9"/>
    <x v="111"/>
    <m/>
    <m/>
    <x v="105"/>
    <d v="2017-05-08T00:00:00"/>
    <s v="BAGR"/>
    <s v="D4"/>
    <s v="Grants &amp; Contracts"/>
    <s v="D4F492"/>
    <s v="MICHSU Beacon Soule - Bees"/>
    <s v="M017"/>
    <s v="Research Centers and Institutes"/>
    <n v="4"/>
    <s v="Institute for Bioinfo&amp;Evol Studies"/>
    <x v="22"/>
    <s v="MICHSU Beacon Soule - Bees"/>
    <x v="5"/>
    <x v="5"/>
    <x v="51"/>
    <x v="51"/>
    <m/>
    <m/>
    <s v="+"/>
    <n v="0"/>
    <n v="990.99"/>
    <n v="0"/>
    <n v="0"/>
  </r>
  <r>
    <x v="0"/>
    <x v="0"/>
    <d v="2017-05-08T13:52:36"/>
    <s v="9"/>
    <x v="111"/>
    <m/>
    <m/>
    <x v="105"/>
    <d v="2017-05-08T00:00:00"/>
    <s v="BAGR"/>
    <s v="D4"/>
    <s v="Grants &amp; Contracts"/>
    <s v="D4F492"/>
    <s v="MICHSU Beacon Soule - Bees"/>
    <s v="M017"/>
    <s v="Research Centers and Institutes"/>
    <n v="4"/>
    <s v="Institute for Bioinfo&amp;Evol Studies"/>
    <x v="22"/>
    <s v="MICHSU Beacon Soule - Bees"/>
    <x v="8"/>
    <x v="8"/>
    <x v="52"/>
    <x v="31"/>
    <m/>
    <m/>
    <s v="+"/>
    <n v="0"/>
    <n v="448.98"/>
    <n v="0"/>
    <n v="0"/>
  </r>
  <r>
    <x v="0"/>
    <x v="0"/>
    <d v="2017-04-27T21:44:29"/>
    <s v="9"/>
    <x v="63"/>
    <m/>
    <m/>
    <x v="0"/>
    <d v="2017-05-05T00:00:00"/>
    <s v="HFNL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2"/>
    <x v="2"/>
    <x v="7"/>
    <x v="7"/>
    <m/>
    <m/>
    <s v="+"/>
    <n v="0"/>
    <n v="0"/>
    <n v="350.38"/>
    <n v="0"/>
  </r>
  <r>
    <x v="0"/>
    <x v="0"/>
    <d v="2017-05-11T21:46:20"/>
    <s v="9"/>
    <x v="64"/>
    <m/>
    <m/>
    <x v="1"/>
    <d v="2017-05-19T00:00:00"/>
    <s v="HFNL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2"/>
    <x v="2"/>
    <x v="7"/>
    <x v="7"/>
    <m/>
    <m/>
    <s v="+"/>
    <n v="0"/>
    <n v="0"/>
    <n v="350.38"/>
    <n v="0"/>
  </r>
  <r>
    <x v="0"/>
    <x v="0"/>
    <d v="2017-05-01T12:12:37"/>
    <s v="9"/>
    <x v="42"/>
    <m/>
    <m/>
    <x v="106"/>
    <d v="2017-05-02T00:00:00"/>
    <s v="CCAR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3"/>
    <x v="3"/>
    <x v="9"/>
    <x v="9"/>
    <m/>
    <m/>
    <s v="+"/>
    <n v="0"/>
    <n v="0"/>
    <n v="75.959999999999994"/>
    <n v="0"/>
  </r>
  <r>
    <x v="0"/>
    <x v="0"/>
    <d v="2017-05-01T12:12:37"/>
    <s v="9"/>
    <x v="42"/>
    <m/>
    <m/>
    <x v="107"/>
    <d v="2017-05-02T00:00:00"/>
    <s v="CCAR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3"/>
    <x v="3"/>
    <x v="9"/>
    <x v="9"/>
    <m/>
    <m/>
    <s v="+"/>
    <n v="0"/>
    <n v="0"/>
    <n v="314.39999999999998"/>
    <n v="0"/>
  </r>
  <r>
    <x v="0"/>
    <x v="0"/>
    <d v="2017-05-01T12:12:37"/>
    <s v="9"/>
    <x v="42"/>
    <m/>
    <m/>
    <x v="108"/>
    <d v="2017-05-02T00:00:00"/>
    <s v="CCAR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3"/>
    <x v="3"/>
    <x v="9"/>
    <x v="9"/>
    <m/>
    <m/>
    <s v="+"/>
    <n v="0"/>
    <n v="0"/>
    <n v="227.73"/>
    <n v="0"/>
  </r>
  <r>
    <x v="0"/>
    <x v="0"/>
    <d v="2017-05-30T13:31:59"/>
    <s v="9"/>
    <x v="112"/>
    <m/>
    <m/>
    <x v="109"/>
    <d v="2017-05-31T00:00:00"/>
    <s v="CCAR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3"/>
    <x v="3"/>
    <x v="9"/>
    <x v="9"/>
    <m/>
    <m/>
    <s v="+"/>
    <n v="0"/>
    <n v="0"/>
    <n v="374.77"/>
    <n v="0"/>
  </r>
  <r>
    <x v="0"/>
    <x v="0"/>
    <d v="2017-05-16T10:02:14"/>
    <s v="9"/>
    <x v="113"/>
    <m/>
    <m/>
    <x v="110"/>
    <d v="2017-05-16T00:00:00"/>
    <s v="CCAR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3"/>
    <x v="3"/>
    <x v="9"/>
    <x v="9"/>
    <m/>
    <m/>
    <s v="+"/>
    <n v="0"/>
    <n v="0"/>
    <n v="33.299999999999997"/>
    <n v="0"/>
  </r>
  <r>
    <x v="0"/>
    <x v="0"/>
    <d v="2017-05-16T10:02:14"/>
    <s v="9"/>
    <x v="113"/>
    <m/>
    <m/>
    <x v="111"/>
    <d v="2017-05-16T00:00:00"/>
    <s v="CCAR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3"/>
    <x v="3"/>
    <x v="9"/>
    <x v="9"/>
    <m/>
    <m/>
    <s v="+"/>
    <n v="0"/>
    <n v="0"/>
    <n v="134.38"/>
    <n v="0"/>
  </r>
  <r>
    <x v="0"/>
    <x v="0"/>
    <d v="2017-05-02T21:38:57"/>
    <s v="9"/>
    <x v="65"/>
    <m/>
    <s v="PR170001"/>
    <x v="15"/>
    <d v="2017-05-02T00:00:00"/>
    <s v="HENA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4"/>
    <x v="4"/>
    <x v="10"/>
    <x v="10"/>
    <m/>
    <m/>
    <s v="-"/>
    <n v="0"/>
    <n v="0"/>
    <n v="0"/>
    <n v="-856.68"/>
  </r>
  <r>
    <x v="0"/>
    <x v="0"/>
    <d v="2017-04-27T21:39:43"/>
    <s v="9"/>
    <x v="66"/>
    <m/>
    <m/>
    <x v="0"/>
    <d v="2017-05-05T00:00:00"/>
    <s v="HGNL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4"/>
    <x v="4"/>
    <x v="10"/>
    <x v="10"/>
    <m/>
    <m/>
    <s v="+"/>
    <n v="0"/>
    <n v="0"/>
    <n v="856.68"/>
    <n v="0"/>
  </r>
  <r>
    <x v="0"/>
    <x v="0"/>
    <d v="2017-05-11T21:49:29"/>
    <s v="9"/>
    <x v="67"/>
    <m/>
    <s v="PR170001"/>
    <x v="15"/>
    <d v="2017-05-11T00:00:00"/>
    <s v="HENA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4"/>
    <x v="4"/>
    <x v="10"/>
    <x v="10"/>
    <m/>
    <m/>
    <s v="-"/>
    <n v="0"/>
    <n v="0"/>
    <n v="0"/>
    <n v="-856.68"/>
  </r>
  <r>
    <x v="0"/>
    <x v="0"/>
    <d v="2017-05-25T21:38:19"/>
    <s v="9"/>
    <x v="68"/>
    <m/>
    <s v="PR170001"/>
    <x v="15"/>
    <d v="2017-05-25T00:00:00"/>
    <s v="HENA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4"/>
    <x v="4"/>
    <x v="10"/>
    <x v="10"/>
    <m/>
    <m/>
    <s v="-"/>
    <n v="0"/>
    <n v="0"/>
    <n v="0"/>
    <n v="-2570.04"/>
  </r>
  <r>
    <x v="0"/>
    <x v="0"/>
    <d v="2017-05-11T21:41:41"/>
    <s v="9"/>
    <x v="69"/>
    <m/>
    <m/>
    <x v="1"/>
    <d v="2017-05-19T00:00:00"/>
    <s v="HGNL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4"/>
    <x v="4"/>
    <x v="10"/>
    <x v="10"/>
    <m/>
    <m/>
    <s v="+"/>
    <n v="0"/>
    <n v="0"/>
    <n v="856.68"/>
    <n v="0"/>
  </r>
  <r>
    <x v="0"/>
    <x v="0"/>
    <d v="2017-05-01T12:12:38"/>
    <s v="9"/>
    <x v="42"/>
    <m/>
    <m/>
    <x v="106"/>
    <d v="2017-05-02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110.37"/>
    <n v="0"/>
  </r>
  <r>
    <x v="0"/>
    <x v="0"/>
    <d v="2017-05-01T12:12:38"/>
    <s v="9"/>
    <x v="42"/>
    <m/>
    <m/>
    <x v="107"/>
    <d v="2017-05-02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456.82"/>
    <n v="0"/>
  </r>
  <r>
    <x v="0"/>
    <x v="0"/>
    <d v="2017-05-01T12:12:38"/>
    <s v="9"/>
    <x v="42"/>
    <m/>
    <m/>
    <x v="108"/>
    <d v="2017-05-02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330.89"/>
    <n v="0"/>
  </r>
  <r>
    <x v="0"/>
    <x v="0"/>
    <d v="2017-05-03T09:42:29"/>
    <s v="9"/>
    <x v="114"/>
    <m/>
    <m/>
    <x v="112"/>
    <d v="2017-05-01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69.739999999999995"/>
    <n v="0"/>
  </r>
  <r>
    <x v="0"/>
    <x v="0"/>
    <d v="2017-04-27T21:45:47"/>
    <s v="9"/>
    <x v="63"/>
    <m/>
    <m/>
    <x v="0"/>
    <d v="2017-05-05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509.1"/>
    <n v="0"/>
  </r>
  <r>
    <x v="0"/>
    <x v="0"/>
    <d v="2017-04-27T21:40:51"/>
    <s v="9"/>
    <x v="66"/>
    <m/>
    <m/>
    <x v="0"/>
    <d v="2017-05-05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1244.76"/>
    <n v="0"/>
  </r>
  <r>
    <x v="0"/>
    <x v="0"/>
    <d v="2017-05-11T21:42:47"/>
    <s v="9"/>
    <x v="69"/>
    <m/>
    <m/>
    <x v="1"/>
    <d v="2017-05-19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1244.76"/>
    <n v="0"/>
  </r>
  <r>
    <x v="0"/>
    <x v="0"/>
    <d v="2017-05-11T21:47:32"/>
    <s v="9"/>
    <x v="64"/>
    <m/>
    <m/>
    <x v="1"/>
    <d v="2017-05-19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509.1"/>
    <n v="0"/>
  </r>
  <r>
    <x v="0"/>
    <x v="0"/>
    <d v="2017-05-30T13:32:00"/>
    <s v="9"/>
    <x v="112"/>
    <m/>
    <m/>
    <x v="109"/>
    <d v="2017-05-31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544.54"/>
    <n v="0"/>
  </r>
  <r>
    <x v="0"/>
    <x v="0"/>
    <d v="2017-05-16T10:02:15"/>
    <s v="9"/>
    <x v="113"/>
    <m/>
    <m/>
    <x v="110"/>
    <d v="2017-05-16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48.38"/>
    <n v="0"/>
  </r>
  <r>
    <x v="0"/>
    <x v="0"/>
    <d v="2017-05-16T10:02:15"/>
    <s v="9"/>
    <x v="113"/>
    <m/>
    <m/>
    <x v="111"/>
    <d v="2017-05-16T00:00:00"/>
    <s v="GRRV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6"/>
    <x v="6"/>
    <x v="30"/>
    <x v="30"/>
    <m/>
    <m/>
    <s v="+"/>
    <n v="0"/>
    <n v="0"/>
    <n v="195.25"/>
    <n v="0"/>
  </r>
  <r>
    <x v="0"/>
    <x v="0"/>
    <d v="2017-05-01T12:12:38"/>
    <s v="9"/>
    <x v="42"/>
    <m/>
    <m/>
    <x v="106"/>
    <d v="2017-05-02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34.409999999999997"/>
    <n v="0"/>
  </r>
  <r>
    <x v="0"/>
    <x v="0"/>
    <d v="2017-05-01T12:12:38"/>
    <s v="9"/>
    <x v="42"/>
    <m/>
    <m/>
    <x v="107"/>
    <d v="2017-05-02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142.41999999999999"/>
    <n v="0"/>
  </r>
  <r>
    <x v="0"/>
    <x v="0"/>
    <d v="2017-05-01T12:12:38"/>
    <s v="9"/>
    <x v="42"/>
    <m/>
    <m/>
    <x v="108"/>
    <d v="2017-05-02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103.16"/>
    <n v="0"/>
  </r>
  <r>
    <x v="0"/>
    <x v="0"/>
    <d v="2017-05-03T09:42:29"/>
    <s v="9"/>
    <x v="114"/>
    <m/>
    <m/>
    <x v="112"/>
    <d v="2017-05-01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21.74"/>
    <n v="0"/>
  </r>
  <r>
    <x v="0"/>
    <x v="0"/>
    <d v="2017-04-27T21:45:47"/>
    <s v="9"/>
    <x v="63"/>
    <m/>
    <m/>
    <x v="0"/>
    <d v="2017-05-05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158.72"/>
    <n v="0"/>
  </r>
  <r>
    <x v="0"/>
    <x v="0"/>
    <d v="2017-04-27T21:40:51"/>
    <s v="9"/>
    <x v="66"/>
    <m/>
    <m/>
    <x v="0"/>
    <d v="2017-05-05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388.08"/>
    <n v="0"/>
  </r>
  <r>
    <x v="0"/>
    <x v="0"/>
    <d v="2017-05-11T21:42:47"/>
    <s v="9"/>
    <x v="69"/>
    <m/>
    <m/>
    <x v="1"/>
    <d v="2017-05-19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388.08"/>
    <n v="0"/>
  </r>
  <r>
    <x v="0"/>
    <x v="0"/>
    <d v="2017-05-11T21:47:32"/>
    <s v="9"/>
    <x v="64"/>
    <m/>
    <m/>
    <x v="1"/>
    <d v="2017-05-19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158.72"/>
    <n v="0"/>
  </r>
  <r>
    <x v="0"/>
    <x v="0"/>
    <d v="2017-05-30T13:32:00"/>
    <s v="9"/>
    <x v="112"/>
    <m/>
    <m/>
    <x v="109"/>
    <d v="2017-05-31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169.77"/>
    <n v="0"/>
  </r>
  <r>
    <x v="0"/>
    <x v="0"/>
    <d v="2017-05-16T10:02:15"/>
    <s v="9"/>
    <x v="113"/>
    <m/>
    <m/>
    <x v="110"/>
    <d v="2017-05-16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15.08"/>
    <n v="0"/>
  </r>
  <r>
    <x v="0"/>
    <x v="0"/>
    <d v="2017-05-16T10:02:15"/>
    <s v="9"/>
    <x v="113"/>
    <m/>
    <m/>
    <x v="111"/>
    <d v="2017-05-16T00:00:00"/>
    <s v="GRIC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8"/>
    <x v="8"/>
    <x v="31"/>
    <x v="31"/>
    <m/>
    <m/>
    <s v="+"/>
    <n v="0"/>
    <n v="0"/>
    <n v="60.87"/>
    <n v="0"/>
  </r>
  <r>
    <x v="0"/>
    <x v="0"/>
    <d v="2017-05-03T09:42:29"/>
    <s v="9"/>
    <x v="114"/>
    <m/>
    <m/>
    <x v="112"/>
    <d v="2017-05-01T00:00:00"/>
    <s v="IDDI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3"/>
    <x v="3"/>
    <x v="53"/>
    <x v="52"/>
    <m/>
    <m/>
    <s v="+"/>
    <n v="0"/>
    <n v="0"/>
    <n v="48"/>
    <n v="0"/>
  </r>
  <r>
    <x v="0"/>
    <x v="0"/>
    <d v="2017-04-27T21:44:29"/>
    <s v="9"/>
    <x v="63"/>
    <m/>
    <m/>
    <x v="0"/>
    <d v="2017-05-05T00:00:00"/>
    <s v="HFNL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2"/>
    <x v="2"/>
    <x v="18"/>
    <x v="18"/>
    <m/>
    <m/>
    <s v="+"/>
    <n v="0"/>
    <n v="0"/>
    <n v="520.74"/>
    <n v="0"/>
  </r>
  <r>
    <x v="0"/>
    <x v="0"/>
    <d v="2017-05-11T21:46:20"/>
    <s v="9"/>
    <x v="64"/>
    <m/>
    <m/>
    <x v="1"/>
    <d v="2017-05-19T00:00:00"/>
    <s v="HFNL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2"/>
    <x v="2"/>
    <x v="18"/>
    <x v="18"/>
    <m/>
    <m/>
    <s v="+"/>
    <n v="0"/>
    <n v="0"/>
    <n v="781.11"/>
    <n v="0"/>
  </r>
  <r>
    <x v="0"/>
    <x v="0"/>
    <d v="2017-05-02T21:38:57"/>
    <s v="9"/>
    <x v="65"/>
    <m/>
    <s v="PR170001"/>
    <x v="15"/>
    <d v="2017-05-02T00:00:00"/>
    <s v="HENA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4"/>
    <x v="4"/>
    <x v="10"/>
    <x v="10"/>
    <m/>
    <m/>
    <s v="-"/>
    <n v="0"/>
    <n v="0"/>
    <n v="0"/>
    <n v="-4186"/>
  </r>
  <r>
    <x v="0"/>
    <x v="0"/>
    <d v="2017-05-11T21:41:41"/>
    <s v="9"/>
    <x v="69"/>
    <m/>
    <m/>
    <x v="1"/>
    <d v="2017-05-19T00:00:00"/>
    <s v="HGNL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4"/>
    <x v="4"/>
    <x v="10"/>
    <x v="10"/>
    <m/>
    <m/>
    <s v="+"/>
    <n v="0"/>
    <n v="0"/>
    <n v="2511.6"/>
    <n v="0"/>
  </r>
  <r>
    <x v="0"/>
    <x v="0"/>
    <d v="2017-05-02T21:38:12"/>
    <s v="9"/>
    <x v="65"/>
    <m/>
    <s v="PR170001"/>
    <x v="15"/>
    <d v="2017-05-02T00:00:00"/>
    <s v="HENA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4"/>
    <x v="4"/>
    <x v="10"/>
    <x v="10"/>
    <m/>
    <m/>
    <s v="+"/>
    <n v="0"/>
    <n v="0"/>
    <n v="0"/>
    <n v="3767.4"/>
  </r>
  <r>
    <x v="0"/>
    <x v="0"/>
    <d v="2017-04-27T21:39:44"/>
    <s v="9"/>
    <x v="66"/>
    <m/>
    <m/>
    <x v="0"/>
    <d v="2017-05-05T00:00:00"/>
    <s v="HGNL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4"/>
    <x v="4"/>
    <x v="10"/>
    <x v="10"/>
    <m/>
    <m/>
    <s v="+"/>
    <n v="0"/>
    <n v="0"/>
    <n v="1674.4"/>
    <n v="0"/>
  </r>
  <r>
    <x v="0"/>
    <x v="0"/>
    <d v="2017-05-11T21:49:29"/>
    <s v="9"/>
    <x v="67"/>
    <m/>
    <s v="PR170001"/>
    <x v="15"/>
    <d v="2017-05-11T00:00:00"/>
    <s v="HENA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4"/>
    <x v="4"/>
    <x v="10"/>
    <x v="10"/>
    <m/>
    <m/>
    <s v="-"/>
    <n v="0"/>
    <n v="0"/>
    <n v="0"/>
    <n v="-2511.6"/>
  </r>
  <r>
    <x v="0"/>
    <x v="0"/>
    <d v="2017-05-25T21:38:19"/>
    <s v="9"/>
    <x v="68"/>
    <m/>
    <s v="PR170001"/>
    <x v="15"/>
    <d v="2017-05-25T00:00:00"/>
    <s v="HENA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4"/>
    <x v="4"/>
    <x v="10"/>
    <x v="10"/>
    <m/>
    <m/>
    <s v="-"/>
    <n v="0"/>
    <n v="0"/>
    <n v="0"/>
    <n v="-1255.8"/>
  </r>
  <r>
    <x v="0"/>
    <x v="0"/>
    <d v="2017-04-27T21:40:51"/>
    <s v="9"/>
    <x v="66"/>
    <m/>
    <m/>
    <x v="0"/>
    <d v="2017-05-05T00:00:00"/>
    <s v="GRRV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6"/>
    <x v="6"/>
    <x v="30"/>
    <x v="30"/>
    <m/>
    <m/>
    <s v="+"/>
    <n v="0"/>
    <n v="0"/>
    <n v="2432.9"/>
    <n v="0"/>
  </r>
  <r>
    <x v="0"/>
    <x v="0"/>
    <d v="2017-05-11T21:42:47"/>
    <s v="9"/>
    <x v="69"/>
    <m/>
    <m/>
    <x v="1"/>
    <d v="2017-05-19T00:00:00"/>
    <s v="GRRV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6"/>
    <x v="6"/>
    <x v="30"/>
    <x v="30"/>
    <m/>
    <m/>
    <s v="+"/>
    <n v="0"/>
    <n v="0"/>
    <n v="3649.35"/>
    <n v="0"/>
  </r>
  <r>
    <x v="0"/>
    <x v="0"/>
    <d v="2017-05-11T21:47:32"/>
    <s v="9"/>
    <x v="64"/>
    <m/>
    <m/>
    <x v="1"/>
    <d v="2017-05-19T00:00:00"/>
    <s v="GRRV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6"/>
    <x v="6"/>
    <x v="30"/>
    <x v="30"/>
    <m/>
    <m/>
    <s v="+"/>
    <n v="0"/>
    <n v="0"/>
    <n v="1134.95"/>
    <n v="0"/>
  </r>
  <r>
    <x v="0"/>
    <x v="0"/>
    <d v="2017-04-27T21:45:47"/>
    <s v="9"/>
    <x v="63"/>
    <m/>
    <m/>
    <x v="0"/>
    <d v="2017-05-05T00:00:00"/>
    <s v="GRRV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6"/>
    <x v="6"/>
    <x v="30"/>
    <x v="30"/>
    <m/>
    <m/>
    <s v="+"/>
    <n v="0"/>
    <n v="0"/>
    <n v="756.64"/>
    <n v="0"/>
  </r>
  <r>
    <x v="0"/>
    <x v="0"/>
    <d v="2017-04-27T21:45:47"/>
    <s v="9"/>
    <x v="63"/>
    <m/>
    <m/>
    <x v="0"/>
    <d v="2017-05-05T00:00:00"/>
    <s v="GRIC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8"/>
    <x v="8"/>
    <x v="31"/>
    <x v="31"/>
    <m/>
    <m/>
    <s v="+"/>
    <n v="0"/>
    <n v="0"/>
    <n v="235.9"/>
    <n v="0"/>
  </r>
  <r>
    <x v="0"/>
    <x v="0"/>
    <d v="2017-04-27T21:40:51"/>
    <s v="9"/>
    <x v="66"/>
    <m/>
    <m/>
    <x v="0"/>
    <d v="2017-05-05T00:00:00"/>
    <s v="GRIC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8"/>
    <x v="8"/>
    <x v="31"/>
    <x v="31"/>
    <m/>
    <m/>
    <s v="+"/>
    <n v="0"/>
    <n v="0"/>
    <n v="758.5"/>
    <n v="0"/>
  </r>
  <r>
    <x v="0"/>
    <x v="0"/>
    <d v="2017-05-11T21:42:47"/>
    <s v="9"/>
    <x v="69"/>
    <m/>
    <m/>
    <x v="1"/>
    <d v="2017-05-19T00:00:00"/>
    <s v="GRIC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8"/>
    <x v="8"/>
    <x v="31"/>
    <x v="31"/>
    <m/>
    <m/>
    <s v="+"/>
    <n v="0"/>
    <n v="0"/>
    <n v="1137.75"/>
    <n v="0"/>
  </r>
  <r>
    <x v="0"/>
    <x v="0"/>
    <d v="2017-05-11T21:47:32"/>
    <s v="9"/>
    <x v="64"/>
    <m/>
    <m/>
    <x v="1"/>
    <d v="2017-05-19T00:00:00"/>
    <s v="GRIC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8"/>
    <x v="8"/>
    <x v="31"/>
    <x v="31"/>
    <m/>
    <m/>
    <s v="+"/>
    <n v="0"/>
    <n v="0"/>
    <n v="353.84"/>
    <n v="0"/>
  </r>
  <r>
    <x v="0"/>
    <x v="0"/>
    <d v="2017-05-09T09:41:49"/>
    <s v="9"/>
    <x v="115"/>
    <m/>
    <m/>
    <x v="113"/>
    <d v="2017-05-08T00:00:00"/>
    <s v="GRRV"/>
    <s v="D4"/>
    <s v="Grants &amp; Contracts"/>
    <s v="D4F239"/>
    <s v="NSF GRFP Linscott"/>
    <s v="M017"/>
    <s v="Research Centers and Institutes"/>
    <n v="4"/>
    <s v="Institute for Bioinfo&amp;Evol Studies"/>
    <x v="25"/>
    <s v="NSF GRFP Linscott"/>
    <x v="6"/>
    <x v="6"/>
    <x v="30"/>
    <x v="30"/>
    <m/>
    <m/>
    <s v="+"/>
    <n v="0"/>
    <n v="0"/>
    <n v="72"/>
    <n v="0"/>
  </r>
  <r>
    <x v="0"/>
    <x v="0"/>
    <d v="2017-05-09T09:41:49"/>
    <s v="9"/>
    <x v="115"/>
    <m/>
    <m/>
    <x v="114"/>
    <d v="2017-05-08T00:00:00"/>
    <s v="GRRV"/>
    <s v="D4"/>
    <s v="Grants &amp; Contracts"/>
    <s v="D4F239"/>
    <s v="NSF GRFP Linscott"/>
    <s v="M017"/>
    <s v="Research Centers and Institutes"/>
    <n v="4"/>
    <s v="Institute for Bioinfo&amp;Evol Studies"/>
    <x v="25"/>
    <s v="NSF GRFP Linscott"/>
    <x v="6"/>
    <x v="6"/>
    <x v="30"/>
    <x v="30"/>
    <m/>
    <m/>
    <s v="+"/>
    <n v="0"/>
    <n v="0"/>
    <n v="402"/>
    <n v="0"/>
  </r>
  <r>
    <x v="0"/>
    <x v="0"/>
    <d v="2017-05-09T09:41:49"/>
    <s v="9"/>
    <x v="115"/>
    <m/>
    <m/>
    <x v="113"/>
    <d v="2017-05-08T00:00:00"/>
    <s v="JESF"/>
    <s v="D4"/>
    <s v="Grants &amp; Contracts"/>
    <s v="D4F239"/>
    <s v="NSF GRFP Linscott"/>
    <s v="M017"/>
    <s v="Research Centers and Institutes"/>
    <n v="4"/>
    <s v="Institute for Bioinfo&amp;Evol Studies"/>
    <x v="25"/>
    <s v="NSF GRFP Linscott"/>
    <x v="9"/>
    <x v="9"/>
    <x v="40"/>
    <x v="40"/>
    <m/>
    <m/>
    <s v="+"/>
    <n v="0"/>
    <n v="0"/>
    <n v="72"/>
    <n v="0"/>
  </r>
  <r>
    <x v="0"/>
    <x v="0"/>
    <d v="2017-05-09T09:41:49"/>
    <s v="9"/>
    <x v="115"/>
    <m/>
    <m/>
    <x v="114"/>
    <d v="2017-05-08T00:00:00"/>
    <s v="JESF"/>
    <s v="D4"/>
    <s v="Grants &amp; Contracts"/>
    <s v="D4F239"/>
    <s v="NSF GRFP Linscott"/>
    <s v="M017"/>
    <s v="Research Centers and Institutes"/>
    <n v="4"/>
    <s v="Institute for Bioinfo&amp;Evol Studies"/>
    <x v="25"/>
    <s v="NSF GRFP Linscott"/>
    <x v="9"/>
    <x v="9"/>
    <x v="40"/>
    <x v="40"/>
    <m/>
    <m/>
    <s v="+"/>
    <n v="0"/>
    <n v="0"/>
    <n v="402"/>
    <n v="0"/>
  </r>
  <r>
    <x v="0"/>
    <x v="0"/>
    <d v="2017-05-11T21:41:47"/>
    <s v="9"/>
    <x v="69"/>
    <m/>
    <m/>
    <x v="1"/>
    <d v="2017-05-19T00:00:00"/>
    <s v="HGNL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0"/>
    <x v="0"/>
    <x v="0"/>
    <x v="0"/>
    <m/>
    <m/>
    <s v="+"/>
    <n v="0"/>
    <n v="0"/>
    <n v="67.5"/>
    <n v="0"/>
  </r>
  <r>
    <x v="0"/>
    <x v="0"/>
    <d v="2017-04-27T21:39:50"/>
    <s v="9"/>
    <x v="66"/>
    <m/>
    <m/>
    <x v="0"/>
    <d v="2017-05-05T00:00:00"/>
    <s v="HGNL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0"/>
    <x v="0"/>
    <x v="0"/>
    <x v="0"/>
    <m/>
    <m/>
    <s v="+"/>
    <n v="0"/>
    <n v="0"/>
    <n v="28.25"/>
    <n v="0"/>
  </r>
  <r>
    <x v="0"/>
    <x v="0"/>
    <d v="2017-05-16T16:43:31"/>
    <s v="9"/>
    <x v="116"/>
    <m/>
    <m/>
    <x v="115"/>
    <d v="2017-05-16T00:00:00"/>
    <s v="INNI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5"/>
    <x v="5"/>
    <x v="12"/>
    <x v="12"/>
    <m/>
    <m/>
    <s v="+"/>
    <n v="0"/>
    <n v="0"/>
    <n v="109.65"/>
    <n v="0"/>
  </r>
  <r>
    <x v="0"/>
    <x v="0"/>
    <d v="2017-05-16T15:04:25"/>
    <s v="9"/>
    <x v="117"/>
    <m/>
    <m/>
    <x v="116"/>
    <d v="2017-05-16T00:00:00"/>
    <s v="INNI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5"/>
    <x v="5"/>
    <x v="54"/>
    <x v="53"/>
    <m/>
    <m/>
    <s v="+"/>
    <n v="0"/>
    <n v="0"/>
    <n v="95"/>
    <n v="0"/>
  </r>
  <r>
    <x v="0"/>
    <x v="0"/>
    <d v="2017-04-27T21:44:34"/>
    <s v="9"/>
    <x v="63"/>
    <m/>
    <m/>
    <x v="0"/>
    <d v="2017-05-05T00:00:00"/>
    <s v="HFNL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2"/>
    <x v="2"/>
    <x v="2"/>
    <x v="2"/>
    <m/>
    <m/>
    <s v="+"/>
    <n v="0"/>
    <n v="0"/>
    <n v="14.35"/>
    <n v="0"/>
  </r>
  <r>
    <x v="0"/>
    <x v="0"/>
    <d v="2017-05-11T21:46:24"/>
    <s v="9"/>
    <x v="64"/>
    <m/>
    <m/>
    <x v="1"/>
    <d v="2017-05-19T00:00:00"/>
    <s v="HFNL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2"/>
    <x v="2"/>
    <x v="2"/>
    <x v="2"/>
    <m/>
    <m/>
    <s v="+"/>
    <n v="0"/>
    <n v="0"/>
    <n v="15.13"/>
    <n v="0"/>
  </r>
  <r>
    <x v="0"/>
    <x v="0"/>
    <d v="2017-05-02T21:38:59"/>
    <s v="9"/>
    <x v="65"/>
    <m/>
    <s v="PR170001"/>
    <x v="15"/>
    <d v="2017-05-02T00:00:00"/>
    <s v="HENA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4"/>
    <x v="4"/>
    <x v="10"/>
    <x v="10"/>
    <m/>
    <m/>
    <s v="-"/>
    <n v="0"/>
    <n v="0"/>
    <n v="0"/>
    <n v="-689.2"/>
  </r>
  <r>
    <x v="0"/>
    <x v="0"/>
    <d v="2017-05-11T21:41:47"/>
    <s v="9"/>
    <x v="69"/>
    <m/>
    <m/>
    <x v="1"/>
    <d v="2017-05-19T00:00:00"/>
    <s v="HGNL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4"/>
    <x v="4"/>
    <x v="10"/>
    <x v="10"/>
    <m/>
    <m/>
    <s v="+"/>
    <n v="0"/>
    <n v="0"/>
    <n v="689.2"/>
    <n v="0"/>
  </r>
  <r>
    <x v="0"/>
    <x v="0"/>
    <d v="2017-04-27T21:39:49"/>
    <s v="9"/>
    <x v="66"/>
    <m/>
    <m/>
    <x v="0"/>
    <d v="2017-05-05T00:00:00"/>
    <s v="HGNL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4"/>
    <x v="4"/>
    <x v="10"/>
    <x v="10"/>
    <m/>
    <m/>
    <s v="+"/>
    <n v="0"/>
    <n v="0"/>
    <n v="689.2"/>
    <n v="0"/>
  </r>
  <r>
    <x v="0"/>
    <x v="0"/>
    <d v="2017-05-11T21:49:30"/>
    <s v="9"/>
    <x v="67"/>
    <m/>
    <s v="PR170001"/>
    <x v="15"/>
    <d v="2017-05-11T00:00:00"/>
    <s v="HENA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4"/>
    <x v="4"/>
    <x v="10"/>
    <x v="10"/>
    <m/>
    <m/>
    <s v="-"/>
    <n v="0"/>
    <n v="0"/>
    <n v="0"/>
    <n v="-689.2"/>
  </r>
  <r>
    <x v="0"/>
    <x v="0"/>
    <d v="2017-05-25T21:37:38"/>
    <s v="9"/>
    <x v="68"/>
    <m/>
    <s v="PR170001"/>
    <x v="15"/>
    <d v="2017-05-25T00:00:00"/>
    <s v="HENA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4"/>
    <x v="4"/>
    <x v="10"/>
    <x v="10"/>
    <m/>
    <m/>
    <s v="+"/>
    <n v="0"/>
    <n v="0"/>
    <n v="0"/>
    <n v="5870.76"/>
  </r>
  <r>
    <x v="0"/>
    <x v="0"/>
    <d v="2017-05-25T21:38:21"/>
    <s v="9"/>
    <x v="68"/>
    <m/>
    <s v="PR170001"/>
    <x v="15"/>
    <d v="2017-05-25T00:00:00"/>
    <s v="HENA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4"/>
    <x v="4"/>
    <x v="10"/>
    <x v="10"/>
    <m/>
    <m/>
    <s v="-"/>
    <n v="0"/>
    <n v="0"/>
    <n v="0"/>
    <n v="-689.2"/>
  </r>
  <r>
    <x v="0"/>
    <x v="0"/>
    <d v="2017-05-02T15:37:19"/>
    <s v="9"/>
    <x v="118"/>
    <m/>
    <m/>
    <x v="116"/>
    <d v="2017-05-02T00:00:00"/>
    <s v="INNI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5"/>
    <x v="5"/>
    <x v="55"/>
    <x v="54"/>
    <m/>
    <m/>
    <s v="+"/>
    <n v="0"/>
    <n v="0"/>
    <n v="31.5"/>
    <n v="0"/>
  </r>
  <r>
    <x v="0"/>
    <x v="0"/>
    <d v="2017-05-11T16:34:15"/>
    <s v="9"/>
    <x v="119"/>
    <m/>
    <m/>
    <x v="115"/>
    <d v="2017-05-11T00:00:00"/>
    <s v="INNI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5"/>
    <x v="5"/>
    <x v="56"/>
    <x v="55"/>
    <m/>
    <m/>
    <s v="+"/>
    <n v="0"/>
    <n v="0"/>
    <n v="97.37"/>
    <n v="0"/>
  </r>
  <r>
    <x v="0"/>
    <x v="0"/>
    <d v="2017-05-15T14:48:55"/>
    <s v="9"/>
    <x v="120"/>
    <m/>
    <m/>
    <x v="115"/>
    <d v="2017-05-15T00:00:00"/>
    <s v="INNI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5"/>
    <x v="5"/>
    <x v="56"/>
    <x v="55"/>
    <m/>
    <m/>
    <s v="+"/>
    <n v="0"/>
    <n v="0"/>
    <n v="98.44"/>
    <n v="0"/>
  </r>
  <r>
    <x v="0"/>
    <x v="0"/>
    <d v="2017-05-16T12:32:56"/>
    <s v="9"/>
    <x v="121"/>
    <m/>
    <m/>
    <x v="117"/>
    <d v="2017-05-16T00:00:00"/>
    <s v="CCAR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3"/>
    <x v="3"/>
    <x v="22"/>
    <x v="22"/>
    <m/>
    <m/>
    <s v="+"/>
    <n v="0"/>
    <n v="0"/>
    <n v="75"/>
    <n v="0"/>
  </r>
  <r>
    <x v="0"/>
    <x v="0"/>
    <d v="2017-05-16T12:42:59"/>
    <s v="9"/>
    <x v="122"/>
    <m/>
    <m/>
    <x v="118"/>
    <d v="2017-05-16T00:00:00"/>
    <s v="CCAR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3"/>
    <x v="3"/>
    <x v="22"/>
    <x v="22"/>
    <m/>
    <m/>
    <s v="+"/>
    <n v="0"/>
    <n v="0"/>
    <n v="75"/>
    <n v="0"/>
  </r>
  <r>
    <x v="0"/>
    <x v="0"/>
    <d v="2017-05-02T15:37:20"/>
    <s v="9"/>
    <x v="118"/>
    <m/>
    <m/>
    <x v="116"/>
    <d v="2017-05-02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39.69"/>
    <n v="0"/>
  </r>
  <r>
    <x v="0"/>
    <x v="0"/>
    <d v="2017-05-11T08:41:29"/>
    <s v="9"/>
    <x v="123"/>
    <m/>
    <m/>
    <x v="119"/>
    <d v="2017-05-10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237"/>
    <n v="0"/>
  </r>
  <r>
    <x v="0"/>
    <x v="0"/>
    <d v="2017-05-11T08:41:29"/>
    <s v="9"/>
    <x v="123"/>
    <m/>
    <m/>
    <x v="120"/>
    <d v="2017-05-10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237"/>
    <n v="0"/>
  </r>
  <r>
    <x v="0"/>
    <x v="0"/>
    <d v="2017-05-11T16:34:16"/>
    <s v="9"/>
    <x v="119"/>
    <m/>
    <m/>
    <x v="115"/>
    <d v="2017-05-11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122.69"/>
    <n v="0"/>
  </r>
  <r>
    <x v="0"/>
    <x v="0"/>
    <d v="2017-04-27T21:40:57"/>
    <s v="9"/>
    <x v="66"/>
    <m/>
    <m/>
    <x v="0"/>
    <d v="2017-05-05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868.39"/>
    <n v="0"/>
  </r>
  <r>
    <x v="0"/>
    <x v="0"/>
    <d v="2017-04-27T21:40:57"/>
    <s v="9"/>
    <x v="66"/>
    <m/>
    <m/>
    <x v="0"/>
    <d v="2017-05-05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35.590000000000003"/>
    <n v="0"/>
  </r>
  <r>
    <x v="0"/>
    <x v="0"/>
    <d v="2017-04-27T21:45:52"/>
    <s v="9"/>
    <x v="63"/>
    <m/>
    <m/>
    <x v="0"/>
    <d v="2017-05-05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18.079999999999998"/>
    <n v="0"/>
  </r>
  <r>
    <x v="0"/>
    <x v="0"/>
    <d v="2017-05-11T21:47:37"/>
    <s v="9"/>
    <x v="64"/>
    <m/>
    <m/>
    <x v="1"/>
    <d v="2017-05-19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19.059999999999999"/>
    <n v="0"/>
  </r>
  <r>
    <x v="0"/>
    <x v="0"/>
    <d v="2017-05-16T12:32:57"/>
    <s v="9"/>
    <x v="121"/>
    <m/>
    <m/>
    <x v="117"/>
    <d v="2017-05-16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94.5"/>
    <n v="0"/>
  </r>
  <r>
    <x v="0"/>
    <x v="0"/>
    <d v="2017-05-11T21:42:53"/>
    <s v="9"/>
    <x v="69"/>
    <m/>
    <m/>
    <x v="1"/>
    <d v="2017-05-19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868.39"/>
    <n v="0"/>
  </r>
  <r>
    <x v="0"/>
    <x v="0"/>
    <d v="2017-05-11T21:42:54"/>
    <s v="9"/>
    <x v="69"/>
    <m/>
    <m/>
    <x v="1"/>
    <d v="2017-05-19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85.05"/>
    <n v="0"/>
  </r>
  <r>
    <x v="0"/>
    <x v="0"/>
    <d v="2017-05-16T12:43:00"/>
    <s v="9"/>
    <x v="122"/>
    <m/>
    <m/>
    <x v="118"/>
    <d v="2017-05-16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94.5"/>
    <n v="0"/>
  </r>
  <r>
    <x v="0"/>
    <x v="0"/>
    <d v="2017-05-16T15:04:26"/>
    <s v="9"/>
    <x v="117"/>
    <m/>
    <m/>
    <x v="116"/>
    <d v="2017-05-16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119.7"/>
    <n v="0"/>
  </r>
  <r>
    <x v="0"/>
    <x v="0"/>
    <d v="2017-05-16T16:43:31"/>
    <s v="9"/>
    <x v="116"/>
    <m/>
    <m/>
    <x v="115"/>
    <d v="2017-05-16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138.16"/>
    <n v="0"/>
  </r>
  <r>
    <x v="0"/>
    <x v="0"/>
    <d v="2017-05-16T16:43:31"/>
    <s v="9"/>
    <x v="116"/>
    <m/>
    <m/>
    <x v="115"/>
    <d v="2017-05-16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397.72"/>
    <n v="0"/>
  </r>
  <r>
    <x v="0"/>
    <x v="0"/>
    <d v="2017-05-15T10:01:53"/>
    <s v="9"/>
    <x v="124"/>
    <m/>
    <m/>
    <x v="121"/>
    <d v="2017-05-12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72"/>
    <n v="0"/>
  </r>
  <r>
    <x v="0"/>
    <x v="0"/>
    <d v="2017-05-15T10:01:53"/>
    <s v="9"/>
    <x v="124"/>
    <m/>
    <m/>
    <x v="122"/>
    <d v="2017-05-12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402"/>
    <n v="0"/>
  </r>
  <r>
    <x v="0"/>
    <x v="0"/>
    <d v="2017-05-15T14:48:55"/>
    <s v="9"/>
    <x v="120"/>
    <m/>
    <m/>
    <x v="115"/>
    <d v="2017-05-15T00:00:00"/>
    <s v="GRRV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6"/>
    <x v="6"/>
    <x v="30"/>
    <x v="30"/>
    <m/>
    <m/>
    <s v="+"/>
    <n v="0"/>
    <n v="0"/>
    <n v="124.03"/>
    <n v="0"/>
  </r>
  <r>
    <x v="0"/>
    <x v="0"/>
    <d v="2017-05-11T08:41:27"/>
    <s v="9"/>
    <x v="123"/>
    <m/>
    <m/>
    <x v="119"/>
    <d v="2017-05-10T00:00:00"/>
    <s v="JESF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9"/>
    <x v="9"/>
    <x v="40"/>
    <x v="40"/>
    <m/>
    <m/>
    <s v="+"/>
    <n v="0"/>
    <n v="0"/>
    <n v="237"/>
    <n v="0"/>
  </r>
  <r>
    <x v="0"/>
    <x v="0"/>
    <d v="2017-05-11T08:41:28"/>
    <s v="9"/>
    <x v="123"/>
    <m/>
    <m/>
    <x v="120"/>
    <d v="2017-05-10T00:00:00"/>
    <s v="JESF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9"/>
    <x v="9"/>
    <x v="40"/>
    <x v="40"/>
    <m/>
    <m/>
    <s v="+"/>
    <n v="0"/>
    <n v="0"/>
    <n v="237"/>
    <n v="0"/>
  </r>
  <r>
    <x v="0"/>
    <x v="0"/>
    <d v="2017-05-15T10:01:51"/>
    <s v="9"/>
    <x v="124"/>
    <m/>
    <m/>
    <x v="121"/>
    <d v="2017-05-12T00:00:00"/>
    <s v="JESF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9"/>
    <x v="9"/>
    <x v="40"/>
    <x v="40"/>
    <m/>
    <m/>
    <s v="+"/>
    <n v="0"/>
    <n v="0"/>
    <n v="72"/>
    <n v="0"/>
  </r>
  <r>
    <x v="0"/>
    <x v="0"/>
    <d v="2017-05-15T10:01:51"/>
    <s v="9"/>
    <x v="124"/>
    <m/>
    <m/>
    <x v="122"/>
    <d v="2017-05-12T00:00:00"/>
    <s v="JESF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9"/>
    <x v="9"/>
    <x v="40"/>
    <x v="40"/>
    <m/>
    <m/>
    <s v="+"/>
    <n v="0"/>
    <n v="0"/>
    <n v="402"/>
    <n v="0"/>
  </r>
  <r>
    <x v="0"/>
    <x v="0"/>
    <d v="2017-05-16T16:43:31"/>
    <s v="9"/>
    <x v="116"/>
    <m/>
    <m/>
    <x v="115"/>
    <d v="2017-05-16T00:00:00"/>
    <s v="INNI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5"/>
    <x v="5"/>
    <x v="23"/>
    <x v="23"/>
    <m/>
    <m/>
    <s v="+"/>
    <n v="0"/>
    <n v="0"/>
    <n v="315.64999999999998"/>
    <n v="0"/>
  </r>
  <r>
    <x v="0"/>
    <x v="0"/>
    <d v="2017-05-11T16:34:16"/>
    <s v="9"/>
    <x v="119"/>
    <m/>
    <m/>
    <x v="115"/>
    <d v="2017-05-11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25.32"/>
    <n v="0"/>
  </r>
  <r>
    <x v="0"/>
    <x v="0"/>
    <d v="2017-04-27T21:40:57"/>
    <s v="9"/>
    <x v="66"/>
    <m/>
    <m/>
    <x v="0"/>
    <d v="2017-05-05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7.34"/>
    <n v="0"/>
  </r>
  <r>
    <x v="0"/>
    <x v="0"/>
    <d v="2017-04-27T21:45:52"/>
    <s v="9"/>
    <x v="63"/>
    <m/>
    <m/>
    <x v="0"/>
    <d v="2017-05-05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3.73"/>
    <n v="0"/>
  </r>
  <r>
    <x v="0"/>
    <x v="0"/>
    <d v="2017-05-11T21:47:37"/>
    <s v="9"/>
    <x v="64"/>
    <m/>
    <m/>
    <x v="1"/>
    <d v="2017-05-19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3.93"/>
    <n v="0"/>
  </r>
  <r>
    <x v="0"/>
    <x v="0"/>
    <d v="2017-05-16T12:32:57"/>
    <s v="9"/>
    <x v="121"/>
    <m/>
    <m/>
    <x v="117"/>
    <d v="2017-05-16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19.5"/>
    <n v="0"/>
  </r>
  <r>
    <x v="0"/>
    <x v="0"/>
    <d v="2017-05-11T21:42:53"/>
    <s v="9"/>
    <x v="69"/>
    <m/>
    <m/>
    <x v="1"/>
    <d v="2017-05-19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179.19"/>
    <n v="0"/>
  </r>
  <r>
    <x v="0"/>
    <x v="0"/>
    <d v="2017-05-11T21:42:54"/>
    <s v="9"/>
    <x v="69"/>
    <m/>
    <m/>
    <x v="1"/>
    <d v="2017-05-19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17.55"/>
    <n v="0"/>
  </r>
  <r>
    <x v="0"/>
    <x v="0"/>
    <d v="2017-05-16T16:43:31"/>
    <s v="9"/>
    <x v="116"/>
    <m/>
    <m/>
    <x v="115"/>
    <d v="2017-05-16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82.07"/>
    <n v="0"/>
  </r>
  <r>
    <x v="0"/>
    <x v="0"/>
    <d v="2017-05-15T14:48:55"/>
    <s v="9"/>
    <x v="120"/>
    <m/>
    <m/>
    <x v="115"/>
    <d v="2017-05-15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25.59"/>
    <n v="0"/>
  </r>
  <r>
    <x v="0"/>
    <x v="0"/>
    <d v="2017-05-02T15:37:20"/>
    <s v="9"/>
    <x v="118"/>
    <m/>
    <m/>
    <x v="116"/>
    <d v="2017-05-02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8.19"/>
    <n v="0"/>
  </r>
  <r>
    <x v="0"/>
    <x v="0"/>
    <d v="2017-05-16T15:04:26"/>
    <s v="9"/>
    <x v="117"/>
    <m/>
    <m/>
    <x v="116"/>
    <d v="2017-05-16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24.7"/>
    <n v="0"/>
  </r>
  <r>
    <x v="0"/>
    <x v="0"/>
    <d v="2017-05-16T16:43:31"/>
    <s v="9"/>
    <x v="116"/>
    <m/>
    <m/>
    <x v="115"/>
    <d v="2017-05-16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28.51"/>
    <n v="0"/>
  </r>
  <r>
    <x v="0"/>
    <x v="0"/>
    <d v="2017-05-16T12:43:00"/>
    <s v="9"/>
    <x v="122"/>
    <m/>
    <m/>
    <x v="118"/>
    <d v="2017-05-16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19.5"/>
    <n v="0"/>
  </r>
  <r>
    <x v="0"/>
    <x v="0"/>
    <d v="2017-04-27T21:40:57"/>
    <s v="9"/>
    <x v="66"/>
    <m/>
    <m/>
    <x v="0"/>
    <d v="2017-05-05T00:00:00"/>
    <s v="GRIC"/>
    <s v="D4"/>
    <s v="Grants &amp; Contracts"/>
    <s v="D4G070"/>
    <s v="BPA Chinook Life Cycle Modeling"/>
    <s v="M017"/>
    <s v="Research Centers and Institutes"/>
    <n v="4"/>
    <s v="Institute for Bioinfo&amp;Evol Studies"/>
    <x v="26"/>
    <s v="BPA Chinook Life Cycle Modeling"/>
    <x v="8"/>
    <x v="8"/>
    <x v="31"/>
    <x v="31"/>
    <m/>
    <m/>
    <s v="+"/>
    <n v="0"/>
    <n v="0"/>
    <n v="179.19"/>
    <n v="0"/>
  </r>
  <r>
    <x v="0"/>
    <x v="0"/>
    <d v="2017-04-27T21:46:38"/>
    <s v="9"/>
    <x v="3"/>
    <m/>
    <m/>
    <x v="0"/>
    <d v="2017-05-05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7"/>
    <x v="7"/>
    <m/>
    <m/>
    <s v="+"/>
    <n v="0"/>
    <n v="0"/>
    <n v="1902.87"/>
    <n v="0"/>
  </r>
  <r>
    <x v="0"/>
    <x v="0"/>
    <d v="2017-05-11T21:48:23"/>
    <s v="9"/>
    <x v="4"/>
    <m/>
    <m/>
    <x v="1"/>
    <d v="2017-05-19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7"/>
    <x v="7"/>
    <m/>
    <m/>
    <s v="+"/>
    <n v="0"/>
    <n v="0"/>
    <n v="1902.87"/>
    <n v="0"/>
  </r>
  <r>
    <x v="0"/>
    <x v="0"/>
    <d v="2017-04-27T21:46:38"/>
    <s v="9"/>
    <x v="3"/>
    <m/>
    <m/>
    <x v="0"/>
    <d v="2017-05-05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18"/>
    <x v="18"/>
    <m/>
    <m/>
    <s v="+"/>
    <n v="0"/>
    <n v="0"/>
    <n v="1669.05"/>
    <n v="0"/>
  </r>
  <r>
    <x v="0"/>
    <x v="0"/>
    <d v="2017-05-11T21:48:23"/>
    <s v="9"/>
    <x v="4"/>
    <m/>
    <m/>
    <x v="1"/>
    <d v="2017-05-19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18"/>
    <x v="18"/>
    <m/>
    <m/>
    <s v="+"/>
    <n v="0"/>
    <n v="0"/>
    <n v="1669.05"/>
    <n v="0"/>
  </r>
  <r>
    <x v="0"/>
    <x v="0"/>
    <d v="2017-05-02T21:39:39"/>
    <s v="9"/>
    <x v="20"/>
    <m/>
    <s v="PR170001"/>
    <x v="15"/>
    <d v="2017-05-02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-"/>
    <n v="0"/>
    <n v="0"/>
    <n v="0"/>
    <n v="-818.44"/>
  </r>
  <r>
    <x v="0"/>
    <x v="0"/>
    <d v="2017-04-27T21:42:02"/>
    <s v="9"/>
    <x v="109"/>
    <m/>
    <m/>
    <x v="0"/>
    <d v="2017-05-05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+"/>
    <n v="0"/>
    <n v="0"/>
    <n v="818.44"/>
    <n v="0"/>
  </r>
  <r>
    <x v="0"/>
    <x v="0"/>
    <d v="2017-05-11T21:49:57"/>
    <s v="9"/>
    <x v="21"/>
    <m/>
    <s v="PR170001"/>
    <x v="15"/>
    <d v="2017-05-11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-"/>
    <n v="0"/>
    <n v="0"/>
    <n v="0"/>
    <n v="-818.43"/>
  </r>
  <r>
    <x v="0"/>
    <x v="0"/>
    <d v="2017-05-11T21:43:58"/>
    <s v="9"/>
    <x v="102"/>
    <m/>
    <m/>
    <x v="1"/>
    <d v="2017-05-19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+"/>
    <n v="0"/>
    <n v="0"/>
    <n v="818.44"/>
    <n v="0"/>
  </r>
  <r>
    <x v="0"/>
    <x v="0"/>
    <d v="2017-05-25T21:39:02"/>
    <s v="9"/>
    <x v="22"/>
    <m/>
    <s v="PR170001"/>
    <x v="15"/>
    <d v="2017-05-25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-"/>
    <n v="0"/>
    <n v="0"/>
    <n v="0"/>
    <n v="-818.44"/>
  </r>
  <r>
    <x v="0"/>
    <x v="0"/>
    <d v="2017-05-02T21:39:39"/>
    <s v="9"/>
    <x v="20"/>
    <m/>
    <s v="PR170001"/>
    <x v="15"/>
    <d v="2017-05-02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-"/>
    <n v="0"/>
    <n v="0"/>
    <n v="0"/>
    <n v="-9200.77"/>
  </r>
  <r>
    <x v="0"/>
    <x v="0"/>
    <d v="2017-04-27T21:42:02"/>
    <s v="9"/>
    <x v="109"/>
    <m/>
    <m/>
    <x v="0"/>
    <d v="2017-05-05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9200.7800000000007"/>
    <n v="0"/>
  </r>
  <r>
    <x v="0"/>
    <x v="0"/>
    <d v="2017-05-11T21:49:57"/>
    <s v="9"/>
    <x v="21"/>
    <m/>
    <s v="PR170001"/>
    <x v="15"/>
    <d v="2017-05-11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-"/>
    <n v="0"/>
    <n v="0"/>
    <n v="0"/>
    <n v="-9200.7900000000009"/>
  </r>
  <r>
    <x v="0"/>
    <x v="0"/>
    <d v="2017-05-11T21:43:58"/>
    <s v="9"/>
    <x v="102"/>
    <m/>
    <m/>
    <x v="1"/>
    <d v="2017-05-19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9200.7800000000007"/>
    <n v="0"/>
  </r>
  <r>
    <x v="0"/>
    <x v="0"/>
    <d v="2017-05-25T21:38:34"/>
    <s v="9"/>
    <x v="22"/>
    <m/>
    <s v="PR170001"/>
    <x v="15"/>
    <d v="2017-05-25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0"/>
    <n v="2908"/>
  </r>
  <r>
    <x v="0"/>
    <x v="0"/>
    <d v="2017-05-25T21:39:02"/>
    <s v="9"/>
    <x v="22"/>
    <m/>
    <s v="PR170001"/>
    <x v="15"/>
    <d v="2017-05-25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-"/>
    <n v="0"/>
    <n v="0"/>
    <n v="0"/>
    <n v="-7388.18"/>
  </r>
  <r>
    <x v="0"/>
    <x v="0"/>
    <d v="2017-05-08T13:52:35"/>
    <s v="9"/>
    <x v="125"/>
    <m/>
    <m/>
    <x v="123"/>
    <d v="2017-05-08T00:00:00"/>
    <s v="BAGR"/>
    <s v="D4"/>
    <s v="Grants &amp; Contracts"/>
    <s v="D4F396"/>
    <s v="MichSU BEACON Yr6-McGowan Price Prf"/>
    <s v="M017"/>
    <s v="Research Centers and Institutes"/>
    <n v="4"/>
    <s v="Institute for Bioinfo&amp;Evol Studies"/>
    <x v="28"/>
    <s v="MichSU BEACON Yr6-McGowan Price Prf"/>
    <x v="3"/>
    <x v="3"/>
    <x v="4"/>
    <x v="4"/>
    <m/>
    <m/>
    <s v="+"/>
    <n v="0"/>
    <n v="2589.5700000000002"/>
    <n v="0"/>
    <n v="0"/>
  </r>
  <r>
    <x v="0"/>
    <x v="0"/>
    <d v="2017-05-08T13:52:35"/>
    <s v="9"/>
    <x v="125"/>
    <m/>
    <m/>
    <x v="123"/>
    <d v="2017-05-08T00:00:00"/>
    <s v="BAGR"/>
    <s v="D4"/>
    <s v="Grants &amp; Contracts"/>
    <s v="D4F396"/>
    <s v="MichSU BEACON Yr6-McGowan Price Prf"/>
    <s v="M017"/>
    <s v="Research Centers and Institutes"/>
    <n v="4"/>
    <s v="Institute for Bioinfo&amp;Evol Studies"/>
    <x v="28"/>
    <s v="MichSU BEACON Yr6-McGowan Price Prf"/>
    <x v="8"/>
    <x v="8"/>
    <x v="52"/>
    <x v="31"/>
    <m/>
    <m/>
    <s v="+"/>
    <n v="0"/>
    <n v="1172.8399999999999"/>
    <n v="0"/>
    <n v="0"/>
  </r>
  <r>
    <x v="0"/>
    <x v="0"/>
    <d v="2017-05-08T13:52:35"/>
    <s v="9"/>
    <x v="126"/>
    <s v="J1145980"/>
    <m/>
    <x v="123"/>
    <d v="2017-05-08T00:00:00"/>
    <s v="BTGC"/>
    <s v="D4"/>
    <s v="Grants &amp; Contracts"/>
    <s v="D4F496"/>
    <s v="MichSU BEACON Nuismer-Viral Defense"/>
    <s v="M017"/>
    <s v="Research Centers and Institutes"/>
    <n v="4"/>
    <s v="Institute for Bioinfo&amp;Evol Studies"/>
    <x v="29"/>
    <s v="MichSU BEACON Nuismer-Viral Defense"/>
    <x v="0"/>
    <x v="0"/>
    <x v="58"/>
    <x v="57"/>
    <m/>
    <m/>
    <s v="+"/>
    <n v="186.43"/>
    <n v="0"/>
    <n v="0"/>
    <n v="0"/>
  </r>
  <r>
    <x v="0"/>
    <x v="0"/>
    <d v="2017-05-08T13:52:35"/>
    <s v="9"/>
    <x v="126"/>
    <s v="J1145980"/>
    <m/>
    <x v="123"/>
    <d v="2017-05-08T00:00:00"/>
    <s v="BTGC"/>
    <s v="D4"/>
    <s v="Grants &amp; Contracts"/>
    <s v="D4F496"/>
    <s v="MichSU BEACON Nuismer-Viral Defense"/>
    <s v="M017"/>
    <s v="Research Centers and Institutes"/>
    <n v="4"/>
    <s v="Institute for Bioinfo&amp;Evol Studies"/>
    <x v="29"/>
    <s v="MichSU BEACON Nuismer-Viral Defense"/>
    <x v="2"/>
    <x v="2"/>
    <x v="59"/>
    <x v="58"/>
    <m/>
    <m/>
    <s v="-"/>
    <n v="-510.09"/>
    <n v="0"/>
    <n v="0"/>
    <n v="0"/>
  </r>
  <r>
    <x v="0"/>
    <x v="0"/>
    <d v="2017-05-08T13:52:35"/>
    <s v="9"/>
    <x v="126"/>
    <s v="J1145980"/>
    <m/>
    <x v="123"/>
    <d v="2017-05-08T00:00:00"/>
    <s v="BTGC"/>
    <s v="D4"/>
    <s v="Grants &amp; Contracts"/>
    <s v="D4F496"/>
    <s v="MichSU BEACON Nuismer-Viral Defense"/>
    <s v="M017"/>
    <s v="Research Centers and Institutes"/>
    <n v="4"/>
    <s v="Institute for Bioinfo&amp;Evol Studies"/>
    <x v="29"/>
    <s v="MichSU BEACON Nuismer-Viral Defense"/>
    <x v="3"/>
    <x v="3"/>
    <x v="4"/>
    <x v="4"/>
    <m/>
    <m/>
    <s v="+"/>
    <n v="324.45"/>
    <n v="0"/>
    <n v="0"/>
    <n v="0"/>
  </r>
  <r>
    <x v="0"/>
    <x v="0"/>
    <d v="2017-05-08T13:52:35"/>
    <s v="9"/>
    <x v="126"/>
    <s v="J1145980"/>
    <m/>
    <x v="123"/>
    <d v="2017-05-08T00:00:00"/>
    <s v="BTGC"/>
    <s v="D4"/>
    <s v="Grants &amp; Contracts"/>
    <s v="D4F496"/>
    <s v="MichSU BEACON Nuismer-Viral Defense"/>
    <s v="M017"/>
    <s v="Research Centers and Institutes"/>
    <n v="4"/>
    <s v="Institute for Bioinfo&amp;Evol Studies"/>
    <x v="29"/>
    <s v="MichSU BEACON Nuismer-Viral Defense"/>
    <x v="8"/>
    <x v="8"/>
    <x v="52"/>
    <x v="31"/>
    <m/>
    <m/>
    <s v="+"/>
    <n v="0.34"/>
    <n v="0"/>
    <n v="0"/>
    <n v="0"/>
  </r>
  <r>
    <x v="0"/>
    <x v="0"/>
    <d v="2017-05-01T12:12:37"/>
    <s v="9"/>
    <x v="42"/>
    <m/>
    <m/>
    <x v="107"/>
    <d v="2017-05-02T00:00:00"/>
    <s v="CCAR"/>
    <s v="D4"/>
    <s v="Grants &amp; Contracts"/>
    <s v="D4D098"/>
    <s v="NIH Patterns Adaptive Evolution"/>
    <s v="M017"/>
    <s v="Research Centers and Institutes"/>
    <n v="4"/>
    <s v="Institute for Bioinfo&amp;Evol Studies"/>
    <x v="30"/>
    <s v="NIH Patterns Adaptive Evolution"/>
    <x v="3"/>
    <x v="3"/>
    <x v="9"/>
    <x v="9"/>
    <m/>
    <m/>
    <s v="+"/>
    <n v="0"/>
    <n v="0"/>
    <n v="2003.83"/>
    <n v="0"/>
  </r>
  <r>
    <x v="0"/>
    <x v="0"/>
    <d v="2017-05-01T12:12:38"/>
    <s v="9"/>
    <x v="42"/>
    <m/>
    <m/>
    <x v="107"/>
    <d v="2017-05-02T00:00:00"/>
    <s v="GRRV"/>
    <s v="D4"/>
    <s v="Grants &amp; Contracts"/>
    <s v="D4D098"/>
    <s v="NIH Patterns Adaptive Evolution"/>
    <s v="M017"/>
    <s v="Research Centers and Institutes"/>
    <n v="4"/>
    <s v="Institute for Bioinfo&amp;Evol Studies"/>
    <x v="30"/>
    <s v="NIH Patterns Adaptive Evolution"/>
    <x v="6"/>
    <x v="6"/>
    <x v="30"/>
    <x v="30"/>
    <m/>
    <m/>
    <s v="+"/>
    <n v="0"/>
    <n v="0"/>
    <n v="2911.56"/>
    <n v="0"/>
  </r>
  <r>
    <x v="0"/>
    <x v="0"/>
    <d v="2017-05-01T12:12:38"/>
    <s v="9"/>
    <x v="42"/>
    <m/>
    <m/>
    <x v="107"/>
    <d v="2017-05-02T00:00:00"/>
    <s v="GRIC"/>
    <s v="D4"/>
    <s v="Grants &amp; Contracts"/>
    <s v="D4D098"/>
    <s v="NIH Patterns Adaptive Evolution"/>
    <s v="M017"/>
    <s v="Research Centers and Institutes"/>
    <n v="4"/>
    <s v="Institute for Bioinfo&amp;Evol Studies"/>
    <x v="30"/>
    <s v="NIH Patterns Adaptive Evolution"/>
    <x v="8"/>
    <x v="8"/>
    <x v="31"/>
    <x v="31"/>
    <m/>
    <m/>
    <s v="+"/>
    <n v="0"/>
    <n v="0"/>
    <n v="907.73"/>
    <n v="0"/>
  </r>
  <r>
    <x v="0"/>
    <x v="0"/>
    <d v="2017-05-11T21:41:40"/>
    <s v="9"/>
    <x v="69"/>
    <m/>
    <m/>
    <x v="1"/>
    <d v="2017-05-19T00:00:00"/>
    <s v="HGNL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0"/>
    <x v="0"/>
    <x v="0"/>
    <x v="0"/>
    <m/>
    <m/>
    <s v="+"/>
    <n v="0"/>
    <n v="0"/>
    <n v="240"/>
    <n v="0"/>
  </r>
  <r>
    <x v="0"/>
    <x v="0"/>
    <d v="2017-04-27T21:39:43"/>
    <s v="9"/>
    <x v="66"/>
    <m/>
    <m/>
    <x v="0"/>
    <d v="2017-05-05T00:00:00"/>
    <s v="HGNL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0"/>
    <x v="0"/>
    <x v="0"/>
    <x v="0"/>
    <m/>
    <m/>
    <s v="+"/>
    <n v="0"/>
    <n v="0"/>
    <n v="247.5"/>
    <n v="0"/>
  </r>
  <r>
    <x v="0"/>
    <x v="0"/>
    <d v="2017-04-27T21:44:29"/>
    <s v="9"/>
    <x v="63"/>
    <m/>
    <m/>
    <x v="0"/>
    <d v="2017-05-05T00:00:00"/>
    <s v="HFNL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2"/>
    <x v="2"/>
    <x v="2"/>
    <x v="2"/>
    <m/>
    <m/>
    <s v="+"/>
    <n v="0"/>
    <n v="0"/>
    <n v="40.15"/>
    <n v="0"/>
  </r>
  <r>
    <x v="0"/>
    <x v="0"/>
    <d v="2017-05-11T21:46:20"/>
    <s v="9"/>
    <x v="64"/>
    <m/>
    <m/>
    <x v="1"/>
    <d v="2017-05-19T00:00:00"/>
    <s v="HFNL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2"/>
    <x v="2"/>
    <x v="2"/>
    <x v="2"/>
    <m/>
    <m/>
    <s v="+"/>
    <n v="0"/>
    <n v="0"/>
    <n v="40"/>
    <n v="0"/>
  </r>
  <r>
    <x v="0"/>
    <x v="0"/>
    <d v="2017-05-02T21:38:57"/>
    <s v="9"/>
    <x v="65"/>
    <m/>
    <s v="PR170001"/>
    <x v="15"/>
    <d v="2017-05-02T00:00:00"/>
    <s v="HENA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4"/>
    <x v="4"/>
    <x v="10"/>
    <x v="10"/>
    <m/>
    <m/>
    <s v="-"/>
    <n v="0"/>
    <n v="0"/>
    <n v="0"/>
    <n v="-1760"/>
  </r>
  <r>
    <x v="0"/>
    <x v="0"/>
    <d v="2017-05-11T21:41:40"/>
    <s v="9"/>
    <x v="69"/>
    <m/>
    <m/>
    <x v="1"/>
    <d v="2017-05-19T00:00:00"/>
    <s v="HGNL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4"/>
    <x v="4"/>
    <x v="10"/>
    <x v="10"/>
    <m/>
    <m/>
    <s v="+"/>
    <n v="0"/>
    <n v="0"/>
    <n v="1760"/>
    <n v="0"/>
  </r>
  <r>
    <x v="0"/>
    <x v="0"/>
    <d v="2017-05-11T21:49:29"/>
    <s v="9"/>
    <x v="67"/>
    <m/>
    <s v="PR170001"/>
    <x v="15"/>
    <d v="2017-05-11T00:00:00"/>
    <s v="HENA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4"/>
    <x v="4"/>
    <x v="10"/>
    <x v="10"/>
    <m/>
    <m/>
    <s v="-"/>
    <n v="0"/>
    <n v="0"/>
    <n v="0"/>
    <n v="-1760"/>
  </r>
  <r>
    <x v="0"/>
    <x v="0"/>
    <d v="2017-05-25T21:38:18"/>
    <s v="9"/>
    <x v="68"/>
    <m/>
    <s v="PR170001"/>
    <x v="15"/>
    <d v="2017-05-25T00:00:00"/>
    <s v="HENA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4"/>
    <x v="4"/>
    <x v="10"/>
    <x v="10"/>
    <m/>
    <m/>
    <s v="-"/>
    <n v="0"/>
    <n v="0"/>
    <n v="0"/>
    <n v="-1760"/>
  </r>
  <r>
    <x v="0"/>
    <x v="0"/>
    <d v="2017-04-27T21:39:42"/>
    <s v="9"/>
    <x v="66"/>
    <m/>
    <m/>
    <x v="0"/>
    <d v="2017-05-05T00:00:00"/>
    <s v="HGNL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4"/>
    <x v="4"/>
    <x v="10"/>
    <x v="10"/>
    <m/>
    <m/>
    <s v="+"/>
    <n v="0"/>
    <n v="0"/>
    <n v="1760"/>
    <n v="0"/>
  </r>
  <r>
    <x v="0"/>
    <x v="0"/>
    <d v="2017-04-27T21:45:46"/>
    <s v="9"/>
    <x v="63"/>
    <m/>
    <m/>
    <x v="0"/>
    <d v="2017-05-05T00:00:00"/>
    <s v="GRRV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6"/>
    <x v="6"/>
    <x v="30"/>
    <x v="30"/>
    <m/>
    <m/>
    <s v="+"/>
    <n v="0"/>
    <n v="0"/>
    <n v="58.34"/>
    <n v="0"/>
  </r>
  <r>
    <x v="0"/>
    <x v="0"/>
    <d v="2017-04-27T21:40:50"/>
    <s v="9"/>
    <x v="66"/>
    <m/>
    <m/>
    <x v="0"/>
    <d v="2017-05-05T00:00:00"/>
    <s v="GRRV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6"/>
    <x v="6"/>
    <x v="30"/>
    <x v="30"/>
    <m/>
    <m/>
    <s v="+"/>
    <n v="0"/>
    <n v="0"/>
    <n v="2557.2800000000002"/>
    <n v="0"/>
  </r>
  <r>
    <x v="0"/>
    <x v="0"/>
    <d v="2017-04-27T21:40:50"/>
    <s v="9"/>
    <x v="66"/>
    <m/>
    <m/>
    <x v="0"/>
    <d v="2017-05-05T00:00:00"/>
    <s v="GRRV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6"/>
    <x v="6"/>
    <x v="30"/>
    <x v="30"/>
    <m/>
    <m/>
    <s v="+"/>
    <n v="0"/>
    <n v="0"/>
    <n v="359.62"/>
    <n v="0"/>
  </r>
  <r>
    <x v="0"/>
    <x v="0"/>
    <d v="2017-05-11T21:42:46"/>
    <s v="9"/>
    <x v="69"/>
    <m/>
    <m/>
    <x v="1"/>
    <d v="2017-05-19T00:00:00"/>
    <s v="GRRV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6"/>
    <x v="6"/>
    <x v="30"/>
    <x v="30"/>
    <m/>
    <m/>
    <s v="+"/>
    <n v="0"/>
    <n v="0"/>
    <n v="2557.2800000000002"/>
    <n v="0"/>
  </r>
  <r>
    <x v="0"/>
    <x v="0"/>
    <d v="2017-05-11T21:42:46"/>
    <s v="9"/>
    <x v="69"/>
    <m/>
    <m/>
    <x v="1"/>
    <d v="2017-05-19T00:00:00"/>
    <s v="GRRV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6"/>
    <x v="6"/>
    <x v="30"/>
    <x v="30"/>
    <m/>
    <m/>
    <s v="+"/>
    <n v="0"/>
    <n v="0"/>
    <n v="348.72"/>
    <n v="0"/>
  </r>
  <r>
    <x v="0"/>
    <x v="0"/>
    <d v="2017-05-11T21:47:32"/>
    <s v="9"/>
    <x v="64"/>
    <m/>
    <m/>
    <x v="1"/>
    <d v="2017-05-19T00:00:00"/>
    <s v="GRRV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6"/>
    <x v="6"/>
    <x v="30"/>
    <x v="30"/>
    <m/>
    <m/>
    <s v="+"/>
    <n v="0"/>
    <n v="0"/>
    <n v="58.12"/>
    <n v="0"/>
  </r>
  <r>
    <x v="0"/>
    <x v="0"/>
    <d v="2017-04-27T21:45:46"/>
    <s v="9"/>
    <x v="63"/>
    <m/>
    <m/>
    <x v="0"/>
    <d v="2017-05-05T00:00:00"/>
    <s v="GRIC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8"/>
    <x v="8"/>
    <x v="31"/>
    <x v="31"/>
    <m/>
    <m/>
    <s v="+"/>
    <n v="0"/>
    <n v="0"/>
    <n v="18.190000000000001"/>
    <n v="0"/>
  </r>
  <r>
    <x v="0"/>
    <x v="0"/>
    <d v="2017-04-27T21:40:50"/>
    <s v="9"/>
    <x v="66"/>
    <m/>
    <m/>
    <x v="0"/>
    <d v="2017-05-05T00:00:00"/>
    <s v="GRIC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8"/>
    <x v="8"/>
    <x v="31"/>
    <x v="31"/>
    <m/>
    <m/>
    <s v="+"/>
    <n v="0"/>
    <n v="0"/>
    <n v="797.28"/>
    <n v="0"/>
  </r>
  <r>
    <x v="0"/>
    <x v="0"/>
    <d v="2017-04-27T21:40:50"/>
    <s v="9"/>
    <x v="66"/>
    <m/>
    <m/>
    <x v="0"/>
    <d v="2017-05-05T00:00:00"/>
    <s v="GRIC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8"/>
    <x v="8"/>
    <x v="31"/>
    <x v="31"/>
    <m/>
    <m/>
    <s v="+"/>
    <n v="0"/>
    <n v="0"/>
    <n v="112.12"/>
    <n v="0"/>
  </r>
  <r>
    <x v="0"/>
    <x v="0"/>
    <d v="2017-05-11T21:42:46"/>
    <s v="9"/>
    <x v="69"/>
    <m/>
    <m/>
    <x v="1"/>
    <d v="2017-05-19T00:00:00"/>
    <s v="GRIC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8"/>
    <x v="8"/>
    <x v="31"/>
    <x v="31"/>
    <m/>
    <m/>
    <s v="+"/>
    <n v="0"/>
    <n v="0"/>
    <n v="797.28"/>
    <n v="0"/>
  </r>
  <r>
    <x v="0"/>
    <x v="0"/>
    <d v="2017-05-11T21:42:46"/>
    <s v="9"/>
    <x v="69"/>
    <m/>
    <m/>
    <x v="1"/>
    <d v="2017-05-19T00:00:00"/>
    <s v="GRIC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8"/>
    <x v="8"/>
    <x v="31"/>
    <x v="31"/>
    <m/>
    <m/>
    <s v="+"/>
    <n v="0"/>
    <n v="0"/>
    <n v="108.72"/>
    <n v="0"/>
  </r>
  <r>
    <x v="0"/>
    <x v="0"/>
    <d v="2017-05-11T21:47:32"/>
    <s v="9"/>
    <x v="64"/>
    <m/>
    <m/>
    <x v="1"/>
    <d v="2017-05-19T00:00:00"/>
    <s v="GRIC"/>
    <s v="D4"/>
    <s v="Grants &amp; Contracts"/>
    <s v="D4F941"/>
    <s v="MICHSU BEACON Heckendorn"/>
    <s v="M017"/>
    <s v="Research Centers and Institutes"/>
    <n v="4"/>
    <s v="Institute for Bioinfo&amp;Evol Studies"/>
    <x v="31"/>
    <s v="MICHSU BEACON Heckendorn"/>
    <x v="8"/>
    <x v="8"/>
    <x v="31"/>
    <x v="31"/>
    <m/>
    <m/>
    <s v="+"/>
    <n v="0"/>
    <n v="0"/>
    <n v="18.12"/>
    <n v="0"/>
  </r>
  <r>
    <x v="0"/>
    <x v="0"/>
    <d v="2017-05-25T15:28:10"/>
    <s v="9"/>
    <x v="127"/>
    <n v="892304"/>
    <m/>
    <x v="124"/>
    <d v="2017-05-25T00:00:00"/>
    <s v="TVCL"/>
    <s v="U4"/>
    <s v="Gift Funds"/>
    <s v="NAB605"/>
    <s v="Stillinger Exp: M Ruffley"/>
    <s v="M017"/>
    <s v="Research Centers and Institutes"/>
    <n v="4"/>
    <s v="Institute for Bioinfo&amp;Evol Studies"/>
    <x v="32"/>
    <s v="Stillinger Exp: M Ruffley"/>
    <x v="5"/>
    <x v="5"/>
    <x v="12"/>
    <x v="12"/>
    <m/>
    <m/>
    <s v="+"/>
    <n v="0"/>
    <n v="0"/>
    <n v="85"/>
    <n v="0"/>
  </r>
  <r>
    <x v="0"/>
    <x v="0"/>
    <d v="2017-05-25T15:28:10"/>
    <s v="9"/>
    <x v="127"/>
    <n v="892304"/>
    <m/>
    <x v="124"/>
    <d v="2017-05-25T00:00:00"/>
    <s v="TVCL"/>
    <s v="U4"/>
    <s v="Gift Funds"/>
    <s v="NAB605"/>
    <s v="Stillinger Exp: M Ruffley"/>
    <s v="M017"/>
    <s v="Research Centers and Institutes"/>
    <n v="4"/>
    <s v="Institute for Bioinfo&amp;Evol Studies"/>
    <x v="32"/>
    <s v="Stillinger Exp: M Ruffley"/>
    <x v="5"/>
    <x v="5"/>
    <x v="12"/>
    <x v="12"/>
    <m/>
    <m/>
    <s v="+"/>
    <n v="0"/>
    <n v="0"/>
    <n v="64"/>
    <n v="0"/>
  </r>
  <r>
    <x v="0"/>
    <x v="0"/>
    <d v="2017-05-25T15:28:10"/>
    <s v="9"/>
    <x v="127"/>
    <n v="892304"/>
    <m/>
    <x v="124"/>
    <d v="2017-05-25T00:00:00"/>
    <s v="TVCL"/>
    <s v="U4"/>
    <s v="Gift Funds"/>
    <s v="NAB605"/>
    <s v="Stillinger Exp: M Ruffley"/>
    <s v="M017"/>
    <s v="Research Centers and Institutes"/>
    <n v="4"/>
    <s v="Institute for Bioinfo&amp;Evol Studies"/>
    <x v="32"/>
    <s v="Stillinger Exp: M Ruffley"/>
    <x v="5"/>
    <x v="5"/>
    <x v="12"/>
    <x v="12"/>
    <m/>
    <m/>
    <s v="+"/>
    <n v="0"/>
    <n v="0"/>
    <n v="142.02000000000001"/>
    <n v="0"/>
  </r>
  <r>
    <x v="0"/>
    <x v="0"/>
    <d v="2017-05-25T15:28:10"/>
    <s v="9"/>
    <x v="127"/>
    <n v="892304"/>
    <m/>
    <x v="124"/>
    <d v="2017-05-25T00:00:00"/>
    <s v="TVCL"/>
    <s v="U4"/>
    <s v="Gift Funds"/>
    <s v="NAB605"/>
    <s v="Stillinger Exp: M Ruffley"/>
    <s v="M017"/>
    <s v="Research Centers and Institutes"/>
    <n v="4"/>
    <s v="Institute for Bioinfo&amp;Evol Studies"/>
    <x v="32"/>
    <s v="Stillinger Exp: M Ruffley"/>
    <x v="5"/>
    <x v="5"/>
    <x v="12"/>
    <x v="12"/>
    <m/>
    <m/>
    <s v="+"/>
    <n v="0"/>
    <n v="0"/>
    <n v="52"/>
    <n v="0"/>
  </r>
  <r>
    <x v="0"/>
    <x v="0"/>
    <d v="2017-04-27T21:41:27"/>
    <s v="9"/>
    <x v="109"/>
    <m/>
    <m/>
    <x v="0"/>
    <d v="2017-05-05T00:00:00"/>
    <s v="HGNL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0"/>
    <x v="0"/>
    <x v="0"/>
    <x v="0"/>
    <m/>
    <m/>
    <s v="+"/>
    <n v="0"/>
    <n v="0"/>
    <n v="114"/>
    <n v="0"/>
  </r>
  <r>
    <x v="0"/>
    <x v="0"/>
    <d v="2017-05-11T21:43:23"/>
    <s v="9"/>
    <x v="102"/>
    <m/>
    <m/>
    <x v="1"/>
    <d v="2017-05-19T00:00:00"/>
    <s v="HGNL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0"/>
    <x v="0"/>
    <x v="0"/>
    <x v="0"/>
    <m/>
    <m/>
    <s v="+"/>
    <n v="0"/>
    <n v="0"/>
    <n v="177"/>
    <n v="0"/>
  </r>
  <r>
    <x v="0"/>
    <x v="0"/>
    <d v="2017-05-01T17:13:46"/>
    <s v="9"/>
    <x v="59"/>
    <m/>
    <m/>
    <x v="125"/>
    <d v="2017-05-02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349.99"/>
    <n v="0"/>
  </r>
  <r>
    <x v="0"/>
    <x v="0"/>
    <d v="2017-05-01T17:13:46"/>
    <s v="9"/>
    <x v="59"/>
    <m/>
    <m/>
    <x v="126"/>
    <d v="2017-05-02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320"/>
    <n v="0"/>
  </r>
  <r>
    <x v="0"/>
    <x v="0"/>
    <d v="2017-05-01T17:13:46"/>
    <s v="9"/>
    <x v="59"/>
    <m/>
    <m/>
    <x v="127"/>
    <d v="2017-05-02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151.99"/>
    <n v="0"/>
  </r>
  <r>
    <x v="0"/>
    <x v="0"/>
    <d v="2017-05-01T17:13:47"/>
    <s v="9"/>
    <x v="59"/>
    <m/>
    <m/>
    <x v="128"/>
    <d v="2017-05-02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159.58000000000001"/>
    <n v="0"/>
  </r>
  <r>
    <x v="0"/>
    <x v="0"/>
    <d v="2017-05-01T17:13:47"/>
    <s v="9"/>
    <x v="59"/>
    <m/>
    <m/>
    <x v="128"/>
    <d v="2017-05-02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501.69"/>
    <n v="0"/>
  </r>
  <r>
    <x v="0"/>
    <x v="0"/>
    <d v="2017-05-01T17:13:47"/>
    <s v="9"/>
    <x v="59"/>
    <m/>
    <m/>
    <x v="128"/>
    <d v="2017-05-02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23.99"/>
    <n v="0"/>
  </r>
  <r>
    <x v="0"/>
    <x v="0"/>
    <d v="2017-05-01T17:13:47"/>
    <s v="9"/>
    <x v="59"/>
    <m/>
    <m/>
    <x v="129"/>
    <d v="2017-05-02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569.99"/>
    <n v="0"/>
  </r>
  <r>
    <x v="0"/>
    <x v="0"/>
    <d v="2017-05-01T17:13:47"/>
    <s v="9"/>
    <x v="59"/>
    <m/>
    <m/>
    <x v="130"/>
    <d v="2017-05-02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587.96"/>
    <n v="0"/>
  </r>
  <r>
    <x v="0"/>
    <x v="0"/>
    <d v="2017-05-16T10:02:15"/>
    <s v="9"/>
    <x v="128"/>
    <m/>
    <m/>
    <x v="131"/>
    <d v="2017-05-16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369.54"/>
    <n v="0"/>
  </r>
  <r>
    <x v="0"/>
    <x v="0"/>
    <d v="2017-05-30T11:12:11"/>
    <s v="9"/>
    <x v="129"/>
    <m/>
    <m/>
    <x v="132"/>
    <d v="2017-05-31T00:00:00"/>
    <s v="CCA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60"/>
    <x v="59"/>
    <m/>
    <m/>
    <s v="+"/>
    <n v="0"/>
    <n v="0"/>
    <n v="89.99"/>
    <n v="0"/>
  </r>
  <r>
    <x v="0"/>
    <x v="0"/>
    <d v="2017-05-02T10:01:14"/>
    <s v="9"/>
    <x v="130"/>
    <m/>
    <m/>
    <x v="133"/>
    <d v="2017-05-01T00:00:00"/>
    <s v="BTG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61"/>
    <x v="60"/>
    <m/>
    <m/>
    <s v="-"/>
    <n v="-3632.5"/>
    <n v="0"/>
    <n v="0"/>
    <n v="0"/>
  </r>
  <r>
    <x v="0"/>
    <x v="0"/>
    <d v="2017-04-27T21:44:54"/>
    <s v="9"/>
    <x v="63"/>
    <m/>
    <m/>
    <x v="0"/>
    <d v="2017-05-05T00:00:00"/>
    <s v="HFNL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2"/>
    <x v="2"/>
    <x v="2"/>
    <x v="2"/>
    <m/>
    <m/>
    <s v="+"/>
    <n v="0"/>
    <n v="0"/>
    <n v="2.2799999999999998"/>
    <n v="0"/>
  </r>
  <r>
    <x v="0"/>
    <x v="0"/>
    <d v="2017-05-11T21:46:45"/>
    <s v="9"/>
    <x v="64"/>
    <m/>
    <m/>
    <x v="1"/>
    <d v="2017-05-19T00:00:00"/>
    <s v="HFNL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2"/>
    <x v="2"/>
    <x v="2"/>
    <x v="2"/>
    <m/>
    <m/>
    <s v="+"/>
    <n v="0"/>
    <n v="0"/>
    <n v="3.54"/>
    <n v="0"/>
  </r>
  <r>
    <x v="0"/>
    <x v="0"/>
    <d v="2017-04-27T21:46:19"/>
    <s v="9"/>
    <x v="63"/>
    <m/>
    <m/>
    <x v="0"/>
    <d v="2017-05-05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3.31"/>
    <n v="0"/>
  </r>
  <r>
    <x v="0"/>
    <x v="0"/>
    <d v="2017-05-01T17:13:47"/>
    <s v="9"/>
    <x v="59"/>
    <m/>
    <m/>
    <x v="125"/>
    <d v="2017-05-02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508.54"/>
    <n v="0"/>
  </r>
  <r>
    <x v="0"/>
    <x v="0"/>
    <d v="2017-05-01T17:13:47"/>
    <s v="9"/>
    <x v="59"/>
    <m/>
    <m/>
    <x v="126"/>
    <d v="2017-05-02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464.96"/>
    <n v="0"/>
  </r>
  <r>
    <x v="0"/>
    <x v="0"/>
    <d v="2017-05-01T17:13:47"/>
    <s v="9"/>
    <x v="59"/>
    <m/>
    <m/>
    <x v="127"/>
    <d v="2017-05-02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220.84"/>
    <n v="0"/>
  </r>
  <r>
    <x v="0"/>
    <x v="0"/>
    <d v="2017-05-01T17:13:48"/>
    <s v="9"/>
    <x v="59"/>
    <m/>
    <m/>
    <x v="128"/>
    <d v="2017-05-02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231.87"/>
    <n v="0"/>
  </r>
  <r>
    <x v="0"/>
    <x v="0"/>
    <d v="2017-05-01T17:13:48"/>
    <s v="9"/>
    <x v="59"/>
    <m/>
    <m/>
    <x v="128"/>
    <d v="2017-05-02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728.96"/>
    <n v="0"/>
  </r>
  <r>
    <x v="0"/>
    <x v="0"/>
    <d v="2017-05-01T17:13:48"/>
    <s v="9"/>
    <x v="59"/>
    <m/>
    <m/>
    <x v="128"/>
    <d v="2017-05-02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34.86"/>
    <n v="0"/>
  </r>
  <r>
    <x v="0"/>
    <x v="0"/>
    <d v="2017-05-01T17:13:48"/>
    <s v="9"/>
    <x v="59"/>
    <m/>
    <m/>
    <x v="129"/>
    <d v="2017-05-02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828.2"/>
    <n v="0"/>
  </r>
  <r>
    <x v="0"/>
    <x v="0"/>
    <d v="2017-05-01T17:13:48"/>
    <s v="9"/>
    <x v="59"/>
    <m/>
    <m/>
    <x v="130"/>
    <d v="2017-05-02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854.31"/>
    <n v="0"/>
  </r>
  <r>
    <x v="0"/>
    <x v="0"/>
    <d v="2017-04-27T21:42:43"/>
    <s v="9"/>
    <x v="109"/>
    <m/>
    <m/>
    <x v="0"/>
    <d v="2017-05-05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165.64"/>
    <n v="0"/>
  </r>
  <r>
    <x v="0"/>
    <x v="0"/>
    <d v="2017-05-11T21:44:39"/>
    <s v="9"/>
    <x v="102"/>
    <m/>
    <m/>
    <x v="1"/>
    <d v="2017-05-19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257.18"/>
    <n v="0"/>
  </r>
  <r>
    <x v="0"/>
    <x v="0"/>
    <d v="2017-05-11T21:48:03"/>
    <s v="9"/>
    <x v="64"/>
    <m/>
    <m/>
    <x v="1"/>
    <d v="2017-05-19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5.14"/>
    <n v="0"/>
  </r>
  <r>
    <x v="0"/>
    <x v="0"/>
    <d v="2017-05-16T10:02:16"/>
    <s v="9"/>
    <x v="128"/>
    <m/>
    <m/>
    <x v="131"/>
    <d v="2017-05-16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536.94000000000005"/>
    <n v="0"/>
  </r>
  <r>
    <x v="0"/>
    <x v="0"/>
    <d v="2017-05-30T11:12:11"/>
    <s v="9"/>
    <x v="129"/>
    <m/>
    <m/>
    <x v="132"/>
    <d v="2017-05-31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130.76"/>
    <n v="0"/>
  </r>
  <r>
    <x v="0"/>
    <x v="0"/>
    <d v="2017-05-02T10:01:14"/>
    <s v="9"/>
    <x v="130"/>
    <m/>
    <m/>
    <x v="133"/>
    <d v="2017-05-01T00:00:00"/>
    <s v="BTG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3"/>
    <x v="3"/>
    <x v="4"/>
    <x v="4"/>
    <m/>
    <m/>
    <s v="+"/>
    <n v="2500"/>
    <n v="0"/>
    <n v="0"/>
    <n v="0"/>
  </r>
  <r>
    <x v="0"/>
    <x v="0"/>
    <d v="2017-05-02T10:01:14"/>
    <s v="9"/>
    <x v="130"/>
    <m/>
    <m/>
    <x v="133"/>
    <d v="2017-05-01T00:00:00"/>
    <s v="BTGR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52"/>
    <x v="31"/>
    <m/>
    <m/>
    <s v="+"/>
    <n v="1132.5"/>
    <n v="0"/>
    <n v="0"/>
    <n v="0"/>
  </r>
  <r>
    <x v="0"/>
    <x v="0"/>
    <d v="2017-04-27T21:46:19"/>
    <s v="9"/>
    <x v="63"/>
    <m/>
    <m/>
    <x v="0"/>
    <d v="2017-05-05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1.03"/>
    <n v="0"/>
  </r>
  <r>
    <x v="0"/>
    <x v="0"/>
    <d v="2017-05-01T17:13:47"/>
    <s v="9"/>
    <x v="59"/>
    <m/>
    <m/>
    <x v="125"/>
    <d v="2017-05-02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158.55000000000001"/>
    <n v="0"/>
  </r>
  <r>
    <x v="0"/>
    <x v="0"/>
    <d v="2017-05-01T17:13:47"/>
    <s v="9"/>
    <x v="59"/>
    <m/>
    <m/>
    <x v="126"/>
    <d v="2017-05-02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144.96"/>
    <n v="0"/>
  </r>
  <r>
    <x v="0"/>
    <x v="0"/>
    <d v="2017-05-01T17:13:47"/>
    <s v="9"/>
    <x v="59"/>
    <m/>
    <m/>
    <x v="127"/>
    <d v="2017-05-02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68.849999999999994"/>
    <n v="0"/>
  </r>
  <r>
    <x v="0"/>
    <x v="0"/>
    <d v="2017-05-01T17:13:47"/>
    <s v="9"/>
    <x v="59"/>
    <m/>
    <m/>
    <x v="128"/>
    <d v="2017-05-02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72.290000000000006"/>
    <n v="0"/>
  </r>
  <r>
    <x v="0"/>
    <x v="0"/>
    <d v="2017-05-01T17:13:48"/>
    <s v="9"/>
    <x v="59"/>
    <m/>
    <m/>
    <x v="128"/>
    <d v="2017-05-02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227.27"/>
    <n v="0"/>
  </r>
  <r>
    <x v="0"/>
    <x v="0"/>
    <d v="2017-05-01T17:13:48"/>
    <s v="9"/>
    <x v="59"/>
    <m/>
    <m/>
    <x v="128"/>
    <d v="2017-05-02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10.87"/>
    <n v="0"/>
  </r>
  <r>
    <x v="0"/>
    <x v="0"/>
    <d v="2017-05-01T17:13:48"/>
    <s v="9"/>
    <x v="59"/>
    <m/>
    <m/>
    <x v="129"/>
    <d v="2017-05-02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258.20999999999998"/>
    <n v="0"/>
  </r>
  <r>
    <x v="0"/>
    <x v="0"/>
    <d v="2017-05-01T17:13:48"/>
    <s v="9"/>
    <x v="59"/>
    <m/>
    <m/>
    <x v="130"/>
    <d v="2017-05-02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266.35000000000002"/>
    <n v="0"/>
  </r>
  <r>
    <x v="0"/>
    <x v="0"/>
    <d v="2017-04-27T21:42:43"/>
    <s v="9"/>
    <x v="109"/>
    <m/>
    <m/>
    <x v="0"/>
    <d v="2017-05-05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51.64"/>
    <n v="0"/>
  </r>
  <r>
    <x v="0"/>
    <x v="0"/>
    <d v="2017-05-11T21:44:39"/>
    <s v="9"/>
    <x v="102"/>
    <m/>
    <m/>
    <x v="1"/>
    <d v="2017-05-19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80.180000000000007"/>
    <n v="0"/>
  </r>
  <r>
    <x v="0"/>
    <x v="0"/>
    <d v="2017-05-11T21:48:03"/>
    <s v="9"/>
    <x v="64"/>
    <m/>
    <m/>
    <x v="1"/>
    <d v="2017-05-19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1.6"/>
    <n v="0"/>
  </r>
  <r>
    <x v="0"/>
    <x v="0"/>
    <d v="2017-05-16T10:02:16"/>
    <s v="9"/>
    <x v="128"/>
    <m/>
    <m/>
    <x v="131"/>
    <d v="2017-05-16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167.4"/>
    <n v="0"/>
  </r>
  <r>
    <x v="0"/>
    <x v="0"/>
    <d v="2017-05-30T11:12:11"/>
    <s v="9"/>
    <x v="129"/>
    <m/>
    <m/>
    <x v="132"/>
    <d v="2017-05-31T00:00:00"/>
    <s v="GRIC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8"/>
    <x v="8"/>
    <x v="31"/>
    <x v="31"/>
    <m/>
    <m/>
    <s v="+"/>
    <n v="0"/>
    <n v="0"/>
    <n v="40.770000000000003"/>
    <n v="0"/>
  </r>
  <r>
    <x v="0"/>
    <x v="0"/>
    <d v="2017-05-04T16:24:11"/>
    <s v="9"/>
    <x v="131"/>
    <n v="889605"/>
    <m/>
    <x v="134"/>
    <d v="2017-05-04T00:00:00"/>
    <s v="TVC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5"/>
    <x v="5"/>
    <x v="12"/>
    <x v="12"/>
    <m/>
    <m/>
    <s v="+"/>
    <n v="0"/>
    <n v="0"/>
    <n v="501.57"/>
    <n v="0"/>
  </r>
  <r>
    <x v="0"/>
    <x v="0"/>
    <d v="2017-04-27T21:44:55"/>
    <s v="9"/>
    <x v="63"/>
    <m/>
    <m/>
    <x v="0"/>
    <d v="2017-05-05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2"/>
    <x v="2"/>
    <m/>
    <m/>
    <s v="+"/>
    <n v="0"/>
    <n v="0"/>
    <n v="16.920000000000002"/>
    <n v="0"/>
  </r>
  <r>
    <x v="0"/>
    <x v="0"/>
    <d v="2017-05-11T21:46:45"/>
    <s v="9"/>
    <x v="64"/>
    <m/>
    <m/>
    <x v="1"/>
    <d v="2017-05-19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2"/>
    <x v="2"/>
    <m/>
    <m/>
    <s v="+"/>
    <n v="0"/>
    <n v="0"/>
    <n v="16.920000000000002"/>
    <n v="0"/>
  </r>
  <r>
    <x v="0"/>
    <x v="0"/>
    <d v="2017-05-11T21:46:45"/>
    <s v="9"/>
    <x v="64"/>
    <m/>
    <m/>
    <x v="1"/>
    <d v="2017-05-19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7"/>
    <x v="7"/>
    <m/>
    <m/>
    <s v="+"/>
    <n v="0"/>
    <n v="0"/>
    <n v="550.28"/>
    <n v="0"/>
  </r>
  <r>
    <x v="0"/>
    <x v="0"/>
    <d v="2017-04-27T21:44:54"/>
    <s v="9"/>
    <x v="63"/>
    <m/>
    <m/>
    <x v="0"/>
    <d v="2017-05-05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7"/>
    <x v="7"/>
    <m/>
    <m/>
    <s v="+"/>
    <n v="0"/>
    <n v="0"/>
    <n v="550.26"/>
    <n v="0"/>
  </r>
  <r>
    <x v="0"/>
    <x v="0"/>
    <d v="2017-04-27T21:44:54"/>
    <s v="9"/>
    <x v="63"/>
    <m/>
    <m/>
    <x v="0"/>
    <d v="2017-05-05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18"/>
    <x v="18"/>
    <m/>
    <m/>
    <s v="+"/>
    <n v="0"/>
    <n v="0"/>
    <n v="125.27"/>
    <n v="0"/>
  </r>
  <r>
    <x v="0"/>
    <x v="0"/>
    <d v="2017-05-11T21:46:45"/>
    <s v="9"/>
    <x v="64"/>
    <m/>
    <m/>
    <x v="1"/>
    <d v="2017-05-19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18"/>
    <x v="18"/>
    <m/>
    <m/>
    <s v="+"/>
    <n v="0"/>
    <n v="0"/>
    <n v="125.27"/>
    <n v="0"/>
  </r>
  <r>
    <x v="0"/>
    <x v="0"/>
    <d v="2017-05-31T10:42:02"/>
    <s v="9"/>
    <x v="8"/>
    <s v="UC041117"/>
    <m/>
    <x v="135"/>
    <d v="2017-05-25T00:00:00"/>
    <s v="IDG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8"/>
    <x v="8"/>
    <m/>
    <m/>
    <s v="-"/>
    <n v="0"/>
    <n v="0"/>
    <n v="-26"/>
    <n v="0"/>
  </r>
  <r>
    <x v="0"/>
    <x v="0"/>
    <d v="2017-05-31T10:42:03"/>
    <s v="9"/>
    <x v="9"/>
    <s v="UC051017"/>
    <m/>
    <x v="10"/>
    <d v="2017-05-25T00:00:00"/>
    <s v="IDG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8"/>
    <x v="8"/>
    <m/>
    <m/>
    <s v="-"/>
    <n v="0"/>
    <n v="0"/>
    <n v="-26"/>
    <n v="0"/>
  </r>
  <r>
    <x v="0"/>
    <x v="0"/>
    <d v="2017-05-31T10:42:03"/>
    <s v="9"/>
    <x v="10"/>
    <s v="UC031417"/>
    <m/>
    <x v="10"/>
    <d v="2017-05-25T00:00:00"/>
    <s v="IDG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8"/>
    <x v="8"/>
    <m/>
    <m/>
    <s v="-"/>
    <n v="0"/>
    <n v="0"/>
    <n v="-26"/>
    <n v="0"/>
  </r>
  <r>
    <x v="0"/>
    <x v="0"/>
    <d v="2017-05-17T21:38:50"/>
    <s v="9"/>
    <x v="11"/>
    <m/>
    <m/>
    <x v="8"/>
    <d v="2017-05-17T00:00:00"/>
    <s v="IDT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8"/>
    <x v="8"/>
    <m/>
    <m/>
    <s v="+"/>
    <n v="0"/>
    <n v="0"/>
    <n v="26"/>
    <n v="0"/>
  </r>
  <r>
    <x v="0"/>
    <x v="0"/>
    <d v="2017-05-10T21:39:24"/>
    <s v="9"/>
    <x v="7"/>
    <m/>
    <m/>
    <x v="8"/>
    <d v="2017-05-10T00:00:00"/>
    <s v="IDT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8"/>
    <x v="8"/>
    <m/>
    <m/>
    <s v="+"/>
    <n v="0"/>
    <n v="0"/>
    <n v="26"/>
    <n v="0"/>
  </r>
  <r>
    <x v="0"/>
    <x v="0"/>
    <d v="2017-05-01T10:41:58"/>
    <s v="9"/>
    <x v="75"/>
    <m/>
    <m/>
    <x v="136"/>
    <d v="2017-05-02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9"/>
    <x v="9"/>
    <m/>
    <m/>
    <s v="+"/>
    <n v="0"/>
    <n v="0"/>
    <n v="90.63"/>
    <n v="0"/>
  </r>
  <r>
    <x v="0"/>
    <x v="0"/>
    <d v="2017-05-01T10:41:58"/>
    <s v="9"/>
    <x v="75"/>
    <m/>
    <m/>
    <x v="62"/>
    <d v="2017-05-02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9"/>
    <x v="9"/>
    <m/>
    <m/>
    <s v="+"/>
    <n v="0"/>
    <n v="0"/>
    <n v="85.37"/>
    <n v="0"/>
  </r>
  <r>
    <x v="0"/>
    <x v="0"/>
    <d v="2017-05-16T10:02:17"/>
    <s v="9"/>
    <x v="132"/>
    <m/>
    <m/>
    <x v="137"/>
    <d v="2017-05-16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9"/>
    <x v="9"/>
    <m/>
    <m/>
    <s v="+"/>
    <n v="0"/>
    <n v="0"/>
    <n v="23"/>
    <n v="0"/>
  </r>
  <r>
    <x v="0"/>
    <x v="0"/>
    <d v="2017-05-16T10:02:17"/>
    <s v="9"/>
    <x v="132"/>
    <m/>
    <m/>
    <x v="138"/>
    <d v="2017-05-16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9"/>
    <x v="9"/>
    <m/>
    <m/>
    <s v="+"/>
    <n v="0"/>
    <n v="0"/>
    <n v="1.59"/>
    <n v="0"/>
  </r>
  <r>
    <x v="0"/>
    <x v="0"/>
    <d v="2017-05-16T10:02:17"/>
    <s v="9"/>
    <x v="132"/>
    <m/>
    <m/>
    <x v="138"/>
    <d v="2017-05-16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9"/>
    <x v="9"/>
    <m/>
    <m/>
    <s v="+"/>
    <n v="0"/>
    <n v="0"/>
    <n v="61.25"/>
    <n v="0"/>
  </r>
  <r>
    <x v="0"/>
    <x v="0"/>
    <d v="2017-05-16T10:02:17"/>
    <s v="9"/>
    <x v="132"/>
    <m/>
    <m/>
    <x v="14"/>
    <d v="2017-05-16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9"/>
    <x v="9"/>
    <m/>
    <m/>
    <s v="+"/>
    <n v="0"/>
    <n v="0"/>
    <n v="24.42"/>
    <n v="0"/>
  </r>
  <r>
    <x v="0"/>
    <x v="0"/>
    <d v="2017-05-16T10:02:17"/>
    <s v="9"/>
    <x v="132"/>
    <m/>
    <m/>
    <x v="139"/>
    <d v="2017-05-16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9"/>
    <x v="9"/>
    <m/>
    <m/>
    <s v="+"/>
    <n v="0"/>
    <n v="0"/>
    <n v="328"/>
    <n v="0"/>
  </r>
  <r>
    <x v="0"/>
    <x v="0"/>
    <d v="2017-05-16T10:02:16"/>
    <s v="9"/>
    <x v="132"/>
    <m/>
    <m/>
    <x v="140"/>
    <d v="2017-05-16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9"/>
    <x v="9"/>
    <m/>
    <m/>
    <s v="+"/>
    <n v="0"/>
    <n v="0"/>
    <n v="36.090000000000003"/>
    <n v="0"/>
  </r>
  <r>
    <x v="0"/>
    <x v="0"/>
    <d v="2017-05-02T21:39:10"/>
    <s v="9"/>
    <x v="65"/>
    <m/>
    <s v="PR170001"/>
    <x v="15"/>
    <d v="2017-05-02T00:00:00"/>
    <s v="HENA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-"/>
    <n v="0"/>
    <n v="0"/>
    <n v="0"/>
    <n v="-2594.1999999999998"/>
  </r>
  <r>
    <x v="0"/>
    <x v="0"/>
    <d v="2017-04-27T21:41:27"/>
    <s v="9"/>
    <x v="109"/>
    <m/>
    <m/>
    <x v="0"/>
    <d v="2017-05-05T00:00:00"/>
    <s v="HG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+"/>
    <n v="0"/>
    <n v="0"/>
    <n v="2594.19"/>
    <n v="0"/>
  </r>
  <r>
    <x v="0"/>
    <x v="0"/>
    <d v="2017-05-11T21:49:38"/>
    <s v="9"/>
    <x v="67"/>
    <m/>
    <s v="PR170001"/>
    <x v="15"/>
    <d v="2017-05-11T00:00:00"/>
    <s v="HENA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-"/>
    <n v="0"/>
    <n v="0"/>
    <n v="0"/>
    <n v="-2594.1999999999998"/>
  </r>
  <r>
    <x v="0"/>
    <x v="0"/>
    <d v="2017-05-11T21:43:24"/>
    <s v="9"/>
    <x v="102"/>
    <m/>
    <m/>
    <x v="1"/>
    <d v="2017-05-19T00:00:00"/>
    <s v="HG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+"/>
    <n v="0"/>
    <n v="0"/>
    <n v="2594.1999999999998"/>
    <n v="0"/>
  </r>
  <r>
    <x v="0"/>
    <x v="0"/>
    <d v="2017-05-25T21:38:42"/>
    <s v="9"/>
    <x v="22"/>
    <m/>
    <s v="PR170001"/>
    <x v="15"/>
    <d v="2017-05-25T00:00:00"/>
    <s v="HENA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-"/>
    <n v="0"/>
    <n v="0"/>
    <n v="0"/>
    <n v="-2392.8000000000002"/>
  </r>
  <r>
    <x v="0"/>
    <x v="0"/>
    <d v="2017-05-01T10:41:58"/>
    <s v="9"/>
    <x v="75"/>
    <m/>
    <m/>
    <x v="136"/>
    <d v="2017-05-02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131.69"/>
    <n v="0"/>
  </r>
  <r>
    <x v="0"/>
    <x v="0"/>
    <d v="2017-05-01T10:41:59"/>
    <s v="9"/>
    <x v="75"/>
    <m/>
    <m/>
    <x v="62"/>
    <d v="2017-05-02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124.04"/>
    <n v="0"/>
  </r>
  <r>
    <x v="0"/>
    <x v="0"/>
    <d v="2017-05-10T21:39:38"/>
    <s v="9"/>
    <x v="7"/>
    <m/>
    <m/>
    <x v="8"/>
    <d v="2017-05-10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37.78"/>
    <n v="0"/>
  </r>
  <r>
    <x v="0"/>
    <x v="0"/>
    <d v="2017-05-11T08:41:34"/>
    <s v="9"/>
    <x v="133"/>
    <m/>
    <m/>
    <x v="141"/>
    <d v="2017-05-10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72"/>
    <n v="0"/>
  </r>
  <r>
    <x v="0"/>
    <x v="0"/>
    <d v="2017-05-11T08:41:34"/>
    <s v="9"/>
    <x v="133"/>
    <m/>
    <m/>
    <x v="142"/>
    <d v="2017-05-10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402"/>
    <n v="0"/>
  </r>
  <r>
    <x v="0"/>
    <x v="0"/>
    <d v="2017-04-27T21:46:19"/>
    <s v="9"/>
    <x v="63"/>
    <m/>
    <m/>
    <x v="0"/>
    <d v="2017-05-0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182.02"/>
    <n v="0"/>
  </r>
  <r>
    <x v="0"/>
    <x v="0"/>
    <d v="2017-04-27T21:46:19"/>
    <s v="9"/>
    <x v="63"/>
    <m/>
    <m/>
    <x v="0"/>
    <d v="2017-05-0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799.53"/>
    <n v="0"/>
  </r>
  <r>
    <x v="0"/>
    <x v="0"/>
    <d v="2017-04-27T21:46:19"/>
    <s v="9"/>
    <x v="63"/>
    <m/>
    <m/>
    <x v="0"/>
    <d v="2017-05-0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24.58"/>
    <n v="0"/>
  </r>
  <r>
    <x v="0"/>
    <x v="0"/>
    <d v="2017-05-04T16:24:11"/>
    <s v="9"/>
    <x v="131"/>
    <n v="889605"/>
    <m/>
    <x v="134"/>
    <d v="2017-05-04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728.78"/>
    <n v="0"/>
  </r>
  <r>
    <x v="0"/>
    <x v="0"/>
    <d v="2017-04-27T21:42:44"/>
    <s v="9"/>
    <x v="109"/>
    <m/>
    <m/>
    <x v="0"/>
    <d v="2017-05-0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3769.36"/>
    <n v="0"/>
  </r>
  <r>
    <x v="0"/>
    <x v="0"/>
    <d v="2017-05-11T21:44:39"/>
    <s v="9"/>
    <x v="102"/>
    <m/>
    <m/>
    <x v="1"/>
    <d v="2017-05-19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3769.37"/>
    <n v="0"/>
  </r>
  <r>
    <x v="0"/>
    <x v="0"/>
    <d v="2017-05-11T21:48:04"/>
    <s v="9"/>
    <x v="64"/>
    <m/>
    <m/>
    <x v="1"/>
    <d v="2017-05-19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182.02"/>
    <n v="0"/>
  </r>
  <r>
    <x v="0"/>
    <x v="0"/>
    <d v="2017-05-11T21:48:04"/>
    <s v="9"/>
    <x v="64"/>
    <m/>
    <m/>
    <x v="1"/>
    <d v="2017-05-19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799.56"/>
    <n v="0"/>
  </r>
  <r>
    <x v="0"/>
    <x v="0"/>
    <d v="2017-05-30T16:43:43"/>
    <s v="9"/>
    <x v="16"/>
    <m/>
    <m/>
    <x v="143"/>
    <d v="2017-05-31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4678.66"/>
    <n v="0"/>
  </r>
  <r>
    <x v="0"/>
    <x v="0"/>
    <d v="2017-05-30T16:43:44"/>
    <s v="9"/>
    <x v="16"/>
    <m/>
    <m/>
    <x v="17"/>
    <d v="2017-05-31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761.59"/>
    <n v="0"/>
  </r>
  <r>
    <x v="0"/>
    <x v="0"/>
    <d v="2017-05-31T10:42:03"/>
    <s v="9"/>
    <x v="8"/>
    <s v="UC041117"/>
    <m/>
    <x v="135"/>
    <d v="2017-05-2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-"/>
    <n v="0"/>
    <n v="0"/>
    <n v="-37.78"/>
    <n v="0"/>
  </r>
  <r>
    <x v="0"/>
    <x v="0"/>
    <d v="2017-05-31T10:42:03"/>
    <s v="9"/>
    <x v="9"/>
    <s v="UC051017"/>
    <m/>
    <x v="10"/>
    <d v="2017-05-2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-"/>
    <n v="0"/>
    <n v="0"/>
    <n v="-37.78"/>
    <n v="0"/>
  </r>
  <r>
    <x v="0"/>
    <x v="0"/>
    <d v="2017-05-31T10:42:03"/>
    <s v="9"/>
    <x v="10"/>
    <s v="UC031417"/>
    <m/>
    <x v="10"/>
    <d v="2017-05-2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-"/>
    <n v="0"/>
    <n v="0"/>
    <n v="-37.78"/>
    <n v="0"/>
  </r>
  <r>
    <x v="0"/>
    <x v="0"/>
    <d v="2017-05-16T10:02:18"/>
    <s v="9"/>
    <x v="132"/>
    <m/>
    <m/>
    <x v="140"/>
    <d v="2017-05-16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52.44"/>
    <n v="0"/>
  </r>
  <r>
    <x v="0"/>
    <x v="0"/>
    <d v="2017-05-16T10:02:18"/>
    <s v="9"/>
    <x v="132"/>
    <m/>
    <m/>
    <x v="137"/>
    <d v="2017-05-16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33.42"/>
    <n v="0"/>
  </r>
  <r>
    <x v="0"/>
    <x v="0"/>
    <d v="2017-05-16T10:02:18"/>
    <s v="9"/>
    <x v="132"/>
    <m/>
    <m/>
    <x v="138"/>
    <d v="2017-05-16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2.31"/>
    <n v="0"/>
  </r>
  <r>
    <x v="0"/>
    <x v="0"/>
    <d v="2017-05-16T10:02:18"/>
    <s v="9"/>
    <x v="132"/>
    <m/>
    <m/>
    <x v="138"/>
    <d v="2017-05-16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89"/>
    <n v="0"/>
  </r>
  <r>
    <x v="0"/>
    <x v="0"/>
    <d v="2017-05-16T10:02:19"/>
    <s v="9"/>
    <x v="132"/>
    <m/>
    <m/>
    <x v="14"/>
    <d v="2017-05-16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35.479999999999997"/>
    <n v="0"/>
  </r>
  <r>
    <x v="0"/>
    <x v="0"/>
    <d v="2017-05-16T10:02:19"/>
    <s v="9"/>
    <x v="132"/>
    <m/>
    <m/>
    <x v="139"/>
    <d v="2017-05-16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476.58"/>
    <n v="0"/>
  </r>
  <r>
    <x v="0"/>
    <x v="0"/>
    <d v="2017-05-17T21:39:06"/>
    <s v="9"/>
    <x v="11"/>
    <m/>
    <m/>
    <x v="8"/>
    <d v="2017-05-17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37.78"/>
    <n v="0"/>
  </r>
  <r>
    <x v="0"/>
    <x v="0"/>
    <d v="2017-05-11T21:48:04"/>
    <s v="9"/>
    <x v="64"/>
    <m/>
    <m/>
    <x v="1"/>
    <d v="2017-05-19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24.58"/>
    <n v="0"/>
  </r>
  <r>
    <x v="0"/>
    <x v="0"/>
    <d v="2017-05-11T08:41:34"/>
    <s v="9"/>
    <x v="133"/>
    <m/>
    <m/>
    <x v="141"/>
    <d v="2017-05-10T00:00:00"/>
    <s v="JESF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9"/>
    <x v="9"/>
    <x v="40"/>
    <x v="40"/>
    <m/>
    <m/>
    <s v="+"/>
    <n v="0"/>
    <n v="0"/>
    <n v="72"/>
    <n v="0"/>
  </r>
  <r>
    <x v="0"/>
    <x v="0"/>
    <d v="2017-05-11T08:41:34"/>
    <s v="9"/>
    <x v="133"/>
    <m/>
    <m/>
    <x v="142"/>
    <d v="2017-05-10T00:00:00"/>
    <s v="JESF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9"/>
    <x v="9"/>
    <x v="40"/>
    <x v="40"/>
    <m/>
    <m/>
    <s v="+"/>
    <n v="0"/>
    <n v="0"/>
    <n v="402"/>
    <n v="0"/>
  </r>
  <r>
    <x v="0"/>
    <x v="0"/>
    <d v="2017-05-31T16:53:27"/>
    <s v="9"/>
    <x v="134"/>
    <m/>
    <m/>
    <x v="16"/>
    <d v="2017-05-30T00:00:00"/>
    <s v="BTLS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"/>
    <x v="1"/>
    <x v="3"/>
    <x v="3"/>
    <m/>
    <m/>
    <s v="+"/>
    <n v="0"/>
    <n v="3744.15"/>
    <n v="0"/>
    <n v="0"/>
  </r>
  <r>
    <x v="0"/>
    <x v="0"/>
    <d v="2017-05-10T15:53:37"/>
    <s v="9"/>
    <x v="135"/>
    <m/>
    <m/>
    <x v="144"/>
    <d v="2017-05-10T00:00:00"/>
    <s v="BTG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9"/>
    <x v="9"/>
    <x v="50"/>
    <x v="50"/>
    <m/>
    <m/>
    <s v="+"/>
    <n v="474"/>
    <n v="0"/>
    <n v="0"/>
    <n v="0"/>
  </r>
  <r>
    <x v="0"/>
    <x v="0"/>
    <d v="2017-05-10T15:53:37"/>
    <s v="9"/>
    <x v="135"/>
    <m/>
    <m/>
    <x v="144"/>
    <d v="2017-05-10T00:00:00"/>
    <s v="BTG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"/>
    <x v="4"/>
    <m/>
    <m/>
    <s v="-"/>
    <n v="-326.22000000000003"/>
    <n v="0"/>
    <n v="0"/>
    <n v="0"/>
  </r>
  <r>
    <x v="0"/>
    <x v="0"/>
    <d v="2017-05-31T16:53:27"/>
    <s v="9"/>
    <x v="134"/>
    <m/>
    <m/>
    <x v="16"/>
    <d v="2017-05-30T00:00:00"/>
    <s v="BTLS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"/>
    <x v="4"/>
    <m/>
    <m/>
    <s v="-"/>
    <n v="0"/>
    <n v="-3744.15"/>
    <n v="0"/>
    <n v="0"/>
  </r>
  <r>
    <x v="0"/>
    <x v="0"/>
    <d v="2017-05-30T16:43:43"/>
    <s v="9"/>
    <x v="16"/>
    <m/>
    <m/>
    <x v="143"/>
    <d v="2017-05-31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"/>
    <x v="1"/>
    <x v="5"/>
    <x v="5"/>
    <m/>
    <m/>
    <s v="+"/>
    <n v="0"/>
    <n v="0"/>
    <n v="3220"/>
    <n v="0"/>
  </r>
  <r>
    <x v="0"/>
    <x v="0"/>
    <d v="2017-05-30T16:43:43"/>
    <s v="9"/>
    <x v="16"/>
    <m/>
    <m/>
    <x v="17"/>
    <d v="2017-05-31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"/>
    <x v="1"/>
    <x v="5"/>
    <x v="5"/>
    <m/>
    <m/>
    <s v="+"/>
    <n v="0"/>
    <n v="0"/>
    <n v="524.15"/>
    <n v="0"/>
  </r>
  <r>
    <x v="0"/>
    <x v="0"/>
    <d v="2017-05-10T15:53:37"/>
    <s v="9"/>
    <x v="135"/>
    <m/>
    <m/>
    <x v="144"/>
    <d v="2017-05-10T00:00:00"/>
    <s v="BTG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52"/>
    <x v="31"/>
    <m/>
    <m/>
    <s v="-"/>
    <n v="-147.78"/>
    <n v="0"/>
    <n v="0"/>
    <n v="0"/>
  </r>
  <r>
    <x v="0"/>
    <x v="0"/>
    <d v="2017-05-01T10:41:58"/>
    <s v="9"/>
    <x v="75"/>
    <m/>
    <m/>
    <x v="136"/>
    <d v="2017-05-02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41.06"/>
    <n v="0"/>
  </r>
  <r>
    <x v="0"/>
    <x v="0"/>
    <d v="2017-05-01T10:41:59"/>
    <s v="9"/>
    <x v="75"/>
    <m/>
    <m/>
    <x v="62"/>
    <d v="2017-05-02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38.67"/>
    <n v="0"/>
  </r>
  <r>
    <x v="0"/>
    <x v="0"/>
    <d v="2017-05-10T21:39:38"/>
    <s v="9"/>
    <x v="7"/>
    <m/>
    <m/>
    <x v="8"/>
    <d v="2017-05-10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1.78"/>
    <n v="0"/>
  </r>
  <r>
    <x v="0"/>
    <x v="0"/>
    <d v="2017-04-27T21:46:19"/>
    <s v="9"/>
    <x v="63"/>
    <m/>
    <m/>
    <x v="0"/>
    <d v="2017-05-0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56.75"/>
    <n v="0"/>
  </r>
  <r>
    <x v="0"/>
    <x v="0"/>
    <d v="2017-04-27T21:46:19"/>
    <s v="9"/>
    <x v="63"/>
    <m/>
    <m/>
    <x v="0"/>
    <d v="2017-05-0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249.27"/>
    <n v="0"/>
  </r>
  <r>
    <x v="0"/>
    <x v="0"/>
    <d v="2017-04-27T21:46:19"/>
    <s v="9"/>
    <x v="63"/>
    <m/>
    <m/>
    <x v="0"/>
    <d v="2017-05-0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7.66"/>
    <n v="0"/>
  </r>
  <r>
    <x v="0"/>
    <x v="0"/>
    <d v="2017-05-04T16:24:11"/>
    <s v="9"/>
    <x v="131"/>
    <n v="889605"/>
    <m/>
    <x v="134"/>
    <d v="2017-05-04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227.21"/>
    <n v="0"/>
  </r>
  <r>
    <x v="0"/>
    <x v="0"/>
    <d v="2017-04-27T21:42:43"/>
    <s v="9"/>
    <x v="109"/>
    <m/>
    <m/>
    <x v="0"/>
    <d v="2017-05-0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175.17"/>
    <n v="0"/>
  </r>
  <r>
    <x v="0"/>
    <x v="0"/>
    <d v="2017-05-11T21:44:39"/>
    <s v="9"/>
    <x v="102"/>
    <m/>
    <m/>
    <x v="1"/>
    <d v="2017-05-19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175.17"/>
    <n v="0"/>
  </r>
  <r>
    <x v="0"/>
    <x v="0"/>
    <d v="2017-05-11T21:48:04"/>
    <s v="9"/>
    <x v="64"/>
    <m/>
    <m/>
    <x v="1"/>
    <d v="2017-05-19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56.75"/>
    <n v="0"/>
  </r>
  <r>
    <x v="0"/>
    <x v="0"/>
    <d v="2017-05-11T21:48:04"/>
    <s v="9"/>
    <x v="64"/>
    <m/>
    <m/>
    <x v="1"/>
    <d v="2017-05-19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249.28"/>
    <n v="0"/>
  </r>
  <r>
    <x v="0"/>
    <x v="0"/>
    <d v="2017-05-11T21:48:04"/>
    <s v="9"/>
    <x v="64"/>
    <m/>
    <m/>
    <x v="1"/>
    <d v="2017-05-19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7.66"/>
    <n v="0"/>
  </r>
  <r>
    <x v="0"/>
    <x v="0"/>
    <d v="2017-05-30T16:43:43"/>
    <s v="9"/>
    <x v="16"/>
    <m/>
    <m/>
    <x v="143"/>
    <d v="2017-05-31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458.66"/>
    <n v="0"/>
  </r>
  <r>
    <x v="0"/>
    <x v="0"/>
    <d v="2017-05-30T16:43:44"/>
    <s v="9"/>
    <x v="16"/>
    <m/>
    <m/>
    <x v="17"/>
    <d v="2017-05-31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237.44"/>
    <n v="0"/>
  </r>
  <r>
    <x v="0"/>
    <x v="0"/>
    <d v="2017-05-31T10:42:03"/>
    <s v="9"/>
    <x v="8"/>
    <s v="UC041117"/>
    <m/>
    <x v="135"/>
    <d v="2017-05-2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-"/>
    <n v="0"/>
    <n v="0"/>
    <n v="-11.78"/>
    <n v="0"/>
  </r>
  <r>
    <x v="0"/>
    <x v="0"/>
    <d v="2017-05-31T10:42:03"/>
    <s v="9"/>
    <x v="9"/>
    <s v="UC051017"/>
    <m/>
    <x v="10"/>
    <d v="2017-05-2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-"/>
    <n v="0"/>
    <n v="0"/>
    <n v="-11.78"/>
    <n v="0"/>
  </r>
  <r>
    <x v="0"/>
    <x v="0"/>
    <d v="2017-05-31T10:42:03"/>
    <s v="9"/>
    <x v="10"/>
    <s v="UC031417"/>
    <m/>
    <x v="10"/>
    <d v="2017-05-2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-"/>
    <n v="0"/>
    <n v="0"/>
    <n v="-11.78"/>
    <n v="0"/>
  </r>
  <r>
    <x v="0"/>
    <x v="0"/>
    <d v="2017-05-16T10:02:18"/>
    <s v="9"/>
    <x v="132"/>
    <m/>
    <m/>
    <x v="140"/>
    <d v="2017-05-16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6.350000000000001"/>
    <n v="0"/>
  </r>
  <r>
    <x v="0"/>
    <x v="0"/>
    <d v="2017-05-16T10:02:18"/>
    <s v="9"/>
    <x v="132"/>
    <m/>
    <m/>
    <x v="137"/>
    <d v="2017-05-16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0.42"/>
    <n v="0"/>
  </r>
  <r>
    <x v="0"/>
    <x v="0"/>
    <d v="2017-05-16T10:02:18"/>
    <s v="9"/>
    <x v="132"/>
    <m/>
    <m/>
    <x v="138"/>
    <d v="2017-05-16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0.72"/>
    <n v="0"/>
  </r>
  <r>
    <x v="0"/>
    <x v="0"/>
    <d v="2017-05-16T10:02:18"/>
    <s v="9"/>
    <x v="132"/>
    <m/>
    <m/>
    <x v="138"/>
    <d v="2017-05-16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27.75"/>
    <n v="0"/>
  </r>
  <r>
    <x v="0"/>
    <x v="0"/>
    <d v="2017-05-16T10:02:18"/>
    <s v="9"/>
    <x v="132"/>
    <m/>
    <m/>
    <x v="14"/>
    <d v="2017-05-16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1.06"/>
    <n v="0"/>
  </r>
  <r>
    <x v="0"/>
    <x v="0"/>
    <d v="2017-05-16T10:02:19"/>
    <s v="9"/>
    <x v="132"/>
    <m/>
    <m/>
    <x v="139"/>
    <d v="2017-05-16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48.58000000000001"/>
    <n v="0"/>
  </r>
  <r>
    <x v="0"/>
    <x v="0"/>
    <d v="2017-05-17T21:39:06"/>
    <s v="9"/>
    <x v="11"/>
    <m/>
    <m/>
    <x v="8"/>
    <d v="2017-05-17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1.78"/>
    <n v="0"/>
  </r>
  <r>
    <x v="0"/>
    <x v="0"/>
    <d v="2017-05-01T21:38:32"/>
    <s v="9"/>
    <x v="86"/>
    <m/>
    <m/>
    <x v="145"/>
    <d v="2017-05-02T00:00:00"/>
    <s v="CCAR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3"/>
    <x v="3"/>
    <x v="38"/>
    <x v="38"/>
    <m/>
    <m/>
    <s v="+"/>
    <n v="0"/>
    <n v="0"/>
    <n v="39.840000000000003"/>
    <n v="0"/>
  </r>
  <r>
    <x v="0"/>
    <x v="0"/>
    <d v="2017-05-11T21:40:49"/>
    <s v="9"/>
    <x v="69"/>
    <m/>
    <m/>
    <x v="1"/>
    <d v="2017-05-19T00:00:00"/>
    <s v="HGNL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0"/>
    <x v="0"/>
    <x v="33"/>
    <x v="33"/>
    <m/>
    <m/>
    <s v="+"/>
    <n v="0"/>
    <n v="0"/>
    <n v="250.47"/>
    <n v="0"/>
  </r>
  <r>
    <x v="0"/>
    <x v="0"/>
    <d v="2017-04-27T21:38:52"/>
    <s v="9"/>
    <x v="66"/>
    <m/>
    <m/>
    <x v="0"/>
    <d v="2017-05-05T00:00:00"/>
    <s v="HGNL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0"/>
    <x v="0"/>
    <x v="33"/>
    <x v="33"/>
    <m/>
    <m/>
    <s v="+"/>
    <n v="0"/>
    <n v="0"/>
    <n v="364.32"/>
    <n v="0"/>
  </r>
  <r>
    <x v="0"/>
    <x v="1"/>
    <d v="2016-07-08T21:47:08"/>
    <s v="9"/>
    <x v="62"/>
    <m/>
    <s v="PA038794"/>
    <x v="55"/>
    <d v="2016-07-01T00:00:00"/>
    <s v="E090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3"/>
    <x v="3"/>
    <x v="28"/>
    <x v="28"/>
    <m/>
    <m/>
    <s v="+"/>
    <n v="0"/>
    <n v="0"/>
    <n v="0"/>
    <n v="3518.55"/>
  </r>
  <r>
    <x v="0"/>
    <x v="1"/>
    <d v="2016-07-08T21:47:08"/>
    <s v="9"/>
    <x v="62"/>
    <m/>
    <s v="PA038794"/>
    <x v="55"/>
    <d v="2016-07-01T00:00:00"/>
    <s v="E090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3"/>
    <x v="3"/>
    <x v="28"/>
    <x v="28"/>
    <m/>
    <m/>
    <s v="+"/>
    <n v="0"/>
    <n v="0"/>
    <n v="0"/>
    <n v="0"/>
  </r>
  <r>
    <x v="0"/>
    <x v="0"/>
    <d v="2017-04-27T21:43:51"/>
    <s v="9"/>
    <x v="63"/>
    <m/>
    <m/>
    <x v="0"/>
    <d v="2017-05-05T00:00:00"/>
    <s v="HFNL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2"/>
    <x v="2"/>
    <x v="34"/>
    <x v="34"/>
    <m/>
    <m/>
    <s v="+"/>
    <n v="0"/>
    <n v="0"/>
    <n v="26.96"/>
    <n v="0"/>
  </r>
  <r>
    <x v="0"/>
    <x v="0"/>
    <d v="2017-05-11T21:45:47"/>
    <s v="9"/>
    <x v="64"/>
    <m/>
    <m/>
    <x v="1"/>
    <d v="2017-05-19T00:00:00"/>
    <s v="HFNL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2"/>
    <x v="2"/>
    <x v="34"/>
    <x v="34"/>
    <m/>
    <m/>
    <s v="+"/>
    <n v="0"/>
    <n v="0"/>
    <n v="18.53"/>
    <n v="0"/>
  </r>
  <r>
    <x v="0"/>
    <x v="0"/>
    <d v="2017-05-16T10:02:19"/>
    <s v="9"/>
    <x v="136"/>
    <m/>
    <m/>
    <x v="146"/>
    <d v="2017-05-16T00:00:00"/>
    <s v="CCAR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3"/>
    <x v="3"/>
    <x v="9"/>
    <x v="9"/>
    <m/>
    <m/>
    <s v="+"/>
    <n v="0"/>
    <n v="0"/>
    <n v="191.31"/>
    <n v="0"/>
  </r>
  <r>
    <x v="0"/>
    <x v="0"/>
    <d v="2017-05-30T11:02:01"/>
    <s v="9"/>
    <x v="137"/>
    <m/>
    <m/>
    <x v="147"/>
    <d v="2017-05-31T00:00:00"/>
    <s v="CCAR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3"/>
    <x v="3"/>
    <x v="39"/>
    <x v="39"/>
    <m/>
    <m/>
    <s v="+"/>
    <n v="0"/>
    <n v="0"/>
    <n v="20"/>
    <n v="0"/>
  </r>
  <r>
    <x v="0"/>
    <x v="0"/>
    <d v="2017-05-01T21:38:34"/>
    <s v="9"/>
    <x v="86"/>
    <m/>
    <m/>
    <x v="145"/>
    <d v="2017-05-02T00:00:00"/>
    <s v="GRRV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6"/>
    <x v="6"/>
    <x v="30"/>
    <x v="30"/>
    <m/>
    <m/>
    <s v="+"/>
    <n v="0"/>
    <n v="0"/>
    <n v="57.13"/>
    <n v="0"/>
  </r>
  <r>
    <x v="0"/>
    <x v="0"/>
    <d v="2017-05-11T21:41:51"/>
    <s v="9"/>
    <x v="69"/>
    <m/>
    <m/>
    <x v="1"/>
    <d v="2017-05-19T00:00:00"/>
    <s v="GRRV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6"/>
    <x v="6"/>
    <x v="30"/>
    <x v="30"/>
    <m/>
    <m/>
    <s v="+"/>
    <n v="0"/>
    <n v="0"/>
    <n v="359.17"/>
    <n v="0"/>
  </r>
  <r>
    <x v="0"/>
    <x v="0"/>
    <d v="2017-04-27T21:44:58"/>
    <s v="9"/>
    <x v="63"/>
    <m/>
    <m/>
    <x v="0"/>
    <d v="2017-05-05T00:00:00"/>
    <s v="GRRV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6"/>
    <x v="6"/>
    <x v="30"/>
    <x v="30"/>
    <m/>
    <m/>
    <s v="+"/>
    <n v="0"/>
    <n v="0"/>
    <n v="38.659999999999997"/>
    <n v="0"/>
  </r>
  <r>
    <x v="0"/>
    <x v="0"/>
    <d v="2017-04-27T21:39:55"/>
    <s v="9"/>
    <x v="66"/>
    <m/>
    <m/>
    <x v="0"/>
    <d v="2017-05-05T00:00:00"/>
    <s v="GRRV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6"/>
    <x v="6"/>
    <x v="30"/>
    <x v="30"/>
    <m/>
    <m/>
    <s v="+"/>
    <n v="0"/>
    <n v="0"/>
    <n v="522.42999999999995"/>
    <n v="0"/>
  </r>
  <r>
    <x v="0"/>
    <x v="0"/>
    <d v="2017-05-11T21:46:48"/>
    <s v="9"/>
    <x v="64"/>
    <m/>
    <m/>
    <x v="1"/>
    <d v="2017-05-19T00:00:00"/>
    <s v="GRRV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6"/>
    <x v="6"/>
    <x v="30"/>
    <x v="30"/>
    <m/>
    <m/>
    <s v="+"/>
    <n v="0"/>
    <n v="0"/>
    <n v="26.57"/>
    <n v="0"/>
  </r>
  <r>
    <x v="0"/>
    <x v="0"/>
    <d v="2017-05-30T11:02:02"/>
    <s v="9"/>
    <x v="137"/>
    <m/>
    <m/>
    <x v="147"/>
    <d v="2017-05-31T00:00:00"/>
    <s v="GRRV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6"/>
    <x v="6"/>
    <x v="30"/>
    <x v="30"/>
    <m/>
    <m/>
    <s v="+"/>
    <n v="0"/>
    <n v="0"/>
    <n v="28.68"/>
    <n v="0"/>
  </r>
  <r>
    <x v="0"/>
    <x v="0"/>
    <d v="2017-05-16T10:02:20"/>
    <s v="9"/>
    <x v="136"/>
    <m/>
    <m/>
    <x v="146"/>
    <d v="2017-05-16T00:00:00"/>
    <s v="GRRV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6"/>
    <x v="6"/>
    <x v="30"/>
    <x v="30"/>
    <m/>
    <m/>
    <s v="+"/>
    <n v="0"/>
    <n v="0"/>
    <n v="274.33999999999997"/>
    <n v="0"/>
  </r>
  <r>
    <x v="0"/>
    <x v="0"/>
    <d v="2017-05-01T21:38:34"/>
    <s v="9"/>
    <x v="86"/>
    <m/>
    <m/>
    <x v="145"/>
    <d v="2017-05-02T00:00:00"/>
    <s v="GRIC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8"/>
    <x v="8"/>
    <x v="31"/>
    <x v="31"/>
    <m/>
    <m/>
    <s v="+"/>
    <n v="0"/>
    <n v="0"/>
    <n v="17.29"/>
    <n v="0"/>
  </r>
  <r>
    <x v="0"/>
    <x v="0"/>
    <d v="2017-05-11T21:41:51"/>
    <s v="9"/>
    <x v="69"/>
    <m/>
    <m/>
    <x v="1"/>
    <d v="2017-05-19T00:00:00"/>
    <s v="GRIC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8"/>
    <x v="8"/>
    <x v="31"/>
    <x v="31"/>
    <m/>
    <m/>
    <s v="+"/>
    <n v="0"/>
    <n v="0"/>
    <n v="108.7"/>
    <n v="0"/>
  </r>
  <r>
    <x v="0"/>
    <x v="0"/>
    <d v="2017-04-27T21:44:58"/>
    <s v="9"/>
    <x v="63"/>
    <m/>
    <m/>
    <x v="0"/>
    <d v="2017-05-05T00:00:00"/>
    <s v="GRIC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8"/>
    <x v="8"/>
    <x v="31"/>
    <x v="31"/>
    <m/>
    <m/>
    <s v="+"/>
    <n v="0"/>
    <n v="0"/>
    <n v="11.7"/>
    <n v="0"/>
  </r>
  <r>
    <x v="0"/>
    <x v="0"/>
    <d v="2017-04-27T21:39:55"/>
    <s v="9"/>
    <x v="66"/>
    <m/>
    <m/>
    <x v="0"/>
    <d v="2017-05-05T00:00:00"/>
    <s v="GRIC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8"/>
    <x v="8"/>
    <x v="31"/>
    <x v="31"/>
    <m/>
    <m/>
    <s v="+"/>
    <n v="0"/>
    <n v="0"/>
    <n v="158.11000000000001"/>
    <n v="0"/>
  </r>
  <r>
    <x v="0"/>
    <x v="0"/>
    <d v="2017-05-11T21:46:48"/>
    <s v="9"/>
    <x v="64"/>
    <m/>
    <m/>
    <x v="1"/>
    <d v="2017-05-19T00:00:00"/>
    <s v="GRIC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8"/>
    <x v="8"/>
    <x v="31"/>
    <x v="31"/>
    <m/>
    <m/>
    <s v="+"/>
    <n v="0"/>
    <n v="0"/>
    <n v="8.0399999999999991"/>
    <n v="0"/>
  </r>
  <r>
    <x v="0"/>
    <x v="0"/>
    <d v="2017-05-30T11:02:02"/>
    <s v="9"/>
    <x v="137"/>
    <m/>
    <m/>
    <x v="147"/>
    <d v="2017-05-31T00:00:00"/>
    <s v="GRIC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8"/>
    <x v="8"/>
    <x v="31"/>
    <x v="31"/>
    <m/>
    <m/>
    <s v="+"/>
    <n v="0"/>
    <n v="0"/>
    <n v="8.68"/>
    <n v="0"/>
  </r>
  <r>
    <x v="0"/>
    <x v="0"/>
    <d v="2017-05-16T10:02:20"/>
    <s v="9"/>
    <x v="136"/>
    <m/>
    <m/>
    <x v="146"/>
    <d v="2017-05-16T00:00:00"/>
    <s v="GRIC"/>
    <s v="D4"/>
    <s v="Grants &amp; Contracts"/>
    <s v="D4C461"/>
    <s v="NIH Plasmid Host-Range"/>
    <s v="M017"/>
    <s v="Research Centers and Institutes"/>
    <n v="4"/>
    <s v="Institute for Bioinfo&amp;Evol Studies"/>
    <x v="35"/>
    <s v="NIH Plasmid Host-Range"/>
    <x v="8"/>
    <x v="8"/>
    <x v="31"/>
    <x v="31"/>
    <m/>
    <m/>
    <s v="+"/>
    <n v="0"/>
    <n v="0"/>
    <n v="83.03"/>
    <n v="0"/>
  </r>
  <r>
    <x v="0"/>
    <x v="0"/>
    <d v="2017-05-01T16:53:30"/>
    <s v="9"/>
    <x v="138"/>
    <m/>
    <m/>
    <x v="148"/>
    <d v="2017-05-02T00:00:00"/>
    <s v="CCAR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3"/>
    <x v="3"/>
    <x v="41"/>
    <x v="41"/>
    <m/>
    <m/>
    <s v="+"/>
    <n v="0"/>
    <n v="0"/>
    <n v="300"/>
    <n v="0"/>
  </r>
  <r>
    <x v="0"/>
    <x v="0"/>
    <d v="2017-05-11T21:41:40"/>
    <s v="9"/>
    <x v="69"/>
    <m/>
    <m/>
    <x v="1"/>
    <d v="2017-05-19T00:00:00"/>
    <s v="HGNL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0"/>
    <x v="0"/>
    <x v="33"/>
    <x v="33"/>
    <m/>
    <m/>
    <s v="+"/>
    <n v="0"/>
    <n v="0"/>
    <n v="288.89999999999998"/>
    <n v="0"/>
  </r>
  <r>
    <x v="0"/>
    <x v="0"/>
    <d v="2017-04-27T21:39:43"/>
    <s v="9"/>
    <x v="66"/>
    <m/>
    <m/>
    <x v="0"/>
    <d v="2017-05-05T00:00:00"/>
    <s v="HGNL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0"/>
    <x v="0"/>
    <x v="33"/>
    <x v="33"/>
    <m/>
    <m/>
    <s v="+"/>
    <n v="0"/>
    <n v="0"/>
    <n v="288"/>
    <n v="0"/>
  </r>
  <r>
    <x v="0"/>
    <x v="0"/>
    <d v="2017-05-18T16:43:26"/>
    <s v="9"/>
    <x v="139"/>
    <m/>
    <m/>
    <x v="149"/>
    <d v="2017-05-16T00:00:00"/>
    <s v="BTLS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0"/>
    <x v="0"/>
    <x v="58"/>
    <x v="57"/>
    <m/>
    <m/>
    <s v="-"/>
    <n v="0"/>
    <n v="-45.1"/>
    <n v="0"/>
    <n v="0"/>
  </r>
  <r>
    <x v="0"/>
    <x v="0"/>
    <d v="2017-04-27T21:44:29"/>
    <s v="9"/>
    <x v="63"/>
    <m/>
    <m/>
    <x v="0"/>
    <d v="2017-05-05T00:00:00"/>
    <s v="HFNL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2"/>
    <x v="2"/>
    <x v="7"/>
    <x v="7"/>
    <m/>
    <m/>
    <s v="+"/>
    <n v="0"/>
    <n v="0"/>
    <n v="328.05"/>
    <n v="0"/>
  </r>
  <r>
    <x v="0"/>
    <x v="0"/>
    <d v="2017-05-11T21:46:20"/>
    <s v="9"/>
    <x v="64"/>
    <m/>
    <m/>
    <x v="1"/>
    <d v="2017-05-19T00:00:00"/>
    <s v="HFNL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2"/>
    <x v="2"/>
    <x v="7"/>
    <x v="7"/>
    <m/>
    <m/>
    <s v="+"/>
    <n v="0"/>
    <n v="0"/>
    <n v="328.42"/>
    <n v="0"/>
  </r>
  <r>
    <x v="0"/>
    <x v="0"/>
    <d v="2017-05-18T16:43:26"/>
    <s v="9"/>
    <x v="139"/>
    <m/>
    <m/>
    <x v="149"/>
    <d v="2017-05-16T00:00:00"/>
    <s v="BTLS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2"/>
    <x v="2"/>
    <x v="59"/>
    <x v="58"/>
    <m/>
    <m/>
    <s v="-"/>
    <n v="0"/>
    <n v="-45.1"/>
    <n v="0"/>
    <n v="0"/>
  </r>
  <r>
    <x v="0"/>
    <x v="0"/>
    <d v="2017-05-01T16:53:31"/>
    <s v="9"/>
    <x v="138"/>
    <m/>
    <m/>
    <x v="150"/>
    <d v="2017-05-02T00:00:00"/>
    <s v="CCAR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3"/>
    <x v="3"/>
    <x v="9"/>
    <x v="9"/>
    <m/>
    <m/>
    <s v="+"/>
    <n v="0"/>
    <n v="0"/>
    <n v="93.4"/>
    <n v="0"/>
  </r>
  <r>
    <x v="0"/>
    <x v="0"/>
    <d v="2017-05-01T16:53:32"/>
    <s v="9"/>
    <x v="138"/>
    <m/>
    <m/>
    <x v="151"/>
    <d v="2017-05-02T00:00:00"/>
    <s v="CCAR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3"/>
    <x v="3"/>
    <x v="9"/>
    <x v="9"/>
    <m/>
    <m/>
    <s v="+"/>
    <n v="0"/>
    <n v="0"/>
    <n v="219"/>
    <n v="0"/>
  </r>
  <r>
    <x v="0"/>
    <x v="0"/>
    <d v="2017-05-01T16:53:32"/>
    <s v="9"/>
    <x v="138"/>
    <m/>
    <m/>
    <x v="152"/>
    <d v="2017-05-02T00:00:00"/>
    <s v="CCAR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3"/>
    <x v="3"/>
    <x v="9"/>
    <x v="9"/>
    <m/>
    <m/>
    <s v="+"/>
    <n v="0"/>
    <n v="0"/>
    <n v="84.3"/>
    <n v="0"/>
  </r>
  <r>
    <x v="0"/>
    <x v="0"/>
    <d v="2017-05-16T13:53:29"/>
    <s v="9"/>
    <x v="140"/>
    <m/>
    <m/>
    <x v="153"/>
    <d v="2017-05-16T00:00:00"/>
    <s v="CCAR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3"/>
    <x v="3"/>
    <x v="9"/>
    <x v="9"/>
    <m/>
    <m/>
    <s v="+"/>
    <n v="0"/>
    <n v="0"/>
    <n v="146.68"/>
    <n v="0"/>
  </r>
  <r>
    <x v="0"/>
    <x v="0"/>
    <d v="2017-05-16T13:53:30"/>
    <s v="9"/>
    <x v="140"/>
    <m/>
    <m/>
    <x v="154"/>
    <d v="2017-05-16T00:00:00"/>
    <s v="CCAR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3"/>
    <x v="3"/>
    <x v="9"/>
    <x v="9"/>
    <m/>
    <m/>
    <s v="+"/>
    <n v="0"/>
    <n v="0"/>
    <n v="154.85"/>
    <n v="0"/>
  </r>
  <r>
    <x v="0"/>
    <x v="0"/>
    <d v="2017-05-02T21:38:57"/>
    <s v="9"/>
    <x v="65"/>
    <m/>
    <s v="PR170001"/>
    <x v="15"/>
    <d v="2017-05-02T00:00:00"/>
    <s v="HENA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4"/>
    <x v="4"/>
    <x v="10"/>
    <x v="10"/>
    <m/>
    <m/>
    <s v="-"/>
    <n v="0"/>
    <n v="0"/>
    <n v="0"/>
    <n v="-514.08000000000004"/>
  </r>
  <r>
    <x v="0"/>
    <x v="0"/>
    <d v="2017-05-11T21:41:40"/>
    <s v="9"/>
    <x v="69"/>
    <m/>
    <m/>
    <x v="1"/>
    <d v="2017-05-19T00:00:00"/>
    <s v="HGNL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4"/>
    <x v="4"/>
    <x v="10"/>
    <x v="10"/>
    <m/>
    <m/>
    <s v="+"/>
    <n v="0"/>
    <n v="0"/>
    <n v="514.08000000000004"/>
    <n v="0"/>
  </r>
  <r>
    <x v="0"/>
    <x v="0"/>
    <d v="2017-04-27T21:39:43"/>
    <s v="9"/>
    <x v="66"/>
    <m/>
    <m/>
    <x v="0"/>
    <d v="2017-05-05T00:00:00"/>
    <s v="HGNL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4"/>
    <x v="4"/>
    <x v="10"/>
    <x v="10"/>
    <m/>
    <m/>
    <s v="+"/>
    <n v="0"/>
    <n v="0"/>
    <n v="514.07000000000005"/>
    <n v="0"/>
  </r>
  <r>
    <x v="0"/>
    <x v="0"/>
    <d v="2017-05-11T21:49:29"/>
    <s v="9"/>
    <x v="67"/>
    <m/>
    <s v="PR170001"/>
    <x v="15"/>
    <d v="2017-05-11T00:00:00"/>
    <s v="HENA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4"/>
    <x v="4"/>
    <x v="10"/>
    <x v="10"/>
    <m/>
    <m/>
    <s v="-"/>
    <n v="0"/>
    <n v="0"/>
    <n v="0"/>
    <n v="-514.08000000000004"/>
  </r>
  <r>
    <x v="0"/>
    <x v="0"/>
    <d v="2017-05-25T21:38:18"/>
    <s v="9"/>
    <x v="68"/>
    <m/>
    <s v="PR170001"/>
    <x v="15"/>
    <d v="2017-05-25T00:00:00"/>
    <s v="HENA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4"/>
    <x v="4"/>
    <x v="10"/>
    <x v="10"/>
    <m/>
    <m/>
    <s v="-"/>
    <n v="0"/>
    <n v="0"/>
    <n v="0"/>
    <n v="-1130.98"/>
  </r>
  <r>
    <x v="0"/>
    <x v="0"/>
    <d v="2017-05-01T16:53:32"/>
    <s v="9"/>
    <x v="138"/>
    <m/>
    <m/>
    <x v="148"/>
    <d v="2017-05-02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435.9"/>
    <n v="0"/>
  </r>
  <r>
    <x v="0"/>
    <x v="0"/>
    <d v="2017-05-01T16:53:33"/>
    <s v="9"/>
    <x v="138"/>
    <m/>
    <m/>
    <x v="150"/>
    <d v="2017-05-02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135.71"/>
    <n v="0"/>
  </r>
  <r>
    <x v="0"/>
    <x v="0"/>
    <d v="2017-05-01T16:53:33"/>
    <s v="9"/>
    <x v="138"/>
    <m/>
    <m/>
    <x v="151"/>
    <d v="2017-05-02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318.20999999999998"/>
    <n v="0"/>
  </r>
  <r>
    <x v="0"/>
    <x v="0"/>
    <d v="2017-05-01T16:53:34"/>
    <s v="9"/>
    <x v="138"/>
    <m/>
    <m/>
    <x v="152"/>
    <d v="2017-05-02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122.49"/>
    <n v="0"/>
  </r>
  <r>
    <x v="0"/>
    <x v="0"/>
    <d v="2017-04-27T21:45:46"/>
    <s v="9"/>
    <x v="63"/>
    <m/>
    <m/>
    <x v="0"/>
    <d v="2017-05-05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476.66"/>
    <n v="0"/>
  </r>
  <r>
    <x v="0"/>
    <x v="0"/>
    <d v="2017-04-27T21:40:50"/>
    <s v="9"/>
    <x v="66"/>
    <m/>
    <m/>
    <x v="0"/>
    <d v="2017-05-05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746.94"/>
    <n v="0"/>
  </r>
  <r>
    <x v="0"/>
    <x v="0"/>
    <d v="2017-04-27T21:40:50"/>
    <s v="9"/>
    <x v="66"/>
    <m/>
    <m/>
    <x v="0"/>
    <d v="2017-05-05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418.46"/>
    <n v="0"/>
  </r>
  <r>
    <x v="0"/>
    <x v="0"/>
    <d v="2017-05-11T21:42:46"/>
    <s v="9"/>
    <x v="69"/>
    <m/>
    <m/>
    <x v="1"/>
    <d v="2017-05-19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746.96"/>
    <n v="0"/>
  </r>
  <r>
    <x v="0"/>
    <x v="0"/>
    <d v="2017-05-11T21:42:46"/>
    <s v="9"/>
    <x v="69"/>
    <m/>
    <m/>
    <x v="1"/>
    <d v="2017-05-19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419.77"/>
    <n v="0"/>
  </r>
  <r>
    <x v="0"/>
    <x v="0"/>
    <d v="2017-05-11T21:47:32"/>
    <s v="9"/>
    <x v="64"/>
    <m/>
    <m/>
    <x v="1"/>
    <d v="2017-05-19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477.19"/>
    <n v="0"/>
  </r>
  <r>
    <x v="0"/>
    <x v="0"/>
    <d v="2017-05-16T13:53:31"/>
    <s v="9"/>
    <x v="140"/>
    <m/>
    <m/>
    <x v="153"/>
    <d v="2017-05-16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213.13"/>
    <n v="0"/>
  </r>
  <r>
    <x v="0"/>
    <x v="0"/>
    <d v="2017-05-16T13:53:32"/>
    <s v="9"/>
    <x v="140"/>
    <m/>
    <m/>
    <x v="154"/>
    <d v="2017-05-16T00:00:00"/>
    <s v="GRRV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6"/>
    <x v="6"/>
    <x v="30"/>
    <x v="30"/>
    <m/>
    <m/>
    <s v="+"/>
    <n v="0"/>
    <n v="0"/>
    <n v="225"/>
    <n v="0"/>
  </r>
  <r>
    <x v="0"/>
    <x v="0"/>
    <d v="2017-05-18T16:43:26"/>
    <s v="9"/>
    <x v="139"/>
    <m/>
    <m/>
    <x v="149"/>
    <d v="2017-05-16T00:00:00"/>
    <s v="BTLS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3"/>
    <x v="3"/>
    <x v="4"/>
    <x v="4"/>
    <m/>
    <m/>
    <s v="+"/>
    <n v="0"/>
    <n v="90.2"/>
    <n v="0"/>
    <n v="0"/>
  </r>
  <r>
    <x v="0"/>
    <x v="0"/>
    <d v="2017-05-01T16:53:32"/>
    <s v="9"/>
    <x v="138"/>
    <m/>
    <m/>
    <x v="148"/>
    <d v="2017-05-02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135.9"/>
    <n v="0"/>
  </r>
  <r>
    <x v="0"/>
    <x v="0"/>
    <d v="2017-05-01T16:53:33"/>
    <s v="9"/>
    <x v="138"/>
    <m/>
    <m/>
    <x v="150"/>
    <d v="2017-05-02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42.31"/>
    <n v="0"/>
  </r>
  <r>
    <x v="0"/>
    <x v="0"/>
    <d v="2017-05-01T16:53:33"/>
    <s v="9"/>
    <x v="138"/>
    <m/>
    <m/>
    <x v="151"/>
    <d v="2017-05-02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99.21"/>
    <n v="0"/>
  </r>
  <r>
    <x v="0"/>
    <x v="0"/>
    <d v="2017-05-01T16:53:34"/>
    <s v="9"/>
    <x v="138"/>
    <m/>
    <m/>
    <x v="152"/>
    <d v="2017-05-02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38.19"/>
    <n v="0"/>
  </r>
  <r>
    <x v="0"/>
    <x v="0"/>
    <d v="2017-04-27T21:45:46"/>
    <s v="9"/>
    <x v="63"/>
    <m/>
    <m/>
    <x v="0"/>
    <d v="2017-05-05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148.61000000000001"/>
    <n v="0"/>
  </r>
  <r>
    <x v="0"/>
    <x v="0"/>
    <d v="2017-04-27T21:40:50"/>
    <s v="9"/>
    <x v="66"/>
    <m/>
    <m/>
    <x v="0"/>
    <d v="2017-05-05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232.87"/>
    <n v="0"/>
  </r>
  <r>
    <x v="0"/>
    <x v="0"/>
    <d v="2017-04-27T21:40:50"/>
    <s v="9"/>
    <x v="66"/>
    <m/>
    <m/>
    <x v="0"/>
    <d v="2017-05-05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130.46"/>
    <n v="0"/>
  </r>
  <r>
    <x v="0"/>
    <x v="0"/>
    <d v="2017-05-11T21:42:46"/>
    <s v="9"/>
    <x v="69"/>
    <m/>
    <m/>
    <x v="1"/>
    <d v="2017-05-19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130.87"/>
    <n v="0"/>
  </r>
  <r>
    <x v="0"/>
    <x v="0"/>
    <d v="2017-05-11T21:47:32"/>
    <s v="9"/>
    <x v="64"/>
    <m/>
    <m/>
    <x v="1"/>
    <d v="2017-05-19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148.77000000000001"/>
    <n v="0"/>
  </r>
  <r>
    <x v="0"/>
    <x v="0"/>
    <d v="2017-05-16T13:53:31"/>
    <s v="9"/>
    <x v="140"/>
    <m/>
    <m/>
    <x v="153"/>
    <d v="2017-05-16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66.45"/>
    <n v="0"/>
  </r>
  <r>
    <x v="0"/>
    <x v="0"/>
    <d v="2017-05-16T13:53:32"/>
    <s v="9"/>
    <x v="140"/>
    <m/>
    <m/>
    <x v="154"/>
    <d v="2017-05-16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70.150000000000006"/>
    <n v="0"/>
  </r>
  <r>
    <x v="0"/>
    <x v="0"/>
    <d v="2017-05-11T21:42:46"/>
    <s v="9"/>
    <x v="69"/>
    <m/>
    <m/>
    <x v="1"/>
    <d v="2017-05-19T00:00:00"/>
    <s v="GRIC"/>
    <s v="D4"/>
    <s v="Grants &amp; Contracts"/>
    <s v="D4F942"/>
    <s v="MICHSU BEACON Stenkamp"/>
    <s v="M017"/>
    <s v="Research Centers and Institutes"/>
    <n v="4"/>
    <s v="Institute for Bioinfo&amp;Evol Studies"/>
    <x v="36"/>
    <s v="MICHSU BEACON Stenkamp"/>
    <x v="8"/>
    <x v="8"/>
    <x v="31"/>
    <x v="31"/>
    <m/>
    <m/>
    <s v="+"/>
    <n v="0"/>
    <n v="0"/>
    <n v="232.88"/>
    <n v="0"/>
  </r>
  <r>
    <x v="0"/>
    <x v="0"/>
    <d v="2017-04-27T21:44:29"/>
    <s v="9"/>
    <x v="63"/>
    <m/>
    <m/>
    <x v="0"/>
    <d v="2017-05-05T00:00:00"/>
    <s v="HFNL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2"/>
    <x v="2"/>
    <x v="7"/>
    <x v="7"/>
    <m/>
    <m/>
    <s v="+"/>
    <n v="0"/>
    <n v="0"/>
    <n v="276.45"/>
    <n v="0"/>
  </r>
  <r>
    <x v="0"/>
    <x v="0"/>
    <d v="2017-05-11T21:46:20"/>
    <s v="9"/>
    <x v="64"/>
    <m/>
    <m/>
    <x v="1"/>
    <d v="2017-05-19T00:00:00"/>
    <s v="HFNL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2"/>
    <x v="2"/>
    <x v="7"/>
    <x v="7"/>
    <m/>
    <m/>
    <s v="+"/>
    <n v="0"/>
    <n v="0"/>
    <n v="276.45"/>
    <n v="0"/>
  </r>
  <r>
    <x v="0"/>
    <x v="0"/>
    <d v="2017-05-09T13:53:27"/>
    <s v="9"/>
    <x v="141"/>
    <m/>
    <m/>
    <x v="18"/>
    <d v="2017-05-09T00:00:00"/>
    <s v="INNI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3"/>
    <x v="3"/>
    <x v="11"/>
    <x v="11"/>
    <m/>
    <m/>
    <s v="+"/>
    <n v="0"/>
    <n v="0"/>
    <n v="20.399999999999999"/>
    <n v="0"/>
  </r>
  <r>
    <x v="0"/>
    <x v="0"/>
    <d v="2017-05-02T21:38:57"/>
    <s v="9"/>
    <x v="65"/>
    <m/>
    <s v="PR170001"/>
    <x v="15"/>
    <d v="2017-05-02T00:00:00"/>
    <s v="HENA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4"/>
    <x v="4"/>
    <x v="10"/>
    <x v="10"/>
    <m/>
    <m/>
    <s v="-"/>
    <n v="0"/>
    <n v="0"/>
    <n v="0"/>
    <n v="-675.92"/>
  </r>
  <r>
    <x v="0"/>
    <x v="0"/>
    <d v="2017-05-11T21:41:40"/>
    <s v="9"/>
    <x v="69"/>
    <m/>
    <m/>
    <x v="1"/>
    <d v="2017-05-19T00:00:00"/>
    <s v="HGNL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4"/>
    <x v="4"/>
    <x v="10"/>
    <x v="10"/>
    <m/>
    <m/>
    <s v="+"/>
    <n v="0"/>
    <n v="0"/>
    <n v="675.92"/>
    <n v="0"/>
  </r>
  <r>
    <x v="0"/>
    <x v="0"/>
    <d v="2017-04-27T21:39:42"/>
    <s v="9"/>
    <x v="66"/>
    <m/>
    <m/>
    <x v="0"/>
    <d v="2017-05-05T00:00:00"/>
    <s v="HGNL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4"/>
    <x v="4"/>
    <x v="10"/>
    <x v="10"/>
    <m/>
    <m/>
    <s v="+"/>
    <n v="0"/>
    <n v="0"/>
    <n v="675.92"/>
    <n v="0"/>
  </r>
  <r>
    <x v="0"/>
    <x v="0"/>
    <d v="2017-05-11T21:49:29"/>
    <s v="9"/>
    <x v="67"/>
    <m/>
    <s v="PR170001"/>
    <x v="15"/>
    <d v="2017-05-11T00:00:00"/>
    <s v="HENA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4"/>
    <x v="4"/>
    <x v="10"/>
    <x v="10"/>
    <m/>
    <m/>
    <s v="-"/>
    <n v="0"/>
    <n v="0"/>
    <n v="0"/>
    <n v="-675.92"/>
  </r>
  <r>
    <x v="0"/>
    <x v="0"/>
    <d v="2017-05-25T21:38:18"/>
    <s v="9"/>
    <x v="68"/>
    <m/>
    <s v="PR170001"/>
    <x v="15"/>
    <d v="2017-05-25T00:00:00"/>
    <s v="HENA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4"/>
    <x v="4"/>
    <x v="10"/>
    <x v="10"/>
    <m/>
    <m/>
    <s v="-"/>
    <n v="0"/>
    <n v="0"/>
    <n v="0"/>
    <n v="-2027.76"/>
  </r>
  <r>
    <x v="0"/>
    <x v="0"/>
    <d v="2017-05-09T13:53:28"/>
    <s v="9"/>
    <x v="141"/>
    <m/>
    <m/>
    <x v="18"/>
    <d v="2017-05-09T00:00:00"/>
    <s v="GRRV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6"/>
    <x v="6"/>
    <x v="30"/>
    <x v="30"/>
    <m/>
    <m/>
    <s v="+"/>
    <n v="0"/>
    <n v="0"/>
    <n v="29.64"/>
    <n v="0"/>
  </r>
  <r>
    <x v="0"/>
    <x v="0"/>
    <d v="2017-04-27T21:45:46"/>
    <s v="9"/>
    <x v="63"/>
    <m/>
    <m/>
    <x v="0"/>
    <d v="2017-05-05T00:00:00"/>
    <s v="GRRV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6"/>
    <x v="6"/>
    <x v="30"/>
    <x v="30"/>
    <m/>
    <m/>
    <s v="+"/>
    <n v="0"/>
    <n v="0"/>
    <n v="401.68"/>
    <n v="0"/>
  </r>
  <r>
    <x v="0"/>
    <x v="0"/>
    <d v="2017-04-27T21:40:50"/>
    <s v="9"/>
    <x v="66"/>
    <m/>
    <m/>
    <x v="0"/>
    <d v="2017-05-05T00:00:00"/>
    <s v="GRRV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6"/>
    <x v="6"/>
    <x v="30"/>
    <x v="30"/>
    <m/>
    <m/>
    <s v="+"/>
    <n v="0"/>
    <n v="0"/>
    <n v="982.11"/>
    <n v="0"/>
  </r>
  <r>
    <x v="0"/>
    <x v="0"/>
    <d v="2017-05-11T21:42:46"/>
    <s v="9"/>
    <x v="69"/>
    <m/>
    <m/>
    <x v="1"/>
    <d v="2017-05-19T00:00:00"/>
    <s v="GRRV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6"/>
    <x v="6"/>
    <x v="30"/>
    <x v="30"/>
    <m/>
    <m/>
    <s v="+"/>
    <n v="0"/>
    <n v="0"/>
    <n v="982.11"/>
    <n v="0"/>
  </r>
  <r>
    <x v="0"/>
    <x v="0"/>
    <d v="2017-05-11T21:47:31"/>
    <s v="9"/>
    <x v="64"/>
    <m/>
    <m/>
    <x v="1"/>
    <d v="2017-05-19T00:00:00"/>
    <s v="GRRV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6"/>
    <x v="6"/>
    <x v="30"/>
    <x v="30"/>
    <m/>
    <m/>
    <s v="+"/>
    <n v="0"/>
    <n v="0"/>
    <n v="401.68"/>
    <n v="0"/>
  </r>
  <r>
    <x v="0"/>
    <x v="0"/>
    <d v="2017-05-09T13:53:28"/>
    <s v="9"/>
    <x v="141"/>
    <m/>
    <m/>
    <x v="18"/>
    <d v="2017-05-09T00:00:00"/>
    <s v="GRIC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8"/>
    <x v="8"/>
    <x v="31"/>
    <x v="31"/>
    <m/>
    <m/>
    <s v="+"/>
    <n v="0"/>
    <n v="0"/>
    <n v="9.24"/>
    <n v="0"/>
  </r>
  <r>
    <x v="0"/>
    <x v="0"/>
    <d v="2017-04-27T21:45:46"/>
    <s v="9"/>
    <x v="63"/>
    <m/>
    <m/>
    <x v="0"/>
    <d v="2017-05-05T00:00:00"/>
    <s v="GRIC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8"/>
    <x v="8"/>
    <x v="31"/>
    <x v="31"/>
    <m/>
    <m/>
    <s v="+"/>
    <n v="0"/>
    <n v="0"/>
    <n v="125.23"/>
    <n v="0"/>
  </r>
  <r>
    <x v="0"/>
    <x v="0"/>
    <d v="2017-04-27T21:40:50"/>
    <s v="9"/>
    <x v="66"/>
    <m/>
    <m/>
    <x v="0"/>
    <d v="2017-05-05T00:00:00"/>
    <s v="GRIC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8"/>
    <x v="8"/>
    <x v="31"/>
    <x v="31"/>
    <m/>
    <m/>
    <s v="+"/>
    <n v="0"/>
    <n v="0"/>
    <n v="306.19"/>
    <n v="0"/>
  </r>
  <r>
    <x v="0"/>
    <x v="0"/>
    <d v="2017-05-11T21:42:46"/>
    <s v="9"/>
    <x v="69"/>
    <m/>
    <m/>
    <x v="1"/>
    <d v="2017-05-19T00:00:00"/>
    <s v="GRIC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8"/>
    <x v="8"/>
    <x v="31"/>
    <x v="31"/>
    <m/>
    <m/>
    <s v="+"/>
    <n v="0"/>
    <n v="0"/>
    <n v="306.19"/>
    <n v="0"/>
  </r>
  <r>
    <x v="0"/>
    <x v="0"/>
    <d v="2017-05-11T21:47:31"/>
    <s v="9"/>
    <x v="64"/>
    <m/>
    <m/>
    <x v="1"/>
    <d v="2017-05-19T00:00:00"/>
    <s v="GRIC"/>
    <s v="D4"/>
    <s v="Grants &amp; Contracts"/>
    <s v="D4F940"/>
    <s v="MICHSU BEACON Wichman-Stem Cells"/>
    <s v="M017"/>
    <s v="Research Centers and Institutes"/>
    <n v="4"/>
    <s v="Institute for Bioinfo&amp;Evol Studies"/>
    <x v="37"/>
    <s v="MICHSU BEACON Wichman-Stem Cells"/>
    <x v="8"/>
    <x v="8"/>
    <x v="31"/>
    <x v="31"/>
    <m/>
    <m/>
    <s v="+"/>
    <n v="0"/>
    <n v="0"/>
    <n v="125.23"/>
    <n v="0"/>
  </r>
  <r>
    <x v="0"/>
    <x v="0"/>
    <d v="2017-05-16T14:03:47"/>
    <s v="9"/>
    <x v="142"/>
    <m/>
    <m/>
    <x v="155"/>
    <d v="2017-05-16T00:00:00"/>
    <s v="CCAR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3"/>
    <x v="3"/>
    <x v="38"/>
    <x v="38"/>
    <m/>
    <m/>
    <s v="+"/>
    <n v="0"/>
    <n v="0"/>
    <n v="34.89"/>
    <n v="0"/>
  </r>
  <r>
    <x v="0"/>
    <x v="0"/>
    <d v="2017-04-27T21:44:55"/>
    <s v="9"/>
    <x v="63"/>
    <m/>
    <m/>
    <x v="0"/>
    <d v="2017-05-05T00:00:00"/>
    <s v="HFNL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2"/>
    <x v="2"/>
    <x v="2"/>
    <x v="2"/>
    <m/>
    <m/>
    <s v="+"/>
    <n v="0"/>
    <n v="0"/>
    <n v="16.64"/>
    <n v="0"/>
  </r>
  <r>
    <x v="0"/>
    <x v="0"/>
    <d v="2017-05-11T21:46:45"/>
    <s v="9"/>
    <x v="64"/>
    <m/>
    <m/>
    <x v="1"/>
    <d v="2017-05-19T00:00:00"/>
    <s v="HFNL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2"/>
    <x v="2"/>
    <x v="2"/>
    <x v="2"/>
    <m/>
    <m/>
    <s v="+"/>
    <n v="0"/>
    <n v="0"/>
    <n v="16.64"/>
    <n v="0"/>
  </r>
  <r>
    <x v="0"/>
    <x v="0"/>
    <d v="2017-05-02T21:39:10"/>
    <s v="9"/>
    <x v="65"/>
    <m/>
    <s v="PR170001"/>
    <x v="15"/>
    <d v="2017-05-02T00:00:00"/>
    <s v="HENA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4"/>
    <x v="4"/>
    <x v="10"/>
    <x v="10"/>
    <m/>
    <m/>
    <s v="-"/>
    <n v="0"/>
    <n v="0"/>
    <n v="0"/>
    <n v="-832"/>
  </r>
  <r>
    <x v="0"/>
    <x v="0"/>
    <d v="2017-04-27T21:41:27"/>
    <s v="9"/>
    <x v="109"/>
    <m/>
    <m/>
    <x v="0"/>
    <d v="2017-05-05T00:00:00"/>
    <s v="HGNL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4"/>
    <x v="4"/>
    <x v="10"/>
    <x v="10"/>
    <m/>
    <m/>
    <s v="+"/>
    <n v="0"/>
    <n v="0"/>
    <n v="832"/>
    <n v="0"/>
  </r>
  <r>
    <x v="0"/>
    <x v="0"/>
    <d v="2017-05-11T21:49:38"/>
    <s v="9"/>
    <x v="67"/>
    <m/>
    <s v="PR170001"/>
    <x v="15"/>
    <d v="2017-05-11T00:00:00"/>
    <s v="HENA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4"/>
    <x v="4"/>
    <x v="10"/>
    <x v="10"/>
    <m/>
    <m/>
    <s v="-"/>
    <n v="0"/>
    <n v="0"/>
    <n v="0"/>
    <n v="-832"/>
  </r>
  <r>
    <x v="0"/>
    <x v="0"/>
    <d v="2017-05-11T21:43:24"/>
    <s v="9"/>
    <x v="102"/>
    <m/>
    <m/>
    <x v="1"/>
    <d v="2017-05-19T00:00:00"/>
    <s v="HGNL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4"/>
    <x v="4"/>
    <x v="10"/>
    <x v="10"/>
    <m/>
    <m/>
    <s v="+"/>
    <n v="0"/>
    <n v="0"/>
    <n v="832"/>
    <n v="0"/>
  </r>
  <r>
    <x v="0"/>
    <x v="0"/>
    <d v="2017-05-25T21:38:42"/>
    <s v="9"/>
    <x v="22"/>
    <m/>
    <s v="PR170001"/>
    <x v="15"/>
    <d v="2017-05-25T00:00:00"/>
    <s v="HENA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4"/>
    <x v="4"/>
    <x v="10"/>
    <x v="10"/>
    <m/>
    <m/>
    <s v="-"/>
    <n v="0"/>
    <n v="0"/>
    <n v="0"/>
    <n v="-832"/>
  </r>
  <r>
    <x v="0"/>
    <x v="0"/>
    <d v="2017-05-25T21:38:32"/>
    <s v="9"/>
    <x v="22"/>
    <m/>
    <s v="PR170001"/>
    <x v="15"/>
    <d v="2017-05-25T00:00:00"/>
    <s v="HENA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4"/>
    <x v="4"/>
    <x v="10"/>
    <x v="10"/>
    <m/>
    <m/>
    <s v="+"/>
    <n v="0"/>
    <n v="0"/>
    <n v="0"/>
    <n v="1396.16"/>
  </r>
  <r>
    <x v="0"/>
    <x v="0"/>
    <d v="2017-05-11T08:41:34"/>
    <s v="9"/>
    <x v="133"/>
    <m/>
    <m/>
    <x v="156"/>
    <d v="2017-05-10T00:00:00"/>
    <s v="GRRV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6"/>
    <x v="6"/>
    <x v="30"/>
    <x v="30"/>
    <m/>
    <m/>
    <s v="+"/>
    <n v="0"/>
    <n v="0"/>
    <n v="72"/>
    <n v="0"/>
  </r>
  <r>
    <x v="0"/>
    <x v="0"/>
    <d v="2017-05-11T08:41:34"/>
    <s v="9"/>
    <x v="133"/>
    <m/>
    <m/>
    <x v="157"/>
    <d v="2017-05-10T00:00:00"/>
    <s v="GRRV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6"/>
    <x v="6"/>
    <x v="30"/>
    <x v="30"/>
    <m/>
    <m/>
    <s v="+"/>
    <n v="0"/>
    <n v="0"/>
    <n v="402"/>
    <n v="0"/>
  </r>
  <r>
    <x v="0"/>
    <x v="0"/>
    <d v="2017-04-27T21:46:19"/>
    <s v="9"/>
    <x v="63"/>
    <m/>
    <m/>
    <x v="0"/>
    <d v="2017-05-05T00:00:00"/>
    <s v="GRRV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6"/>
    <x v="6"/>
    <x v="30"/>
    <x v="30"/>
    <m/>
    <m/>
    <s v="+"/>
    <n v="0"/>
    <n v="0"/>
    <n v="24.18"/>
    <n v="0"/>
  </r>
  <r>
    <x v="0"/>
    <x v="0"/>
    <d v="2017-04-27T21:42:44"/>
    <s v="9"/>
    <x v="109"/>
    <m/>
    <m/>
    <x v="0"/>
    <d v="2017-05-05T00:00:00"/>
    <s v="GRRV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6"/>
    <x v="6"/>
    <x v="30"/>
    <x v="30"/>
    <m/>
    <m/>
    <s v="+"/>
    <n v="0"/>
    <n v="0"/>
    <n v="1208.9000000000001"/>
    <n v="0"/>
  </r>
  <r>
    <x v="0"/>
    <x v="0"/>
    <d v="2017-05-11T21:44:40"/>
    <s v="9"/>
    <x v="102"/>
    <m/>
    <m/>
    <x v="1"/>
    <d v="2017-05-19T00:00:00"/>
    <s v="GRRV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6"/>
    <x v="6"/>
    <x v="30"/>
    <x v="30"/>
    <m/>
    <m/>
    <s v="+"/>
    <n v="0"/>
    <n v="0"/>
    <n v="1208.9000000000001"/>
    <n v="0"/>
  </r>
  <r>
    <x v="0"/>
    <x v="0"/>
    <d v="2017-05-11T21:48:04"/>
    <s v="9"/>
    <x v="64"/>
    <m/>
    <m/>
    <x v="1"/>
    <d v="2017-05-19T00:00:00"/>
    <s v="GRRV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6"/>
    <x v="6"/>
    <x v="30"/>
    <x v="30"/>
    <m/>
    <m/>
    <s v="+"/>
    <n v="0"/>
    <n v="0"/>
    <n v="24.18"/>
    <n v="0"/>
  </r>
  <r>
    <x v="0"/>
    <x v="0"/>
    <d v="2017-05-16T14:03:47"/>
    <s v="9"/>
    <x v="142"/>
    <m/>
    <m/>
    <x v="155"/>
    <d v="2017-05-16T00:00:00"/>
    <s v="GRRV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6"/>
    <x v="6"/>
    <x v="30"/>
    <x v="30"/>
    <m/>
    <m/>
    <s v="+"/>
    <n v="0"/>
    <n v="0"/>
    <n v="50.7"/>
    <n v="0"/>
  </r>
  <r>
    <x v="0"/>
    <x v="0"/>
    <d v="2017-05-11T08:41:34"/>
    <s v="9"/>
    <x v="133"/>
    <m/>
    <m/>
    <x v="156"/>
    <d v="2017-05-10T00:00:00"/>
    <s v="JESF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9"/>
    <x v="9"/>
    <x v="40"/>
    <x v="40"/>
    <m/>
    <m/>
    <s v="+"/>
    <n v="0"/>
    <n v="0"/>
    <n v="72"/>
    <n v="0"/>
  </r>
  <r>
    <x v="0"/>
    <x v="0"/>
    <d v="2017-05-11T08:41:34"/>
    <s v="9"/>
    <x v="133"/>
    <m/>
    <m/>
    <x v="157"/>
    <d v="2017-05-10T00:00:00"/>
    <s v="JESF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9"/>
    <x v="9"/>
    <x v="40"/>
    <x v="40"/>
    <m/>
    <m/>
    <s v="+"/>
    <n v="0"/>
    <n v="0"/>
    <n v="402"/>
    <n v="0"/>
  </r>
  <r>
    <x v="0"/>
    <x v="0"/>
    <d v="2017-05-10T16:03:54"/>
    <s v="9"/>
    <x v="143"/>
    <m/>
    <m/>
    <x v="144"/>
    <d v="2017-05-10T00:00:00"/>
    <s v="BTGR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9"/>
    <x v="9"/>
    <x v="50"/>
    <x v="50"/>
    <m/>
    <m/>
    <s v="+"/>
    <n v="474"/>
    <n v="0"/>
    <n v="0"/>
    <n v="0"/>
  </r>
  <r>
    <x v="0"/>
    <x v="0"/>
    <d v="2017-05-10T16:03:54"/>
    <s v="9"/>
    <x v="143"/>
    <m/>
    <m/>
    <x v="144"/>
    <d v="2017-05-10T00:00:00"/>
    <s v="BTGR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3"/>
    <x v="3"/>
    <x v="4"/>
    <x v="4"/>
    <m/>
    <m/>
    <s v="-"/>
    <n v="-326.22000000000003"/>
    <n v="0"/>
    <n v="0"/>
    <n v="0"/>
  </r>
  <r>
    <x v="0"/>
    <x v="0"/>
    <d v="2017-05-10T16:03:54"/>
    <s v="9"/>
    <x v="143"/>
    <m/>
    <m/>
    <x v="144"/>
    <d v="2017-05-10T00:00:00"/>
    <s v="BTGR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8"/>
    <x v="8"/>
    <x v="52"/>
    <x v="31"/>
    <m/>
    <m/>
    <s v="-"/>
    <n v="-147.78"/>
    <n v="0"/>
    <n v="0"/>
    <n v="0"/>
  </r>
  <r>
    <x v="0"/>
    <x v="0"/>
    <d v="2017-04-27T21:46:19"/>
    <s v="9"/>
    <x v="63"/>
    <m/>
    <m/>
    <x v="0"/>
    <d v="2017-05-05T00:00:00"/>
    <s v="GRIC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8"/>
    <x v="8"/>
    <x v="31"/>
    <x v="31"/>
    <m/>
    <m/>
    <s v="+"/>
    <n v="0"/>
    <n v="0"/>
    <n v="7.54"/>
    <n v="0"/>
  </r>
  <r>
    <x v="0"/>
    <x v="0"/>
    <d v="2017-04-27T21:42:44"/>
    <s v="9"/>
    <x v="109"/>
    <m/>
    <m/>
    <x v="0"/>
    <d v="2017-05-05T00:00:00"/>
    <s v="GRIC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8"/>
    <x v="8"/>
    <x v="31"/>
    <x v="31"/>
    <m/>
    <m/>
    <s v="+"/>
    <n v="0"/>
    <n v="0"/>
    <n v="376.9"/>
    <n v="0"/>
  </r>
  <r>
    <x v="0"/>
    <x v="0"/>
    <d v="2017-05-11T21:44:40"/>
    <s v="9"/>
    <x v="102"/>
    <m/>
    <m/>
    <x v="1"/>
    <d v="2017-05-19T00:00:00"/>
    <s v="GRIC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8"/>
    <x v="8"/>
    <x v="31"/>
    <x v="31"/>
    <m/>
    <m/>
    <s v="+"/>
    <n v="0"/>
    <n v="0"/>
    <n v="376.9"/>
    <n v="0"/>
  </r>
  <r>
    <x v="0"/>
    <x v="0"/>
    <d v="2017-05-11T21:48:04"/>
    <s v="9"/>
    <x v="64"/>
    <m/>
    <m/>
    <x v="1"/>
    <d v="2017-05-19T00:00:00"/>
    <s v="GRIC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8"/>
    <x v="8"/>
    <x v="31"/>
    <x v="31"/>
    <m/>
    <m/>
    <s v="+"/>
    <n v="0"/>
    <n v="0"/>
    <n v="7.54"/>
    <n v="0"/>
  </r>
  <r>
    <x v="0"/>
    <x v="0"/>
    <d v="2017-05-16T14:03:47"/>
    <s v="9"/>
    <x v="142"/>
    <m/>
    <m/>
    <x v="155"/>
    <d v="2017-05-16T00:00:00"/>
    <s v="GRIC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8"/>
    <x v="8"/>
    <x v="31"/>
    <x v="31"/>
    <m/>
    <m/>
    <s v="+"/>
    <n v="0"/>
    <n v="0"/>
    <n v="15.81"/>
    <n v="0"/>
  </r>
  <r>
    <x v="0"/>
    <x v="0"/>
    <d v="2017-05-11T21:43:00"/>
    <s v="9"/>
    <x v="102"/>
    <m/>
    <m/>
    <x v="1"/>
    <d v="2017-05-19T00:00:00"/>
    <s v="HGNL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0"/>
    <x v="0"/>
    <x v="0"/>
    <x v="0"/>
    <m/>
    <m/>
    <s v="+"/>
    <n v="0"/>
    <n v="0"/>
    <n v="15"/>
    <n v="0"/>
  </r>
  <r>
    <x v="0"/>
    <x v="0"/>
    <d v="2017-05-30T14:52:43"/>
    <s v="9"/>
    <x v="144"/>
    <m/>
    <m/>
    <x v="158"/>
    <d v="2017-05-31T00:00:00"/>
    <s v="CCAR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3"/>
    <x v="3"/>
    <x v="62"/>
    <x v="61"/>
    <m/>
    <m/>
    <s v="+"/>
    <n v="0"/>
    <n v="0"/>
    <n v="270"/>
    <n v="0"/>
  </r>
  <r>
    <x v="0"/>
    <x v="0"/>
    <d v="2017-05-11T21:46:29"/>
    <s v="9"/>
    <x v="64"/>
    <m/>
    <m/>
    <x v="1"/>
    <d v="2017-05-19T00:00:00"/>
    <s v="HFNL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2"/>
    <x v="2"/>
    <x v="2"/>
    <x v="2"/>
    <m/>
    <m/>
    <s v="+"/>
    <n v="0"/>
    <n v="0"/>
    <n v="0.3"/>
    <n v="0"/>
  </r>
  <r>
    <x v="0"/>
    <x v="0"/>
    <d v="2017-05-01T10:41:58"/>
    <s v="9"/>
    <x v="145"/>
    <m/>
    <m/>
    <x v="159"/>
    <d v="2017-05-02T00:00:00"/>
    <s v="CCAR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3"/>
    <x v="3"/>
    <x v="9"/>
    <x v="9"/>
    <m/>
    <m/>
    <s v="+"/>
    <n v="0"/>
    <n v="0"/>
    <n v="499.63"/>
    <n v="0"/>
  </r>
  <r>
    <x v="0"/>
    <x v="0"/>
    <d v="2017-05-30T16:43:43"/>
    <s v="9"/>
    <x v="16"/>
    <m/>
    <m/>
    <x v="66"/>
    <d v="2017-05-31T00:00:00"/>
    <s v="CCAR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3"/>
    <x v="3"/>
    <x v="9"/>
    <x v="9"/>
    <m/>
    <m/>
    <s v="+"/>
    <n v="0"/>
    <n v="0"/>
    <n v="32.950000000000003"/>
    <n v="0"/>
  </r>
  <r>
    <x v="0"/>
    <x v="0"/>
    <d v="2017-05-15T14:48:53"/>
    <s v="9"/>
    <x v="146"/>
    <m/>
    <m/>
    <x v="160"/>
    <d v="2017-05-15T00:00:00"/>
    <s v="INNI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5"/>
    <x v="5"/>
    <x v="55"/>
    <x v="54"/>
    <m/>
    <m/>
    <s v="+"/>
    <n v="0"/>
    <n v="0"/>
    <n v="267.75"/>
    <n v="0"/>
  </r>
  <r>
    <x v="0"/>
    <x v="0"/>
    <d v="2017-05-01T10:41:58"/>
    <s v="9"/>
    <x v="145"/>
    <m/>
    <m/>
    <x v="159"/>
    <d v="2017-05-02T00:00:00"/>
    <s v="GRRV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6"/>
    <x v="6"/>
    <x v="63"/>
    <x v="62"/>
    <m/>
    <m/>
    <s v="+"/>
    <n v="0"/>
    <n v="0"/>
    <n v="499.63"/>
    <n v="0"/>
  </r>
  <r>
    <x v="0"/>
    <x v="0"/>
    <d v="2017-05-11T21:44:17"/>
    <s v="9"/>
    <x v="102"/>
    <m/>
    <m/>
    <x v="1"/>
    <d v="2017-05-19T00:00:00"/>
    <s v="GRRV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6"/>
    <x v="6"/>
    <x v="63"/>
    <x v="62"/>
    <m/>
    <m/>
    <s v="+"/>
    <n v="0"/>
    <n v="0"/>
    <n v="15"/>
    <n v="0"/>
  </r>
  <r>
    <x v="0"/>
    <x v="0"/>
    <d v="2017-05-11T21:47:42"/>
    <s v="9"/>
    <x v="64"/>
    <m/>
    <m/>
    <x v="1"/>
    <d v="2017-05-19T00:00:00"/>
    <s v="GRRV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6"/>
    <x v="6"/>
    <x v="63"/>
    <x v="62"/>
    <m/>
    <m/>
    <s v="+"/>
    <n v="0"/>
    <n v="0"/>
    <n v="0.3"/>
    <n v="0"/>
  </r>
  <r>
    <x v="0"/>
    <x v="0"/>
    <d v="2017-05-30T16:43:43"/>
    <s v="9"/>
    <x v="16"/>
    <m/>
    <m/>
    <x v="66"/>
    <d v="2017-05-31T00:00:00"/>
    <s v="GRRV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6"/>
    <x v="6"/>
    <x v="63"/>
    <x v="62"/>
    <m/>
    <m/>
    <s v="+"/>
    <n v="0"/>
    <n v="0"/>
    <n v="32.950000000000003"/>
    <n v="0"/>
  </r>
  <r>
    <x v="0"/>
    <x v="0"/>
    <d v="2017-05-30T14:52:45"/>
    <s v="9"/>
    <x v="144"/>
    <m/>
    <m/>
    <x v="158"/>
    <d v="2017-05-31T00:00:00"/>
    <s v="GRRV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6"/>
    <x v="6"/>
    <x v="63"/>
    <x v="62"/>
    <m/>
    <m/>
    <s v="+"/>
    <n v="0"/>
    <n v="0"/>
    <n v="270"/>
    <n v="0"/>
  </r>
  <r>
    <x v="0"/>
    <x v="0"/>
    <d v="2017-05-15T14:48:53"/>
    <s v="9"/>
    <x v="146"/>
    <m/>
    <m/>
    <x v="160"/>
    <d v="2017-05-15T00:00:00"/>
    <s v="GRRV"/>
    <s v="D4"/>
    <s v="Grants &amp; Contracts"/>
    <s v="D4G154"/>
    <s v="IWC Sugarbeet Wireworm Populations"/>
    <s v="M017"/>
    <s v="Research Centers and Institutes"/>
    <n v="4"/>
    <s v="Institute for Bioinfo&amp;Evol Studies"/>
    <x v="39"/>
    <s v="IWC Sugarbeet Wireworm Populations"/>
    <x v="6"/>
    <x v="6"/>
    <x v="63"/>
    <x v="62"/>
    <m/>
    <m/>
    <s v="+"/>
    <n v="0"/>
    <n v="0"/>
    <n v="267.75"/>
    <n v="0"/>
  </r>
  <r>
    <x v="1"/>
    <x v="2"/>
    <d v="2018-02-16T17:02:52"/>
    <s v="9"/>
    <x v="147"/>
    <m/>
    <m/>
    <x v="161"/>
    <d v="2018-02-20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8"/>
    <x v="38"/>
    <m/>
    <m/>
    <s v="+"/>
    <n v="0"/>
    <n v="0"/>
    <n v="38.22"/>
    <n v="0"/>
  </r>
  <r>
    <x v="1"/>
    <x v="2"/>
    <d v="2018-02-15T21:51:09"/>
    <s v="9"/>
    <x v="148"/>
    <m/>
    <m/>
    <x v="162"/>
    <d v="2018-02-23T00:00:00"/>
    <s v="HF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2"/>
    <x v="2"/>
    <x v="7"/>
    <x v="7"/>
    <m/>
    <m/>
    <s v="+"/>
    <n v="0"/>
    <n v="0"/>
    <n v="436.33"/>
    <n v="0"/>
  </r>
  <r>
    <x v="1"/>
    <x v="2"/>
    <d v="2018-02-01T21:48:10"/>
    <s v="9"/>
    <x v="149"/>
    <m/>
    <m/>
    <x v="163"/>
    <d v="2018-02-09T00:00:00"/>
    <s v="HF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2"/>
    <x v="2"/>
    <x v="7"/>
    <x v="7"/>
    <m/>
    <m/>
    <s v="+"/>
    <n v="0"/>
    <n v="0"/>
    <n v="444.29"/>
    <n v="0"/>
  </r>
  <r>
    <x v="1"/>
    <x v="2"/>
    <d v="2018-02-01T10:22:14"/>
    <s v="9"/>
    <x v="150"/>
    <m/>
    <m/>
    <x v="11"/>
    <d v="2018-02-01T00:00:00"/>
    <s v="ISSU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12.56"/>
    <n v="0"/>
  </r>
  <r>
    <x v="1"/>
    <x v="2"/>
    <d v="2018-02-12T12:11:54"/>
    <s v="9"/>
    <x v="151"/>
    <m/>
    <m/>
    <x v="18"/>
    <d v="2018-02-05T00:00:00"/>
    <s v="INN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6.6"/>
    <n v="0"/>
  </r>
  <r>
    <x v="1"/>
    <x v="2"/>
    <d v="2018-02-06T13:21:51"/>
    <s v="9"/>
    <x v="152"/>
    <m/>
    <m/>
    <x v="164"/>
    <d v="2018-02-06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19.12"/>
    <n v="0"/>
  </r>
  <r>
    <x v="1"/>
    <x v="2"/>
    <d v="2018-02-06T13:21:52"/>
    <s v="9"/>
    <x v="152"/>
    <m/>
    <m/>
    <x v="165"/>
    <d v="2018-02-06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2467.1999999999998"/>
    <n v="0"/>
  </r>
  <r>
    <x v="1"/>
    <x v="2"/>
    <d v="2018-02-05T09:02:40"/>
    <s v="9"/>
    <x v="153"/>
    <m/>
    <m/>
    <x v="11"/>
    <d v="2018-02-05T00:00:00"/>
    <s v="ISSU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22.56"/>
    <n v="0"/>
  </r>
  <r>
    <x v="1"/>
    <x v="2"/>
    <d v="2018-02-07T08:20:27"/>
    <s v="9"/>
    <x v="154"/>
    <m/>
    <s v="P0052285"/>
    <x v="12"/>
    <d v="2018-02-01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-9069.84"/>
  </r>
  <r>
    <x v="1"/>
    <x v="2"/>
    <d v="2018-02-07T08:20:27"/>
    <s v="9"/>
    <x v="154"/>
    <m/>
    <s v="P0052285"/>
    <x v="12"/>
    <d v="2018-02-01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9069.84"/>
    <n v="0"/>
  </r>
  <r>
    <x v="1"/>
    <x v="2"/>
    <d v="2018-02-07T08:20:27"/>
    <s v="9"/>
    <x v="154"/>
    <m/>
    <s v="P0052285"/>
    <x v="12"/>
    <d v="2018-02-01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0"/>
  </r>
  <r>
    <x v="1"/>
    <x v="2"/>
    <d v="2018-02-16T17:02:46"/>
    <s v="9"/>
    <x v="155"/>
    <m/>
    <s v="P0052285"/>
    <x v="12"/>
    <d v="2018-02-15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-628.5"/>
  </r>
  <r>
    <x v="1"/>
    <x v="2"/>
    <d v="2018-02-16T17:02:46"/>
    <s v="9"/>
    <x v="155"/>
    <m/>
    <s v="P0052285"/>
    <x v="12"/>
    <d v="2018-02-15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628.5"/>
    <n v="0"/>
  </r>
  <r>
    <x v="1"/>
    <x v="2"/>
    <d v="2018-02-16T17:02:46"/>
    <s v="9"/>
    <x v="155"/>
    <m/>
    <s v="P0052285"/>
    <x v="12"/>
    <d v="2018-02-15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0"/>
  </r>
  <r>
    <x v="1"/>
    <x v="2"/>
    <d v="2018-02-16T17:02:52"/>
    <s v="9"/>
    <x v="147"/>
    <m/>
    <m/>
    <x v="166"/>
    <d v="2018-02-20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1456.2"/>
    <n v="0"/>
  </r>
  <r>
    <x v="1"/>
    <x v="2"/>
    <d v="2018-02-16T17:02:52"/>
    <s v="9"/>
    <x v="147"/>
    <m/>
    <m/>
    <x v="167"/>
    <d v="2018-02-20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189.15"/>
    <n v="0"/>
  </r>
  <r>
    <x v="1"/>
    <x v="2"/>
    <d v="2018-02-26T15:41:46"/>
    <s v="9"/>
    <x v="156"/>
    <m/>
    <s v="P0052285"/>
    <x v="12"/>
    <d v="2018-02-26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-448"/>
  </r>
  <r>
    <x v="1"/>
    <x v="2"/>
    <d v="2018-02-26T15:41:46"/>
    <s v="9"/>
    <x v="156"/>
    <m/>
    <s v="P0052285"/>
    <x v="12"/>
    <d v="2018-02-26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448"/>
    <n v="0"/>
  </r>
  <r>
    <x v="1"/>
    <x v="2"/>
    <d v="2018-02-26T15:41:46"/>
    <s v="9"/>
    <x v="156"/>
    <m/>
    <s v="P0052285"/>
    <x v="12"/>
    <d v="2018-02-26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0"/>
  </r>
  <r>
    <x v="1"/>
    <x v="2"/>
    <d v="2018-03-01T13:31:48"/>
    <s v="9"/>
    <x v="157"/>
    <m/>
    <s v="P0052285"/>
    <x v="12"/>
    <d v="2018-02-28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-362.5"/>
  </r>
  <r>
    <x v="1"/>
    <x v="2"/>
    <d v="2018-03-01T13:31:48"/>
    <s v="9"/>
    <x v="157"/>
    <m/>
    <s v="P0052285"/>
    <x v="12"/>
    <d v="2018-02-28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362.5"/>
    <n v="0"/>
  </r>
  <r>
    <x v="1"/>
    <x v="2"/>
    <d v="2018-03-01T13:31:48"/>
    <s v="9"/>
    <x v="157"/>
    <m/>
    <s v="P0052285"/>
    <x v="12"/>
    <d v="2018-02-28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0"/>
  </r>
  <r>
    <x v="1"/>
    <x v="2"/>
    <d v="2018-02-15T21:43:57"/>
    <s v="9"/>
    <x v="158"/>
    <m/>
    <s v="PR180001"/>
    <x v="15"/>
    <d v="2018-02-15T00:00:00"/>
    <s v="HENA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-"/>
    <n v="0"/>
    <n v="0"/>
    <n v="0"/>
    <n v="-1357.28"/>
  </r>
  <r>
    <x v="1"/>
    <x v="2"/>
    <d v="2018-02-15T21:47:59"/>
    <s v="9"/>
    <x v="159"/>
    <m/>
    <m/>
    <x v="162"/>
    <d v="2018-02-23T00:00:00"/>
    <s v="HG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+"/>
    <n v="0"/>
    <n v="0"/>
    <n v="1330.27"/>
    <n v="0"/>
  </r>
  <r>
    <x v="1"/>
    <x v="2"/>
    <d v="2018-02-01T21:41:07"/>
    <s v="9"/>
    <x v="160"/>
    <m/>
    <s v="PR180001"/>
    <x v="15"/>
    <d v="2018-02-01T00:00:00"/>
    <s v="HENA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-"/>
    <n v="0"/>
    <n v="0"/>
    <n v="0"/>
    <n v="-1357.28"/>
  </r>
  <r>
    <x v="1"/>
    <x v="2"/>
    <d v="2018-02-01T21:44:36"/>
    <s v="9"/>
    <x v="161"/>
    <m/>
    <m/>
    <x v="163"/>
    <d v="2018-02-09T00:00:00"/>
    <s v="HG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+"/>
    <n v="0"/>
    <n v="0"/>
    <n v="1354.58"/>
    <n v="0"/>
  </r>
  <r>
    <x v="1"/>
    <x v="2"/>
    <d v="2018-02-12T15:21:47"/>
    <s v="9"/>
    <x v="162"/>
    <m/>
    <s v="R0022153"/>
    <x v="168"/>
    <d v="2018-02-12T00:00:00"/>
    <s v="REQP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+"/>
    <n v="0"/>
    <n v="0"/>
    <n v="0"/>
    <n v="26000"/>
  </r>
  <r>
    <x v="1"/>
    <x v="2"/>
    <d v="2018-02-13T12:41:11"/>
    <s v="9"/>
    <x v="163"/>
    <m/>
    <s v="R0022153"/>
    <x v="169"/>
    <d v="2018-02-12T00:00:00"/>
    <s v="POLQ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-"/>
    <n v="0"/>
    <n v="0"/>
    <n v="0"/>
    <n v="-26000"/>
  </r>
  <r>
    <x v="1"/>
    <x v="2"/>
    <d v="2018-02-13T12:41:11"/>
    <s v="9"/>
    <x v="163"/>
    <m/>
    <s v="R0022153"/>
    <x v="169"/>
    <d v="2018-02-12T00:00:00"/>
    <s v="POLQ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-"/>
    <n v="0"/>
    <n v="0"/>
    <n v="0"/>
    <n v="0"/>
  </r>
  <r>
    <x v="1"/>
    <x v="2"/>
    <d v="2018-02-13T12:41:11"/>
    <s v="9"/>
    <x v="163"/>
    <m/>
    <s v="P0054136"/>
    <x v="169"/>
    <d v="2018-02-12T00:00:00"/>
    <s v="PORD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+"/>
    <n v="0"/>
    <n v="0"/>
    <n v="0"/>
    <n v="26000"/>
  </r>
  <r>
    <x v="1"/>
    <x v="2"/>
    <d v="2018-02-28T08:30:21"/>
    <s v="9"/>
    <x v="164"/>
    <m/>
    <s v="R0022183"/>
    <x v="168"/>
    <d v="2018-02-27T00:00:00"/>
    <s v="REQP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+"/>
    <n v="0"/>
    <n v="0"/>
    <n v="0"/>
    <n v="5390"/>
  </r>
  <r>
    <x v="1"/>
    <x v="2"/>
    <d v="2018-03-01T08:20:22"/>
    <s v="9"/>
    <x v="165"/>
    <m/>
    <s v="R0022183"/>
    <x v="170"/>
    <d v="2018-02-28T00:00:00"/>
    <s v="POLQ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-"/>
    <n v="0"/>
    <n v="0"/>
    <n v="0"/>
    <n v="-5390"/>
  </r>
  <r>
    <x v="1"/>
    <x v="2"/>
    <d v="2018-03-01T08:20:22"/>
    <s v="9"/>
    <x v="165"/>
    <m/>
    <s v="R0022183"/>
    <x v="170"/>
    <d v="2018-02-28T00:00:00"/>
    <s v="POLQ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-"/>
    <n v="0"/>
    <n v="0"/>
    <n v="0"/>
    <n v="0"/>
  </r>
  <r>
    <x v="1"/>
    <x v="2"/>
    <d v="2018-03-01T08:20:22"/>
    <s v="9"/>
    <x v="165"/>
    <m/>
    <s v="P0054281"/>
    <x v="170"/>
    <d v="2018-02-28T00:00:00"/>
    <s v="PORD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+"/>
    <n v="0"/>
    <n v="0"/>
    <n v="0"/>
    <n v="5390"/>
  </r>
  <r>
    <x v="1"/>
    <x v="2"/>
    <d v="2018-02-28T21:40:27"/>
    <s v="9"/>
    <x v="166"/>
    <m/>
    <m/>
    <x v="171"/>
    <d v="2018-02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847"/>
    <n v="0"/>
  </r>
  <r>
    <x v="1"/>
    <x v="2"/>
    <d v="2018-03-02T07:01:09"/>
    <s v="9"/>
    <x v="167"/>
    <m/>
    <m/>
    <x v="172"/>
    <d v="2018-02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153.5"/>
    <n v="0"/>
  </r>
  <r>
    <x v="1"/>
    <x v="2"/>
    <d v="2018-02-27T09:00:35"/>
    <s v="9"/>
    <x v="168"/>
    <m/>
    <m/>
    <x v="173"/>
    <d v="2018-02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99"/>
    <n v="0"/>
  </r>
  <r>
    <x v="1"/>
    <x v="2"/>
    <d v="2018-02-27T09:00:35"/>
    <s v="9"/>
    <x v="169"/>
    <m/>
    <m/>
    <x v="174"/>
    <d v="2018-02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1443"/>
    <n v="0"/>
  </r>
  <r>
    <x v="1"/>
    <x v="2"/>
    <d v="2018-03-01T11:50:58"/>
    <s v="9"/>
    <x v="170"/>
    <m/>
    <m/>
    <x v="175"/>
    <d v="2018-02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628"/>
    <n v="0"/>
  </r>
  <r>
    <x v="1"/>
    <x v="2"/>
    <d v="2018-03-01T13:21:47"/>
    <s v="9"/>
    <x v="171"/>
    <m/>
    <m/>
    <x v="176"/>
    <d v="2018-02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58"/>
    <n v="0"/>
  </r>
  <r>
    <x v="1"/>
    <x v="2"/>
    <d v="2018-03-01T08:30:39"/>
    <s v="9"/>
    <x v="172"/>
    <m/>
    <m/>
    <x v="177"/>
    <d v="2018-02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160"/>
    <n v="0"/>
  </r>
  <r>
    <x v="1"/>
    <x v="2"/>
    <d v="2018-03-01T11:40:57"/>
    <s v="9"/>
    <x v="173"/>
    <m/>
    <m/>
    <x v="178"/>
    <d v="2018-02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2600"/>
    <n v="0"/>
  </r>
  <r>
    <x v="1"/>
    <x v="2"/>
    <d v="2018-02-06T21:40:44"/>
    <s v="9"/>
    <x v="174"/>
    <m/>
    <m/>
    <x v="18"/>
    <d v="2018-02-05T00:00:00"/>
    <s v="INNI"/>
    <s v="U7"/>
    <s v="Special Local Service"/>
    <s v="U74003"/>
    <s v="Optical Imaging Center"/>
    <s v="M017"/>
    <s v="Research Centers and Institutes"/>
    <n v="4"/>
    <s v="Institute for Bioinfo&amp;Evol Studies"/>
    <x v="2"/>
    <s v="Optical Imaging Center"/>
    <x v="3"/>
    <x v="3"/>
    <x v="9"/>
    <x v="9"/>
    <m/>
    <m/>
    <s v="+"/>
    <n v="0"/>
    <n v="0"/>
    <n v="10.199999999999999"/>
    <n v="0"/>
  </r>
  <r>
    <x v="1"/>
    <x v="2"/>
    <d v="2018-02-16T16:42:39"/>
    <s v="9"/>
    <x v="175"/>
    <m/>
    <m/>
    <x v="179"/>
    <d v="2018-02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1"/>
    <x v="1"/>
    <x v="64"/>
    <x v="63"/>
    <m/>
    <m/>
    <s v="+"/>
    <n v="0"/>
    <n v="0"/>
    <n v="2329.5500000000002"/>
    <n v="0"/>
  </r>
  <r>
    <x v="1"/>
    <x v="2"/>
    <d v="2018-02-28T10:40:57"/>
    <s v="9"/>
    <x v="176"/>
    <m/>
    <s v="P0052052"/>
    <x v="180"/>
    <d v="2018-02-26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5"/>
    <x v="64"/>
    <m/>
    <m/>
    <s v="-"/>
    <n v="0"/>
    <n v="0"/>
    <n v="0"/>
    <n v="-29.75"/>
  </r>
  <r>
    <x v="1"/>
    <x v="2"/>
    <d v="2018-02-28T10:40:57"/>
    <s v="9"/>
    <x v="176"/>
    <m/>
    <s v="P0052052"/>
    <x v="180"/>
    <d v="2018-02-26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5"/>
    <x v="64"/>
    <m/>
    <m/>
    <s v="+"/>
    <n v="0"/>
    <n v="0"/>
    <n v="29.75"/>
    <n v="0"/>
  </r>
  <r>
    <x v="1"/>
    <x v="2"/>
    <d v="2018-02-28T10:40:57"/>
    <s v="9"/>
    <x v="176"/>
    <m/>
    <s v="P0052052"/>
    <x v="180"/>
    <d v="2018-02-26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5"/>
    <x v="64"/>
    <m/>
    <m/>
    <s v="-"/>
    <n v="0"/>
    <n v="0"/>
    <n v="0"/>
    <n v="0"/>
  </r>
  <r>
    <x v="1"/>
    <x v="2"/>
    <d v="2018-02-22T21:37:17"/>
    <s v="9"/>
    <x v="177"/>
    <s v="WO251264"/>
    <m/>
    <x v="181"/>
    <d v="2018-02-22T00:00:00"/>
    <s v="IDWO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6"/>
    <x v="16"/>
    <m/>
    <m/>
    <s v="+"/>
    <n v="0"/>
    <n v="0"/>
    <n v="120.48"/>
    <n v="0"/>
  </r>
  <r>
    <x v="1"/>
    <x v="2"/>
    <d v="2018-02-23T21:39:54"/>
    <s v="9"/>
    <x v="178"/>
    <s v="WO251264"/>
    <m/>
    <x v="181"/>
    <d v="2018-02-23T00:00:00"/>
    <s v="IDWO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6"/>
    <x v="16"/>
    <m/>
    <m/>
    <s v="+"/>
    <n v="0"/>
    <n v="0"/>
    <n v="807.5"/>
    <n v="0"/>
  </r>
  <r>
    <x v="1"/>
    <x v="2"/>
    <d v="2018-02-21T21:41:26"/>
    <s v="9"/>
    <x v="179"/>
    <s v="WO251264"/>
    <m/>
    <x v="181"/>
    <d v="2018-02-21T00:00:00"/>
    <s v="IDWO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6"/>
    <x v="16"/>
    <m/>
    <m/>
    <s v="+"/>
    <n v="0"/>
    <n v="0"/>
    <n v="467.5"/>
    <n v="0"/>
  </r>
  <r>
    <x v="1"/>
    <x v="2"/>
    <d v="2018-02-16T16:42:39"/>
    <s v="9"/>
    <x v="175"/>
    <m/>
    <m/>
    <x v="182"/>
    <d v="2018-02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8"/>
    <x v="48"/>
    <m/>
    <m/>
    <s v="+"/>
    <n v="0"/>
    <n v="0"/>
    <n v="419.88"/>
    <n v="0"/>
  </r>
  <r>
    <x v="1"/>
    <x v="2"/>
    <d v="2018-02-15T21:51:09"/>
    <s v="9"/>
    <x v="148"/>
    <m/>
    <m/>
    <x v="162"/>
    <d v="2018-02-23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2"/>
    <x v="2"/>
    <m/>
    <m/>
    <s v="+"/>
    <n v="0"/>
    <n v="0"/>
    <n v="50.95"/>
    <n v="0"/>
  </r>
  <r>
    <x v="1"/>
    <x v="2"/>
    <d v="2018-02-01T21:48:11"/>
    <s v="9"/>
    <x v="149"/>
    <m/>
    <m/>
    <x v="163"/>
    <d v="2018-02-09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2"/>
    <x v="2"/>
    <m/>
    <m/>
    <s v="+"/>
    <n v="0"/>
    <n v="0"/>
    <n v="50.95"/>
    <n v="0"/>
  </r>
  <r>
    <x v="1"/>
    <x v="2"/>
    <d v="2018-02-15T21:51:09"/>
    <s v="9"/>
    <x v="148"/>
    <m/>
    <m/>
    <x v="162"/>
    <d v="2018-02-23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7"/>
    <x v="7"/>
    <m/>
    <m/>
    <s v="+"/>
    <n v="0"/>
    <n v="0"/>
    <n v="315.39999999999998"/>
    <n v="0"/>
  </r>
  <r>
    <x v="1"/>
    <x v="2"/>
    <d v="2018-02-01T21:48:11"/>
    <s v="9"/>
    <x v="149"/>
    <m/>
    <m/>
    <x v="163"/>
    <d v="2018-02-09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7"/>
    <x v="7"/>
    <m/>
    <m/>
    <s v="+"/>
    <n v="0"/>
    <n v="0"/>
    <n v="315.39999999999998"/>
    <n v="0"/>
  </r>
  <r>
    <x v="1"/>
    <x v="2"/>
    <d v="2018-02-16T16:42:39"/>
    <s v="9"/>
    <x v="175"/>
    <m/>
    <m/>
    <x v="183"/>
    <d v="2018-02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6"/>
    <x v="65"/>
    <m/>
    <m/>
    <s v="+"/>
    <n v="0"/>
    <n v="0"/>
    <n v="428.78"/>
    <n v="0"/>
  </r>
  <r>
    <x v="1"/>
    <x v="2"/>
    <d v="2018-02-21T10:31:34"/>
    <s v="9"/>
    <x v="180"/>
    <m/>
    <m/>
    <x v="184"/>
    <d v="2018-02-20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7"/>
    <x v="66"/>
    <m/>
    <m/>
    <s v="+"/>
    <n v="0"/>
    <n v="0"/>
    <n v="100"/>
    <n v="0"/>
  </r>
  <r>
    <x v="1"/>
    <x v="2"/>
    <d v="2018-02-06T15:10:40"/>
    <s v="9"/>
    <x v="181"/>
    <n v="924719"/>
    <m/>
    <x v="185"/>
    <d v="2018-02-06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9"/>
    <x v="49"/>
    <m/>
    <m/>
    <s v="+"/>
    <n v="0"/>
    <n v="0"/>
    <n v="1003.8"/>
    <n v="0"/>
  </r>
  <r>
    <x v="1"/>
    <x v="2"/>
    <d v="2018-02-06T15:10:40"/>
    <s v="9"/>
    <x v="181"/>
    <n v="924719"/>
    <m/>
    <x v="186"/>
    <d v="2018-02-06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9"/>
    <x v="49"/>
    <m/>
    <m/>
    <s v="+"/>
    <n v="0"/>
    <n v="0"/>
    <n v="7"/>
    <n v="0"/>
  </r>
  <r>
    <x v="1"/>
    <x v="2"/>
    <d v="2018-02-28T15:17:07"/>
    <s v="9"/>
    <x v="182"/>
    <n v="927950"/>
    <m/>
    <x v="187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9"/>
    <x v="49"/>
    <m/>
    <m/>
    <s v="+"/>
    <n v="0"/>
    <n v="0"/>
    <n v="256.01"/>
    <n v="0"/>
  </r>
  <r>
    <x v="1"/>
    <x v="2"/>
    <d v="2018-02-28T15:17:07"/>
    <s v="9"/>
    <x v="182"/>
    <n v="927950"/>
    <m/>
    <x v="188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9"/>
    <x v="49"/>
    <m/>
    <m/>
    <s v="+"/>
    <n v="0"/>
    <n v="0"/>
    <n v="4.7699999999999996"/>
    <n v="0"/>
  </r>
  <r>
    <x v="1"/>
    <x v="2"/>
    <d v="2018-02-28T15:17:07"/>
    <s v="9"/>
    <x v="182"/>
    <n v="927950"/>
    <m/>
    <x v="189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9"/>
    <x v="49"/>
    <m/>
    <m/>
    <s v="+"/>
    <n v="0"/>
    <n v="0"/>
    <n v="307.19"/>
    <n v="0"/>
  </r>
  <r>
    <x v="1"/>
    <x v="2"/>
    <d v="2018-02-28T15:17:07"/>
    <s v="9"/>
    <x v="182"/>
    <n v="927950"/>
    <m/>
    <x v="190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9"/>
    <x v="49"/>
    <m/>
    <m/>
    <s v="+"/>
    <n v="0"/>
    <n v="0"/>
    <n v="432.81"/>
    <n v="0"/>
  </r>
  <r>
    <x v="1"/>
    <x v="2"/>
    <d v="2018-02-28T15:26:17"/>
    <s v="9"/>
    <x v="183"/>
    <m/>
    <m/>
    <x v="191"/>
    <d v="2018-02-26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0"/>
    <x v="20"/>
    <m/>
    <m/>
    <s v="+"/>
    <n v="0"/>
    <n v="0"/>
    <n v="300"/>
    <n v="0"/>
  </r>
  <r>
    <x v="1"/>
    <x v="2"/>
    <d v="2018-02-15T21:43:58"/>
    <s v="9"/>
    <x v="158"/>
    <m/>
    <s v="PR180001"/>
    <x v="15"/>
    <d v="2018-02-15T00:00:00"/>
    <s v="HENA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-"/>
    <n v="0"/>
    <n v="0"/>
    <n v="0"/>
    <n v="-3084.82"/>
  </r>
  <r>
    <x v="1"/>
    <x v="2"/>
    <d v="2018-02-15T21:48:00"/>
    <s v="9"/>
    <x v="159"/>
    <m/>
    <m/>
    <x v="162"/>
    <d v="2018-02-23T00:00:00"/>
    <s v="HG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+"/>
    <n v="0"/>
    <n v="0"/>
    <n v="3084.82"/>
    <n v="0"/>
  </r>
  <r>
    <x v="1"/>
    <x v="2"/>
    <d v="2018-02-01T21:44:37"/>
    <s v="9"/>
    <x v="161"/>
    <m/>
    <m/>
    <x v="163"/>
    <d v="2018-02-09T00:00:00"/>
    <s v="HG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+"/>
    <n v="0"/>
    <n v="0"/>
    <n v="3084.82"/>
    <n v="0"/>
  </r>
  <r>
    <x v="1"/>
    <x v="2"/>
    <d v="2018-02-01T21:41:08"/>
    <s v="9"/>
    <x v="160"/>
    <m/>
    <s v="PR180001"/>
    <x v="15"/>
    <d v="2018-02-01T00:00:00"/>
    <s v="HENA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-"/>
    <n v="0"/>
    <n v="0"/>
    <n v="0"/>
    <n v="-3084.82"/>
  </r>
  <r>
    <x v="1"/>
    <x v="2"/>
    <d v="2018-02-16T16:42:39"/>
    <s v="9"/>
    <x v="175"/>
    <m/>
    <m/>
    <x v="192"/>
    <d v="2018-02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2"/>
    <x v="22"/>
    <m/>
    <m/>
    <s v="+"/>
    <n v="0"/>
    <n v="0"/>
    <n v="810"/>
    <n v="0"/>
  </r>
  <r>
    <x v="1"/>
    <x v="2"/>
    <d v="2018-02-21T10:41:37"/>
    <s v="9"/>
    <x v="184"/>
    <m/>
    <m/>
    <x v="193"/>
    <d v="2018-02-16T00:00:00"/>
    <s v="BTLS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1"/>
    <x v="1"/>
    <x v="3"/>
    <x v="3"/>
    <m/>
    <m/>
    <s v="+"/>
    <n v="0"/>
    <n v="2329.5500000000002"/>
    <n v="0"/>
    <n v="0"/>
  </r>
  <r>
    <x v="1"/>
    <x v="2"/>
    <d v="2018-02-26T08:51:26"/>
    <s v="9"/>
    <x v="185"/>
    <m/>
    <m/>
    <x v="193"/>
    <d v="2018-02-23T00:00:00"/>
    <s v="BTLS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1"/>
    <x v="1"/>
    <x v="3"/>
    <x v="3"/>
    <m/>
    <m/>
    <s v="+"/>
    <n v="0"/>
    <n v="1197"/>
    <n v="0"/>
    <n v="0"/>
  </r>
  <r>
    <x v="1"/>
    <x v="2"/>
    <d v="2018-02-21T10:41:37"/>
    <s v="9"/>
    <x v="184"/>
    <m/>
    <m/>
    <x v="193"/>
    <d v="2018-02-16T00:00:00"/>
    <s v="BTLS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"/>
    <x v="4"/>
    <m/>
    <m/>
    <s v="-"/>
    <n v="0"/>
    <n v="-2329.5500000000002"/>
    <n v="0"/>
    <n v="0"/>
  </r>
  <r>
    <x v="1"/>
    <x v="2"/>
    <d v="2018-02-26T08:51:26"/>
    <s v="9"/>
    <x v="185"/>
    <m/>
    <m/>
    <x v="193"/>
    <d v="2018-02-23T00:00:00"/>
    <s v="BTLS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"/>
    <x v="4"/>
    <m/>
    <m/>
    <s v="-"/>
    <n v="0"/>
    <n v="-1197"/>
    <n v="0"/>
    <n v="0"/>
  </r>
  <r>
    <x v="1"/>
    <x v="2"/>
    <d v="2018-02-26T09:00:29"/>
    <s v="9"/>
    <x v="186"/>
    <n v="10108521"/>
    <m/>
    <x v="194"/>
    <d v="2018-02-17T00:00:00"/>
    <s v="IDGB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1"/>
    <x v="1"/>
    <x v="5"/>
    <x v="5"/>
    <m/>
    <m/>
    <s v="+"/>
    <n v="0"/>
    <n v="0"/>
    <n v="99"/>
    <n v="0"/>
  </r>
  <r>
    <x v="1"/>
    <x v="2"/>
    <d v="2018-02-26T09:00:29"/>
    <s v="9"/>
    <x v="186"/>
    <n v="10108521"/>
    <m/>
    <x v="195"/>
    <d v="2018-02-17T00:00:00"/>
    <s v="IDGB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1"/>
    <x v="1"/>
    <x v="5"/>
    <x v="5"/>
    <m/>
    <m/>
    <s v="+"/>
    <n v="0"/>
    <n v="0"/>
    <n v="169"/>
    <n v="0"/>
  </r>
  <r>
    <x v="1"/>
    <x v="2"/>
    <d v="2018-02-26T09:00:29"/>
    <s v="9"/>
    <x v="186"/>
    <n v="10108521"/>
    <m/>
    <x v="196"/>
    <d v="2018-02-17T00:00:00"/>
    <s v="IDGB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1"/>
    <x v="1"/>
    <x v="5"/>
    <x v="5"/>
    <m/>
    <m/>
    <s v="+"/>
    <n v="0"/>
    <n v="0"/>
    <n v="929"/>
    <n v="0"/>
  </r>
  <r>
    <x v="1"/>
    <x v="2"/>
    <d v="2018-02-28T15:17:07"/>
    <s v="9"/>
    <x v="187"/>
    <n v="927964"/>
    <m/>
    <x v="197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8"/>
    <x v="67"/>
    <m/>
    <m/>
    <s v="+"/>
    <n v="0"/>
    <n v="0"/>
    <n v="7"/>
    <n v="0"/>
  </r>
  <r>
    <x v="1"/>
    <x v="2"/>
    <d v="2018-02-28T15:17:07"/>
    <s v="9"/>
    <x v="187"/>
    <n v="927964"/>
    <m/>
    <x v="198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8"/>
    <x v="67"/>
    <m/>
    <m/>
    <s v="+"/>
    <n v="0"/>
    <n v="0"/>
    <n v="984.2"/>
    <n v="0"/>
  </r>
  <r>
    <x v="1"/>
    <x v="2"/>
    <d v="2018-02-28T15:17:07"/>
    <s v="9"/>
    <x v="187"/>
    <n v="927964"/>
    <m/>
    <x v="199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8"/>
    <x v="67"/>
    <m/>
    <m/>
    <s v="+"/>
    <n v="0"/>
    <n v="0"/>
    <n v="859"/>
    <n v="0"/>
  </r>
  <r>
    <x v="1"/>
    <x v="2"/>
    <d v="2018-02-28T15:17:08"/>
    <s v="9"/>
    <x v="187"/>
    <n v="927964"/>
    <m/>
    <x v="200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8"/>
    <x v="67"/>
    <m/>
    <m/>
    <s v="+"/>
    <n v="0"/>
    <n v="0"/>
    <n v="195.3"/>
    <n v="0"/>
  </r>
  <r>
    <x v="1"/>
    <x v="2"/>
    <d v="2018-02-28T15:17:08"/>
    <s v="9"/>
    <x v="187"/>
    <n v="927964"/>
    <m/>
    <x v="201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8"/>
    <x v="67"/>
    <m/>
    <m/>
    <s v="+"/>
    <n v="0"/>
    <n v="0"/>
    <n v="195.3"/>
    <n v="0"/>
  </r>
  <r>
    <x v="1"/>
    <x v="2"/>
    <d v="2018-02-12T15:44:59"/>
    <s v="9"/>
    <x v="188"/>
    <m/>
    <m/>
    <x v="202"/>
    <d v="2018-02-12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22.1"/>
    <n v="0"/>
  </r>
  <r>
    <x v="1"/>
    <x v="2"/>
    <d v="2018-02-13T09:01:50"/>
    <s v="9"/>
    <x v="189"/>
    <m/>
    <m/>
    <x v="203"/>
    <d v="2018-02-12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144.43"/>
    <n v="0"/>
  </r>
  <r>
    <x v="1"/>
    <x v="2"/>
    <d v="2018-02-12T09:59:06"/>
    <s v="9"/>
    <x v="190"/>
    <m/>
    <m/>
    <x v="40"/>
    <d v="2018-02-07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120.02"/>
    <n v="0"/>
  </r>
  <r>
    <x v="1"/>
    <x v="2"/>
    <d v="2018-02-16T08:07:08"/>
    <s v="9"/>
    <x v="191"/>
    <m/>
    <m/>
    <x v="204"/>
    <d v="2018-02-15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149.13999999999999"/>
    <n v="0"/>
  </r>
  <r>
    <x v="1"/>
    <x v="2"/>
    <d v="2018-02-26T10:38:04"/>
    <s v="9"/>
    <x v="192"/>
    <m/>
    <m/>
    <x v="205"/>
    <d v="2018-02-23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66.77"/>
    <n v="0"/>
  </r>
  <r>
    <x v="1"/>
    <x v="2"/>
    <d v="2018-02-28T15:17:07"/>
    <s v="9"/>
    <x v="193"/>
    <n v="927947"/>
    <m/>
    <x v="206"/>
    <d v="2018-02-28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38.130000000000003"/>
    <n v="0"/>
  </r>
  <r>
    <x v="1"/>
    <x v="2"/>
    <d v="2018-02-15T21:47:58"/>
    <s v="9"/>
    <x v="159"/>
    <m/>
    <m/>
    <x v="162"/>
    <d v="2018-02-23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0"/>
    <x v="0"/>
    <x v="0"/>
    <x v="0"/>
    <m/>
    <m/>
    <s v="+"/>
    <n v="0"/>
    <n v="0"/>
    <n v="234"/>
    <n v="0"/>
  </r>
  <r>
    <x v="1"/>
    <x v="2"/>
    <d v="2018-02-01T21:44:35"/>
    <s v="9"/>
    <x v="161"/>
    <m/>
    <m/>
    <x v="163"/>
    <d v="2018-02-09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0"/>
    <x v="0"/>
    <x v="0"/>
    <x v="0"/>
    <m/>
    <m/>
    <s v="+"/>
    <n v="0"/>
    <n v="0"/>
    <n v="216"/>
    <n v="0"/>
  </r>
  <r>
    <x v="1"/>
    <x v="2"/>
    <d v="2018-02-07T21:39:58"/>
    <s v="9"/>
    <x v="194"/>
    <m/>
    <m/>
    <x v="207"/>
    <d v="2018-02-07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1"/>
    <x v="1"/>
    <x v="69"/>
    <x v="68"/>
    <m/>
    <m/>
    <s v="+"/>
    <n v="0"/>
    <n v="0"/>
    <n v="45"/>
    <n v="0"/>
  </r>
  <r>
    <x v="1"/>
    <x v="2"/>
    <d v="2018-02-06T12:11:31"/>
    <s v="9"/>
    <x v="195"/>
    <m/>
    <m/>
    <x v="208"/>
    <d v="2018-02-06T00:00:00"/>
    <s v="CCAR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60"/>
    <x v="59"/>
    <m/>
    <m/>
    <s v="+"/>
    <n v="0"/>
    <n v="0"/>
    <n v="63.95"/>
    <n v="0"/>
  </r>
  <r>
    <x v="1"/>
    <x v="2"/>
    <d v="2018-02-06T12:11:31"/>
    <s v="9"/>
    <x v="195"/>
    <m/>
    <m/>
    <x v="209"/>
    <d v="2018-02-06T00:00:00"/>
    <s v="CCAR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60"/>
    <x v="59"/>
    <m/>
    <m/>
    <s v="+"/>
    <n v="0"/>
    <n v="0"/>
    <n v="91.73"/>
    <n v="0"/>
  </r>
  <r>
    <x v="1"/>
    <x v="2"/>
    <d v="2018-02-07T12:01:31"/>
    <s v="9"/>
    <x v="196"/>
    <m/>
    <m/>
    <x v="210"/>
    <d v="2018-02-05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129.16999999999999"/>
    <n v="0"/>
  </r>
  <r>
    <x v="1"/>
    <x v="2"/>
    <d v="2018-02-07T12:01:32"/>
    <s v="9"/>
    <x v="197"/>
    <m/>
    <m/>
    <x v="211"/>
    <d v="2018-02-05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20.67"/>
    <n v="0"/>
  </r>
  <r>
    <x v="1"/>
    <x v="2"/>
    <d v="2018-02-07T12:01:32"/>
    <s v="9"/>
    <x v="198"/>
    <m/>
    <m/>
    <x v="212"/>
    <d v="2018-02-05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516.66999999999996"/>
    <n v="0"/>
  </r>
  <r>
    <x v="1"/>
    <x v="2"/>
    <d v="2018-02-07T12:01:32"/>
    <s v="9"/>
    <x v="199"/>
    <m/>
    <m/>
    <x v="213"/>
    <d v="2018-02-05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707.83"/>
    <n v="0"/>
  </r>
  <r>
    <x v="1"/>
    <x v="2"/>
    <d v="2018-02-09T07:31:09"/>
    <s v="9"/>
    <x v="200"/>
    <m/>
    <m/>
    <x v="214"/>
    <d v="2018-02-05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129.16999999999999"/>
    <n v="0"/>
  </r>
  <r>
    <x v="1"/>
    <x v="2"/>
    <d v="2018-02-07T11:32:02"/>
    <s v="9"/>
    <x v="201"/>
    <m/>
    <m/>
    <x v="215"/>
    <d v="2018-02-05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170.5"/>
    <n v="0"/>
  </r>
  <r>
    <x v="1"/>
    <x v="2"/>
    <d v="2018-02-07T11:32:03"/>
    <s v="9"/>
    <x v="202"/>
    <m/>
    <m/>
    <x v="216"/>
    <d v="2018-02-05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20.67"/>
    <n v="0"/>
  </r>
  <r>
    <x v="1"/>
    <x v="2"/>
    <d v="2018-02-07T11:32:03"/>
    <s v="9"/>
    <x v="203"/>
    <m/>
    <m/>
    <x v="217"/>
    <d v="2018-02-05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129.16999999999999"/>
    <n v="0"/>
  </r>
  <r>
    <x v="1"/>
    <x v="2"/>
    <d v="2018-02-07T12:51:48"/>
    <s v="9"/>
    <x v="204"/>
    <m/>
    <m/>
    <x v="218"/>
    <d v="2018-02-05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59.33"/>
    <n v="0"/>
  </r>
  <r>
    <x v="1"/>
    <x v="2"/>
    <d v="2018-02-28T21:39:54"/>
    <s v="9"/>
    <x v="205"/>
    <n v="2550502"/>
    <m/>
    <x v="219"/>
    <d v="2018-02-28T00:00:00"/>
    <s v="TMIS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26"/>
    <x v="26"/>
    <m/>
    <m/>
    <s v="+"/>
    <n v="0"/>
    <n v="0"/>
    <n v="397.18"/>
    <n v="0"/>
  </r>
  <r>
    <x v="1"/>
    <x v="2"/>
    <d v="2018-02-21T10:31:35"/>
    <s v="9"/>
    <x v="206"/>
    <m/>
    <m/>
    <x v="184"/>
    <d v="2018-02-20T00:00:00"/>
    <s v="INNI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70"/>
    <x v="69"/>
    <m/>
    <m/>
    <s v="+"/>
    <n v="0"/>
    <n v="0"/>
    <n v="40"/>
    <n v="0"/>
  </r>
  <r>
    <x v="1"/>
    <x v="2"/>
    <d v="2018-02-15T21:51:08"/>
    <s v="9"/>
    <x v="148"/>
    <m/>
    <m/>
    <x v="162"/>
    <d v="2018-02-23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2"/>
    <x v="2"/>
    <m/>
    <m/>
    <s v="+"/>
    <n v="0"/>
    <n v="0"/>
    <n v="5.62"/>
    <n v="0"/>
  </r>
  <r>
    <x v="1"/>
    <x v="2"/>
    <d v="2018-02-01T21:48:09"/>
    <s v="9"/>
    <x v="149"/>
    <m/>
    <m/>
    <x v="163"/>
    <d v="2018-02-09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2"/>
    <x v="2"/>
    <m/>
    <m/>
    <s v="+"/>
    <n v="0"/>
    <n v="0"/>
    <n v="5.18"/>
    <n v="0"/>
  </r>
  <r>
    <x v="1"/>
    <x v="2"/>
    <d v="2018-02-15T21:51:08"/>
    <s v="9"/>
    <x v="148"/>
    <m/>
    <m/>
    <x v="162"/>
    <d v="2018-02-23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7"/>
    <x v="7"/>
    <m/>
    <m/>
    <s v="+"/>
    <n v="0"/>
    <n v="0"/>
    <n v="345.64"/>
    <n v="0"/>
  </r>
  <r>
    <x v="1"/>
    <x v="2"/>
    <d v="2018-02-01T21:48:09"/>
    <s v="9"/>
    <x v="149"/>
    <m/>
    <m/>
    <x v="163"/>
    <d v="2018-02-09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7"/>
    <x v="7"/>
    <m/>
    <m/>
    <s v="+"/>
    <n v="0"/>
    <n v="0"/>
    <n v="345.63"/>
    <n v="0"/>
  </r>
  <r>
    <x v="1"/>
    <x v="2"/>
    <d v="2018-02-15T21:43:56"/>
    <s v="9"/>
    <x v="158"/>
    <m/>
    <s v="PR180001"/>
    <x v="15"/>
    <d v="2018-02-15T00:00:00"/>
    <s v="HENA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-"/>
    <n v="0"/>
    <n v="0"/>
    <n v="0"/>
    <n v="-1053.78"/>
  </r>
  <r>
    <x v="1"/>
    <x v="2"/>
    <d v="2018-02-15T21:47:58"/>
    <s v="9"/>
    <x v="159"/>
    <m/>
    <m/>
    <x v="162"/>
    <d v="2018-02-23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+"/>
    <n v="0"/>
    <n v="0"/>
    <n v="1053.78"/>
    <n v="0"/>
  </r>
  <r>
    <x v="1"/>
    <x v="2"/>
    <d v="2018-02-01T21:41:07"/>
    <s v="9"/>
    <x v="160"/>
    <m/>
    <s v="PR180001"/>
    <x v="15"/>
    <d v="2018-02-01T00:00:00"/>
    <s v="HENA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-"/>
    <n v="0"/>
    <n v="0"/>
    <n v="0"/>
    <n v="-1053.79"/>
  </r>
  <r>
    <x v="1"/>
    <x v="2"/>
    <d v="2018-02-01T21:44:34"/>
    <s v="9"/>
    <x v="161"/>
    <m/>
    <m/>
    <x v="163"/>
    <d v="2018-02-09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+"/>
    <n v="0"/>
    <n v="0"/>
    <n v="1053.79"/>
    <n v="0"/>
  </r>
  <r>
    <x v="1"/>
    <x v="2"/>
    <d v="2018-02-14T21:39:38"/>
    <s v="9"/>
    <x v="207"/>
    <m/>
    <m/>
    <x v="220"/>
    <d v="2018-02-14T00:00:00"/>
    <s v="JE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7"/>
    <x v="7"/>
    <x v="27"/>
    <x v="27"/>
    <m/>
    <m/>
    <s v="+"/>
    <n v="0"/>
    <n v="0"/>
    <n v="68.55"/>
    <n v="0"/>
  </r>
  <r>
    <x v="1"/>
    <x v="1"/>
    <d v="2017-07-11T21:38:46"/>
    <s v="9"/>
    <x v="208"/>
    <m/>
    <s v="PA003547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47218.43"/>
  </r>
  <r>
    <x v="1"/>
    <x v="1"/>
    <d v="2017-07-11T21:38:46"/>
    <s v="9"/>
    <x v="208"/>
    <m/>
    <s v="PA003547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0"/>
  </r>
  <r>
    <x v="1"/>
    <x v="1"/>
    <d v="2017-07-11T21:38:46"/>
    <s v="9"/>
    <x v="208"/>
    <m/>
    <s v="PA035495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13723.69"/>
  </r>
  <r>
    <x v="1"/>
    <x v="1"/>
    <d v="2017-07-11T21:38:46"/>
    <s v="9"/>
    <x v="208"/>
    <m/>
    <s v="PA035495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0"/>
  </r>
  <r>
    <x v="1"/>
    <x v="1"/>
    <d v="2017-07-11T21:38:46"/>
    <s v="9"/>
    <x v="208"/>
    <m/>
    <s v="PA035537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60762.17"/>
  </r>
  <r>
    <x v="1"/>
    <x v="1"/>
    <d v="2017-07-11T21:38:46"/>
    <s v="9"/>
    <x v="208"/>
    <m/>
    <s v="PA035537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0"/>
  </r>
  <r>
    <x v="1"/>
    <x v="2"/>
    <d v="2018-02-16T16:22:23"/>
    <s v="9"/>
    <x v="209"/>
    <m/>
    <s v="PA003547"/>
    <x v="221"/>
    <d v="2018-02-16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-"/>
    <n v="0"/>
    <n v="0"/>
    <n v="0"/>
    <n v="-5355.97"/>
  </r>
  <r>
    <x v="1"/>
    <x v="2"/>
    <d v="2018-02-16T16:22:23"/>
    <s v="9"/>
    <x v="209"/>
    <m/>
    <s v="PA003547"/>
    <x v="221"/>
    <d v="2018-02-16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5355.97"/>
    <n v="0"/>
  </r>
  <r>
    <x v="1"/>
    <x v="2"/>
    <d v="2018-02-16T16:22:23"/>
    <s v="9"/>
    <x v="209"/>
    <m/>
    <s v="PA003547"/>
    <x v="221"/>
    <d v="2018-02-16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-"/>
    <n v="0"/>
    <n v="0"/>
    <n v="0"/>
    <n v="0"/>
  </r>
  <r>
    <x v="1"/>
    <x v="2"/>
    <d v="2018-02-15T21:48:34"/>
    <s v="9"/>
    <x v="210"/>
    <m/>
    <m/>
    <x v="162"/>
    <d v="2018-02-23T00:00:00"/>
    <s v="HF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2"/>
    <x v="2"/>
    <x v="18"/>
    <x v="18"/>
    <m/>
    <m/>
    <s v="+"/>
    <n v="0"/>
    <n v="0"/>
    <n v="52.98"/>
    <n v="0"/>
  </r>
  <r>
    <x v="1"/>
    <x v="2"/>
    <d v="2018-02-01T21:45:44"/>
    <s v="9"/>
    <x v="211"/>
    <m/>
    <m/>
    <x v="163"/>
    <d v="2018-02-09T00:00:00"/>
    <s v="HF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2"/>
    <x v="2"/>
    <x v="18"/>
    <x v="18"/>
    <m/>
    <m/>
    <s v="+"/>
    <n v="0"/>
    <n v="0"/>
    <n v="52.98"/>
    <n v="0"/>
  </r>
  <r>
    <x v="1"/>
    <x v="2"/>
    <d v="2018-02-15T21:42:54"/>
    <s v="9"/>
    <x v="212"/>
    <m/>
    <s v="PR180001"/>
    <x v="15"/>
    <d v="2018-02-15T00:00:00"/>
    <s v="HENA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-"/>
    <n v="0"/>
    <n v="0"/>
    <n v="0"/>
    <n v="-204.55"/>
  </r>
  <r>
    <x v="1"/>
    <x v="2"/>
    <d v="2018-02-15T21:44:37"/>
    <s v="9"/>
    <x v="213"/>
    <m/>
    <m/>
    <x v="162"/>
    <d v="2018-02-23T00:00:00"/>
    <s v="HG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+"/>
    <n v="0"/>
    <n v="0"/>
    <n v="204.56"/>
    <n v="0"/>
  </r>
  <r>
    <x v="1"/>
    <x v="2"/>
    <d v="2018-02-01T21:40:00"/>
    <s v="9"/>
    <x v="214"/>
    <m/>
    <s v="PR180001"/>
    <x v="15"/>
    <d v="2018-02-01T00:00:00"/>
    <s v="HENA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-"/>
    <n v="0"/>
    <n v="0"/>
    <n v="0"/>
    <n v="-204.56"/>
  </r>
  <r>
    <x v="1"/>
    <x v="2"/>
    <d v="2018-02-01T21:41:46"/>
    <s v="9"/>
    <x v="215"/>
    <m/>
    <m/>
    <x v="163"/>
    <d v="2018-02-09T00:00:00"/>
    <s v="HG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+"/>
    <n v="0"/>
    <n v="0"/>
    <n v="204.56"/>
    <n v="0"/>
  </r>
  <r>
    <x v="1"/>
    <x v="2"/>
    <d v="2018-02-20T11:51:17"/>
    <s v="9"/>
    <x v="216"/>
    <m/>
    <m/>
    <x v="222"/>
    <d v="2018-02-20T00:00:00"/>
    <s v="CCAR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9"/>
    <x v="29"/>
    <m/>
    <m/>
    <s v="+"/>
    <n v="0"/>
    <n v="0"/>
    <n v="67.69"/>
    <n v="0"/>
  </r>
  <r>
    <x v="1"/>
    <x v="2"/>
    <d v="2018-02-20T11:51:17"/>
    <s v="9"/>
    <x v="216"/>
    <m/>
    <m/>
    <x v="223"/>
    <d v="2018-02-20T00:00:00"/>
    <s v="CCAR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9"/>
    <x v="29"/>
    <m/>
    <m/>
    <s v="+"/>
    <n v="0"/>
    <n v="0"/>
    <n v="35.880000000000003"/>
    <n v="0"/>
  </r>
  <r>
    <x v="1"/>
    <x v="2"/>
    <d v="2018-02-05T16:02:06"/>
    <s v="9"/>
    <x v="217"/>
    <m/>
    <m/>
    <x v="224"/>
    <d v="2018-02-06T00:00:00"/>
    <s v="CCAR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2"/>
    <x v="22"/>
    <m/>
    <m/>
    <s v="+"/>
    <n v="0"/>
    <n v="0"/>
    <n v="239.6"/>
    <n v="0"/>
  </r>
  <r>
    <x v="1"/>
    <x v="2"/>
    <d v="2018-02-15T21:45:31"/>
    <s v="9"/>
    <x v="213"/>
    <m/>
    <m/>
    <x v="162"/>
    <d v="2018-02-23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297.23"/>
    <n v="0"/>
  </r>
  <r>
    <x v="1"/>
    <x v="2"/>
    <d v="2018-02-05T16:02:06"/>
    <s v="9"/>
    <x v="217"/>
    <m/>
    <m/>
    <x v="224"/>
    <d v="2018-02-06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348.14"/>
    <n v="0"/>
  </r>
  <r>
    <x v="1"/>
    <x v="2"/>
    <d v="2018-02-15T21:49:30"/>
    <s v="9"/>
    <x v="210"/>
    <m/>
    <m/>
    <x v="162"/>
    <d v="2018-02-23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76.98"/>
    <n v="0"/>
  </r>
  <r>
    <x v="1"/>
    <x v="2"/>
    <d v="2018-02-01T21:42:45"/>
    <s v="9"/>
    <x v="215"/>
    <m/>
    <m/>
    <x v="163"/>
    <d v="2018-02-09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297.23"/>
    <n v="0"/>
  </r>
  <r>
    <x v="1"/>
    <x v="2"/>
    <d v="2018-02-01T21:46:40"/>
    <s v="9"/>
    <x v="211"/>
    <m/>
    <m/>
    <x v="163"/>
    <d v="2018-02-09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76.98"/>
    <n v="0"/>
  </r>
  <r>
    <x v="1"/>
    <x v="2"/>
    <d v="2018-02-16T16:22:23"/>
    <s v="9"/>
    <x v="209"/>
    <m/>
    <s v="PA003547"/>
    <x v="221"/>
    <d v="2018-02-16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5355.97"/>
    <n v="0"/>
  </r>
  <r>
    <x v="1"/>
    <x v="2"/>
    <d v="2018-02-20T11:51:17"/>
    <s v="9"/>
    <x v="216"/>
    <m/>
    <m/>
    <x v="222"/>
    <d v="2018-02-20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98.35"/>
    <n v="0"/>
  </r>
  <r>
    <x v="1"/>
    <x v="2"/>
    <d v="2018-02-20T11:51:17"/>
    <s v="9"/>
    <x v="216"/>
    <m/>
    <m/>
    <x v="223"/>
    <d v="2018-02-20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52.13"/>
    <n v="0"/>
  </r>
  <r>
    <x v="1"/>
    <x v="2"/>
    <d v="2018-02-15T21:45:31"/>
    <s v="9"/>
    <x v="213"/>
    <m/>
    <m/>
    <x v="162"/>
    <d v="2018-02-23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92.67"/>
    <n v="0"/>
  </r>
  <r>
    <x v="1"/>
    <x v="2"/>
    <d v="2018-02-05T16:02:06"/>
    <s v="9"/>
    <x v="217"/>
    <m/>
    <m/>
    <x v="224"/>
    <d v="2018-02-06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108.54"/>
    <n v="0"/>
  </r>
  <r>
    <x v="1"/>
    <x v="2"/>
    <d v="2018-02-15T21:49:30"/>
    <s v="9"/>
    <x v="210"/>
    <m/>
    <m/>
    <x v="162"/>
    <d v="2018-02-23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24"/>
    <n v="0"/>
  </r>
  <r>
    <x v="1"/>
    <x v="2"/>
    <d v="2018-02-01T21:42:45"/>
    <s v="9"/>
    <x v="215"/>
    <m/>
    <m/>
    <x v="163"/>
    <d v="2018-02-09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92.67"/>
    <n v="0"/>
  </r>
  <r>
    <x v="1"/>
    <x v="2"/>
    <d v="2018-02-01T21:46:40"/>
    <s v="9"/>
    <x v="211"/>
    <m/>
    <m/>
    <x v="163"/>
    <d v="2018-02-09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24"/>
    <n v="0"/>
  </r>
  <r>
    <x v="1"/>
    <x v="2"/>
    <d v="2018-02-20T11:51:17"/>
    <s v="9"/>
    <x v="216"/>
    <m/>
    <m/>
    <x v="222"/>
    <d v="2018-02-20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30.66"/>
    <n v="0"/>
  </r>
  <r>
    <x v="1"/>
    <x v="2"/>
    <d v="2018-02-20T11:51:17"/>
    <s v="9"/>
    <x v="216"/>
    <m/>
    <m/>
    <x v="223"/>
    <d v="2018-02-20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16.25"/>
    <n v="0"/>
  </r>
  <r>
    <x v="1"/>
    <x v="2"/>
    <d v="2018-02-16T17:02:52"/>
    <s v="9"/>
    <x v="147"/>
    <m/>
    <m/>
    <x v="225"/>
    <d v="2018-02-20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38"/>
    <x v="38"/>
    <m/>
    <m/>
    <s v="+"/>
    <n v="0"/>
    <n v="0"/>
    <n v="78.09"/>
    <n v="0"/>
  </r>
  <r>
    <x v="1"/>
    <x v="2"/>
    <d v="2018-02-16T17:02:52"/>
    <s v="9"/>
    <x v="147"/>
    <m/>
    <m/>
    <x v="161"/>
    <d v="2018-02-20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38"/>
    <x v="38"/>
    <m/>
    <m/>
    <s v="+"/>
    <n v="0"/>
    <n v="0"/>
    <n v="129.80000000000001"/>
    <n v="0"/>
  </r>
  <r>
    <x v="1"/>
    <x v="2"/>
    <d v="2018-02-15T21:51:20"/>
    <s v="9"/>
    <x v="218"/>
    <m/>
    <m/>
    <x v="162"/>
    <d v="2018-02-23T00:00:00"/>
    <s v="HF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2"/>
    <x v="2"/>
    <x v="7"/>
    <x v="7"/>
    <m/>
    <m/>
    <s v="+"/>
    <n v="0"/>
    <n v="0"/>
    <n v="183.13"/>
    <n v="0"/>
  </r>
  <r>
    <x v="1"/>
    <x v="2"/>
    <d v="2018-02-01T21:48:21"/>
    <s v="9"/>
    <x v="149"/>
    <m/>
    <m/>
    <x v="163"/>
    <d v="2018-02-09T00:00:00"/>
    <s v="HF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2"/>
    <x v="2"/>
    <x v="7"/>
    <x v="7"/>
    <m/>
    <m/>
    <s v="+"/>
    <n v="0"/>
    <n v="0"/>
    <n v="188.44"/>
    <n v="0"/>
  </r>
  <r>
    <x v="1"/>
    <x v="2"/>
    <d v="2018-02-06T13:21:51"/>
    <s v="9"/>
    <x v="152"/>
    <m/>
    <m/>
    <x v="164"/>
    <d v="2018-02-06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2.74"/>
    <n v="0"/>
  </r>
  <r>
    <x v="1"/>
    <x v="2"/>
    <d v="2018-02-06T13:21:52"/>
    <s v="9"/>
    <x v="152"/>
    <m/>
    <m/>
    <x v="165"/>
    <d v="2018-02-06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644.8"/>
    <n v="0"/>
  </r>
  <r>
    <x v="1"/>
    <x v="2"/>
    <d v="2018-02-16T17:02:52"/>
    <s v="9"/>
    <x v="147"/>
    <m/>
    <m/>
    <x v="226"/>
    <d v="2018-02-20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2.19"/>
    <n v="0"/>
  </r>
  <r>
    <x v="1"/>
    <x v="2"/>
    <d v="2018-02-16T17:02:52"/>
    <s v="9"/>
    <x v="147"/>
    <m/>
    <m/>
    <x v="166"/>
    <d v="2018-02-20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970.8"/>
    <n v="0"/>
  </r>
  <r>
    <x v="1"/>
    <x v="2"/>
    <d v="2018-02-16T17:02:53"/>
    <s v="9"/>
    <x v="147"/>
    <m/>
    <m/>
    <x v="167"/>
    <d v="2018-02-20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26.1"/>
    <n v="0"/>
  </r>
  <r>
    <x v="1"/>
    <x v="2"/>
    <d v="2018-02-16T17:02:53"/>
    <s v="9"/>
    <x v="147"/>
    <m/>
    <m/>
    <x v="227"/>
    <d v="2018-02-20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8.22"/>
    <n v="0"/>
  </r>
  <r>
    <x v="1"/>
    <x v="2"/>
    <d v="2018-02-15T21:44:05"/>
    <s v="9"/>
    <x v="158"/>
    <m/>
    <s v="PR180001"/>
    <x v="15"/>
    <d v="2018-02-15T00:00:00"/>
    <s v="HENA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-"/>
    <n v="0"/>
    <n v="0"/>
    <n v="0"/>
    <n v="-576.32000000000005"/>
  </r>
  <r>
    <x v="1"/>
    <x v="2"/>
    <d v="2018-02-15T21:48:16"/>
    <s v="9"/>
    <x v="159"/>
    <m/>
    <m/>
    <x v="162"/>
    <d v="2018-02-23T00:00:00"/>
    <s v="HG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+"/>
    <n v="0"/>
    <n v="0"/>
    <n v="558.30999999999995"/>
    <n v="0"/>
  </r>
  <r>
    <x v="1"/>
    <x v="2"/>
    <d v="2018-02-01T21:41:14"/>
    <s v="9"/>
    <x v="160"/>
    <m/>
    <s v="PR180001"/>
    <x v="15"/>
    <d v="2018-02-01T00:00:00"/>
    <s v="HENA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-"/>
    <n v="0"/>
    <n v="0"/>
    <n v="0"/>
    <n v="-576.32000000000005"/>
  </r>
  <r>
    <x v="1"/>
    <x v="2"/>
    <d v="2018-02-01T21:45:30"/>
    <s v="9"/>
    <x v="219"/>
    <m/>
    <m/>
    <x v="163"/>
    <d v="2018-02-09T00:00:00"/>
    <s v="HG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+"/>
    <n v="0"/>
    <n v="0"/>
    <n v="574.52"/>
    <n v="0"/>
  </r>
  <r>
    <x v="1"/>
    <x v="2"/>
    <d v="2018-02-14T21:39:38"/>
    <s v="9"/>
    <x v="207"/>
    <m/>
    <m/>
    <x v="220"/>
    <d v="2018-02-14T00:00:00"/>
    <s v="JE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7"/>
    <x v="7"/>
    <x v="27"/>
    <x v="27"/>
    <m/>
    <m/>
    <s v="+"/>
    <n v="0"/>
    <n v="0"/>
    <n v="378.3"/>
    <n v="0"/>
  </r>
  <r>
    <x v="1"/>
    <x v="2"/>
    <d v="2018-02-05T21:39:59"/>
    <s v="9"/>
    <x v="220"/>
    <n v="2544810"/>
    <m/>
    <x v="228"/>
    <d v="2018-02-05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1350"/>
    <n v="0"/>
  </r>
  <r>
    <x v="1"/>
    <x v="2"/>
    <d v="2018-02-05T21:39:59"/>
    <s v="9"/>
    <x v="220"/>
    <n v="2544813"/>
    <m/>
    <x v="229"/>
    <d v="2018-02-05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244.8"/>
    <n v="0"/>
  </r>
  <r>
    <x v="1"/>
    <x v="2"/>
    <d v="2018-02-05T21:39:59"/>
    <s v="9"/>
    <x v="220"/>
    <n v="2544811"/>
    <m/>
    <x v="230"/>
    <d v="2018-02-05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2441.8200000000002"/>
    <n v="0"/>
  </r>
  <r>
    <x v="1"/>
    <x v="2"/>
    <d v="2018-02-05T21:39:59"/>
    <s v="9"/>
    <x v="220"/>
    <n v="2544809"/>
    <m/>
    <x v="231"/>
    <d v="2018-02-05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16"/>
    <n v="0"/>
  </r>
  <r>
    <x v="1"/>
    <x v="2"/>
    <d v="2018-02-28T21:39:53"/>
    <s v="9"/>
    <x v="205"/>
    <n v="2550509"/>
    <m/>
    <x v="232"/>
    <d v="2018-02-28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714.2"/>
    <n v="0"/>
  </r>
  <r>
    <x v="1"/>
    <x v="2"/>
    <d v="2018-02-28T21:39:54"/>
    <s v="9"/>
    <x v="205"/>
    <n v="2550510"/>
    <m/>
    <x v="233"/>
    <d v="2018-02-28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1274"/>
    <n v="0"/>
  </r>
  <r>
    <x v="1"/>
    <x v="2"/>
    <d v="2018-02-26T21:42:29"/>
    <s v="9"/>
    <x v="221"/>
    <n v="2549639"/>
    <m/>
    <x v="234"/>
    <d v="2018-02-26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3896.8"/>
    <n v="0"/>
  </r>
  <r>
    <x v="1"/>
    <x v="2"/>
    <d v="2018-02-17T21:38:18"/>
    <s v="9"/>
    <x v="222"/>
    <n v="2547605"/>
    <m/>
    <x v="235"/>
    <d v="2018-02-16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1544"/>
    <n v="0"/>
  </r>
  <r>
    <x v="1"/>
    <x v="2"/>
    <d v="2018-02-26T12:25:56"/>
    <s v="9"/>
    <x v="223"/>
    <m/>
    <m/>
    <x v="74"/>
    <d v="2018-02-26T00:00:00"/>
    <s v="INNI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43"/>
    <x v="43"/>
    <m/>
    <m/>
    <s v="+"/>
    <n v="0"/>
    <n v="0"/>
    <n v="2754.79"/>
    <n v="0"/>
  </r>
  <r>
    <x v="1"/>
    <x v="2"/>
    <d v="2018-02-05T16:53:05"/>
    <s v="9"/>
    <x v="224"/>
    <m/>
    <m/>
    <x v="236"/>
    <d v="2018-02-05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2"/>
    <x v="2"/>
    <x v="59"/>
    <x v="58"/>
    <m/>
    <m/>
    <s v="+"/>
    <n v="0"/>
    <n v="393.86"/>
    <n v="0"/>
    <n v="0"/>
  </r>
  <r>
    <x v="1"/>
    <x v="2"/>
    <d v="2018-02-26T12:25:56"/>
    <s v="9"/>
    <x v="223"/>
    <m/>
    <m/>
    <x v="74"/>
    <d v="2018-02-26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4002.71"/>
    <n v="0"/>
  </r>
  <r>
    <x v="1"/>
    <x v="2"/>
    <d v="2018-02-05T16:53:04"/>
    <s v="9"/>
    <x v="225"/>
    <m/>
    <m/>
    <x v="237"/>
    <d v="2018-02-05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4"/>
    <x v="4"/>
    <m/>
    <m/>
    <s v="+"/>
    <n v="0"/>
    <n v="581.12"/>
    <n v="0"/>
    <n v="0"/>
  </r>
  <r>
    <x v="1"/>
    <x v="2"/>
    <d v="2018-02-05T16:53:05"/>
    <s v="9"/>
    <x v="224"/>
    <m/>
    <m/>
    <x v="236"/>
    <d v="2018-02-05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4"/>
    <x v="4"/>
    <m/>
    <m/>
    <s v="+"/>
    <n v="0"/>
    <n v="445.85"/>
    <n v="0"/>
    <n v="0"/>
  </r>
  <r>
    <x v="1"/>
    <x v="2"/>
    <d v="2018-02-14T14:52:36"/>
    <s v="9"/>
    <x v="226"/>
    <m/>
    <m/>
    <x v="238"/>
    <d v="2018-02-14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4"/>
    <x v="4"/>
    <m/>
    <m/>
    <s v="-"/>
    <n v="0"/>
    <n v="-756.45"/>
    <n v="0"/>
    <n v="0"/>
  </r>
  <r>
    <x v="1"/>
    <x v="2"/>
    <d v="2018-02-13T14:51:57"/>
    <s v="9"/>
    <x v="227"/>
    <m/>
    <m/>
    <x v="239"/>
    <d v="2018-02-13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3"/>
    <x v="3"/>
    <x v="4"/>
    <x v="4"/>
    <m/>
    <m/>
    <s v="+"/>
    <n v="0"/>
    <n v="0.48"/>
    <n v="0"/>
    <n v="0"/>
  </r>
  <r>
    <x v="1"/>
    <x v="2"/>
    <d v="2018-02-05T16:53:05"/>
    <s v="9"/>
    <x v="224"/>
    <m/>
    <m/>
    <x v="236"/>
    <d v="2018-02-05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51"/>
    <x v="51"/>
    <m/>
    <m/>
    <s v="+"/>
    <n v="0"/>
    <n v="1800"/>
    <n v="0"/>
    <n v="0"/>
  </r>
  <r>
    <x v="1"/>
    <x v="2"/>
    <d v="2018-02-05T16:53:05"/>
    <s v="9"/>
    <x v="224"/>
    <m/>
    <m/>
    <x v="236"/>
    <d v="2018-02-05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4"/>
    <x v="4"/>
    <x v="71"/>
    <x v="10"/>
    <m/>
    <m/>
    <s v="+"/>
    <n v="0"/>
    <n v="1133.8"/>
    <n v="0"/>
    <n v="0"/>
  </r>
  <r>
    <x v="1"/>
    <x v="2"/>
    <d v="2018-02-05T16:53:05"/>
    <s v="9"/>
    <x v="224"/>
    <m/>
    <m/>
    <x v="236"/>
    <d v="2018-02-05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52"/>
    <x v="31"/>
    <m/>
    <m/>
    <s v="+"/>
    <n v="0"/>
    <n v="1708.78"/>
    <n v="0"/>
    <n v="0"/>
  </r>
  <r>
    <x v="1"/>
    <x v="2"/>
    <d v="2018-02-14T14:52:36"/>
    <s v="9"/>
    <x v="226"/>
    <m/>
    <m/>
    <x v="238"/>
    <d v="2018-02-14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52"/>
    <x v="31"/>
    <m/>
    <m/>
    <s v="-"/>
    <n v="0"/>
    <n v="-342.67"/>
    <n v="0"/>
    <n v="0"/>
  </r>
  <r>
    <x v="1"/>
    <x v="2"/>
    <d v="2018-02-13T14:51:57"/>
    <s v="9"/>
    <x v="227"/>
    <m/>
    <m/>
    <x v="239"/>
    <d v="2018-02-13T00:00:00"/>
    <s v="BAGR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52"/>
    <x v="31"/>
    <m/>
    <m/>
    <s v="+"/>
    <n v="0"/>
    <n v="0.22"/>
    <n v="0"/>
    <n v="0"/>
  </r>
  <r>
    <x v="1"/>
    <x v="2"/>
    <d v="2018-02-26T12:25:56"/>
    <s v="9"/>
    <x v="223"/>
    <m/>
    <m/>
    <x v="74"/>
    <d v="2018-02-26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1247.92"/>
    <n v="0"/>
  </r>
  <r>
    <x v="1"/>
    <x v="2"/>
    <d v="2018-02-15T21:48:35"/>
    <s v="9"/>
    <x v="210"/>
    <m/>
    <m/>
    <x v="162"/>
    <d v="2018-02-23T00:00:00"/>
    <s v="HF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2"/>
    <x v="2"/>
    <x v="7"/>
    <x v="7"/>
    <m/>
    <m/>
    <s v="+"/>
    <n v="0"/>
    <n v="0"/>
    <n v="200.47"/>
    <n v="0"/>
  </r>
  <r>
    <x v="1"/>
    <x v="2"/>
    <d v="2018-02-01T21:45:45"/>
    <s v="9"/>
    <x v="211"/>
    <m/>
    <m/>
    <x v="163"/>
    <d v="2018-02-09T00:00:00"/>
    <s v="HF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2"/>
    <x v="2"/>
    <x v="7"/>
    <x v="7"/>
    <m/>
    <m/>
    <s v="+"/>
    <n v="0"/>
    <n v="0"/>
    <n v="200.48"/>
    <n v="0"/>
  </r>
  <r>
    <x v="1"/>
    <x v="2"/>
    <d v="2018-02-06T12:11:30"/>
    <s v="9"/>
    <x v="228"/>
    <m/>
    <m/>
    <x v="240"/>
    <d v="2018-02-06T00:00:00"/>
    <s v="CCAR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140.97999999999999"/>
    <n v="0"/>
  </r>
  <r>
    <x v="1"/>
    <x v="2"/>
    <d v="2018-02-06T12:11:31"/>
    <s v="9"/>
    <x v="228"/>
    <m/>
    <m/>
    <x v="241"/>
    <d v="2018-02-06T00:00:00"/>
    <s v="CCAR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42.94"/>
    <n v="0"/>
  </r>
  <r>
    <x v="1"/>
    <x v="2"/>
    <d v="2018-02-06T12:11:31"/>
    <s v="9"/>
    <x v="228"/>
    <m/>
    <m/>
    <x v="242"/>
    <d v="2018-02-06T00:00:00"/>
    <s v="CCAR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168.48"/>
    <n v="0"/>
  </r>
  <r>
    <x v="1"/>
    <x v="2"/>
    <d v="2018-02-16T16:42:39"/>
    <s v="9"/>
    <x v="175"/>
    <m/>
    <m/>
    <x v="243"/>
    <d v="2018-02-20T00:00:00"/>
    <s v="CCAR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210.77"/>
    <n v="0"/>
  </r>
  <r>
    <x v="1"/>
    <x v="2"/>
    <d v="2018-02-16T16:12:16"/>
    <s v="9"/>
    <x v="229"/>
    <m/>
    <m/>
    <x v="244"/>
    <d v="2018-02-20T00:00:00"/>
    <s v="CCAR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150.38"/>
    <n v="0"/>
  </r>
  <r>
    <x v="1"/>
    <x v="2"/>
    <d v="2018-02-16T16:12:17"/>
    <s v="9"/>
    <x v="229"/>
    <m/>
    <m/>
    <x v="245"/>
    <d v="2018-02-20T00:00:00"/>
    <s v="CCAR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175.66"/>
    <n v="0"/>
  </r>
  <r>
    <x v="1"/>
    <x v="2"/>
    <d v="2018-02-16T16:12:17"/>
    <s v="9"/>
    <x v="229"/>
    <m/>
    <m/>
    <x v="246"/>
    <d v="2018-02-20T00:00:00"/>
    <s v="CCAR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39.61"/>
    <n v="0"/>
  </r>
  <r>
    <x v="1"/>
    <x v="2"/>
    <d v="2018-02-15T21:42:55"/>
    <s v="9"/>
    <x v="212"/>
    <m/>
    <s v="PR180001"/>
    <x v="15"/>
    <d v="2018-02-15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-"/>
    <n v="0"/>
    <n v="0"/>
    <n v="0"/>
    <n v="-611.20000000000005"/>
  </r>
  <r>
    <x v="1"/>
    <x v="2"/>
    <d v="2018-02-15T21:44:39"/>
    <s v="9"/>
    <x v="213"/>
    <m/>
    <m/>
    <x v="162"/>
    <d v="2018-02-23T00:00:00"/>
    <s v="HG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+"/>
    <n v="0"/>
    <n v="0"/>
    <n v="611.20000000000005"/>
    <n v="0"/>
  </r>
  <r>
    <x v="1"/>
    <x v="2"/>
    <d v="2018-02-01T21:40:02"/>
    <s v="9"/>
    <x v="214"/>
    <m/>
    <s v="PR180001"/>
    <x v="15"/>
    <d v="2018-02-01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-"/>
    <n v="0"/>
    <n v="0"/>
    <n v="0"/>
    <n v="-611.20000000000005"/>
  </r>
  <r>
    <x v="1"/>
    <x v="2"/>
    <d v="2018-02-01T21:41:48"/>
    <s v="9"/>
    <x v="215"/>
    <m/>
    <m/>
    <x v="163"/>
    <d v="2018-02-09T00:00:00"/>
    <s v="HG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+"/>
    <n v="0"/>
    <n v="0"/>
    <n v="611.20000000000005"/>
    <n v="0"/>
  </r>
  <r>
    <x v="1"/>
    <x v="2"/>
    <d v="2018-03-01T11:40:56"/>
    <s v="9"/>
    <x v="173"/>
    <m/>
    <m/>
    <x v="178"/>
    <d v="2018-02-26T00:00:00"/>
    <s v="IDG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39"/>
    <x v="39"/>
    <m/>
    <m/>
    <s v="+"/>
    <n v="0"/>
    <n v="0"/>
    <n v="260"/>
    <n v="0"/>
  </r>
  <r>
    <x v="1"/>
    <x v="2"/>
    <d v="2018-02-06T12:11:31"/>
    <s v="9"/>
    <x v="228"/>
    <m/>
    <m/>
    <x v="240"/>
    <d v="2018-02-06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04.84"/>
    <n v="0"/>
  </r>
  <r>
    <x v="1"/>
    <x v="2"/>
    <d v="2018-02-06T12:11:31"/>
    <s v="9"/>
    <x v="228"/>
    <m/>
    <m/>
    <x v="241"/>
    <d v="2018-02-06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62.39"/>
    <n v="0"/>
  </r>
  <r>
    <x v="1"/>
    <x v="2"/>
    <d v="2018-02-06T12:11:31"/>
    <s v="9"/>
    <x v="228"/>
    <m/>
    <m/>
    <x v="242"/>
    <d v="2018-02-06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44.8"/>
    <n v="0"/>
  </r>
  <r>
    <x v="1"/>
    <x v="2"/>
    <d v="2018-02-15T21:45:33"/>
    <s v="9"/>
    <x v="213"/>
    <m/>
    <m/>
    <x v="162"/>
    <d v="2018-02-23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888.07"/>
    <n v="0"/>
  </r>
  <r>
    <x v="1"/>
    <x v="2"/>
    <d v="2018-02-15T21:49:32"/>
    <s v="9"/>
    <x v="210"/>
    <m/>
    <m/>
    <x v="162"/>
    <d v="2018-02-23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91.27999999999997"/>
    <n v="0"/>
  </r>
  <r>
    <x v="1"/>
    <x v="2"/>
    <d v="2018-02-01T21:42:47"/>
    <s v="9"/>
    <x v="215"/>
    <m/>
    <m/>
    <x v="163"/>
    <d v="2018-02-09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888.07"/>
    <n v="0"/>
  </r>
  <r>
    <x v="1"/>
    <x v="2"/>
    <d v="2018-02-01T21:46:41"/>
    <s v="9"/>
    <x v="211"/>
    <m/>
    <m/>
    <x v="163"/>
    <d v="2018-02-09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91.3"/>
    <n v="0"/>
  </r>
  <r>
    <x v="1"/>
    <x v="2"/>
    <d v="2018-02-16T16:42:39"/>
    <s v="9"/>
    <x v="175"/>
    <m/>
    <m/>
    <x v="243"/>
    <d v="2018-02-20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306.25"/>
    <n v="0"/>
  </r>
  <r>
    <x v="1"/>
    <x v="2"/>
    <d v="2018-02-16T16:12:17"/>
    <s v="9"/>
    <x v="229"/>
    <m/>
    <m/>
    <x v="244"/>
    <d v="2018-02-20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18.5"/>
    <n v="0"/>
  </r>
  <r>
    <x v="1"/>
    <x v="2"/>
    <d v="2018-02-16T16:12:17"/>
    <s v="9"/>
    <x v="229"/>
    <m/>
    <m/>
    <x v="245"/>
    <d v="2018-02-20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55.23"/>
    <n v="0"/>
  </r>
  <r>
    <x v="1"/>
    <x v="2"/>
    <d v="2018-02-16T16:12:18"/>
    <s v="9"/>
    <x v="229"/>
    <m/>
    <m/>
    <x v="246"/>
    <d v="2018-02-20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57.55"/>
    <n v="0"/>
  </r>
  <r>
    <x v="1"/>
    <x v="2"/>
    <d v="2018-03-01T11:40:57"/>
    <s v="9"/>
    <x v="173"/>
    <m/>
    <m/>
    <x v="178"/>
    <d v="2018-02-26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377.78"/>
    <n v="0"/>
  </r>
  <r>
    <x v="1"/>
    <x v="2"/>
    <d v="2018-02-06T12:11:31"/>
    <s v="9"/>
    <x v="228"/>
    <m/>
    <m/>
    <x v="240"/>
    <d v="2018-02-06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63.86"/>
    <n v="0"/>
  </r>
  <r>
    <x v="1"/>
    <x v="2"/>
    <d v="2018-02-06T12:11:31"/>
    <s v="9"/>
    <x v="228"/>
    <m/>
    <m/>
    <x v="241"/>
    <d v="2018-02-06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19.45"/>
    <n v="0"/>
  </r>
  <r>
    <x v="1"/>
    <x v="2"/>
    <d v="2018-02-06T12:11:31"/>
    <s v="9"/>
    <x v="228"/>
    <m/>
    <m/>
    <x v="242"/>
    <d v="2018-02-06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76.319999999999993"/>
    <n v="0"/>
  </r>
  <r>
    <x v="1"/>
    <x v="2"/>
    <d v="2018-02-15T21:45:33"/>
    <s v="9"/>
    <x v="213"/>
    <m/>
    <m/>
    <x v="162"/>
    <d v="2018-02-23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276.87"/>
    <n v="0"/>
  </r>
  <r>
    <x v="1"/>
    <x v="2"/>
    <d v="2018-02-15T21:49:32"/>
    <s v="9"/>
    <x v="210"/>
    <m/>
    <m/>
    <x v="162"/>
    <d v="2018-02-23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90.81"/>
    <n v="0"/>
  </r>
  <r>
    <x v="1"/>
    <x v="2"/>
    <d v="2018-02-01T21:42:47"/>
    <s v="9"/>
    <x v="215"/>
    <m/>
    <m/>
    <x v="163"/>
    <d v="2018-02-09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276.87"/>
    <n v="0"/>
  </r>
  <r>
    <x v="1"/>
    <x v="2"/>
    <d v="2018-02-01T21:46:41"/>
    <s v="9"/>
    <x v="211"/>
    <m/>
    <m/>
    <x v="163"/>
    <d v="2018-02-09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90.82"/>
    <n v="0"/>
  </r>
  <r>
    <x v="1"/>
    <x v="2"/>
    <d v="2018-02-16T16:42:39"/>
    <s v="9"/>
    <x v="175"/>
    <m/>
    <m/>
    <x v="243"/>
    <d v="2018-02-20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95.48"/>
    <n v="0"/>
  </r>
  <r>
    <x v="1"/>
    <x v="2"/>
    <d v="2018-02-16T16:12:17"/>
    <s v="9"/>
    <x v="229"/>
    <m/>
    <m/>
    <x v="244"/>
    <d v="2018-02-20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68.12"/>
    <n v="0"/>
  </r>
  <r>
    <x v="1"/>
    <x v="2"/>
    <d v="2018-02-16T16:12:17"/>
    <s v="9"/>
    <x v="229"/>
    <m/>
    <m/>
    <x v="245"/>
    <d v="2018-02-20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79.569999999999993"/>
    <n v="0"/>
  </r>
  <r>
    <x v="1"/>
    <x v="2"/>
    <d v="2018-02-16T16:12:18"/>
    <s v="9"/>
    <x v="229"/>
    <m/>
    <m/>
    <x v="246"/>
    <d v="2018-02-20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17.940000000000001"/>
    <n v="0"/>
  </r>
  <r>
    <x v="1"/>
    <x v="2"/>
    <d v="2018-03-01T11:40:57"/>
    <s v="9"/>
    <x v="173"/>
    <m/>
    <m/>
    <x v="178"/>
    <d v="2018-02-26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117.78"/>
    <n v="0"/>
  </r>
  <r>
    <x v="1"/>
    <x v="2"/>
    <d v="2018-02-15T21:48:35"/>
    <s v="9"/>
    <x v="210"/>
    <m/>
    <m/>
    <x v="162"/>
    <d v="2018-02-23T00:00:00"/>
    <s v="HF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2"/>
    <x v="2"/>
    <x v="2"/>
    <x v="2"/>
    <m/>
    <m/>
    <s v="+"/>
    <n v="0"/>
    <n v="0"/>
    <n v="2.12"/>
    <n v="0"/>
  </r>
  <r>
    <x v="1"/>
    <x v="2"/>
    <d v="2018-02-01T21:45:45"/>
    <s v="9"/>
    <x v="211"/>
    <m/>
    <m/>
    <x v="163"/>
    <d v="2018-02-09T00:00:00"/>
    <s v="HF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2"/>
    <x v="2"/>
    <x v="2"/>
    <x v="2"/>
    <m/>
    <m/>
    <s v="+"/>
    <n v="0"/>
    <n v="0"/>
    <n v="2.12"/>
    <n v="0"/>
  </r>
  <r>
    <x v="1"/>
    <x v="2"/>
    <d v="2018-02-08T10:50:18"/>
    <s v="9"/>
    <x v="230"/>
    <m/>
    <m/>
    <x v="247"/>
    <d v="2018-02-08T00:00:00"/>
    <s v="INNI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49"/>
    <x v="49"/>
    <m/>
    <m/>
    <s v="+"/>
    <n v="0"/>
    <n v="0"/>
    <n v="987.21"/>
    <n v="0"/>
  </r>
  <r>
    <x v="1"/>
    <x v="2"/>
    <d v="2018-02-16T17:02:54"/>
    <s v="9"/>
    <x v="231"/>
    <m/>
    <m/>
    <x v="248"/>
    <d v="2018-02-20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215.51"/>
    <n v="0"/>
  </r>
  <r>
    <x v="1"/>
    <x v="2"/>
    <d v="2018-02-15T21:42:55"/>
    <s v="9"/>
    <x v="212"/>
    <m/>
    <s v="PR180001"/>
    <x v="15"/>
    <d v="2018-02-15T00:00:00"/>
    <s v="HENA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-"/>
    <n v="0"/>
    <n v="0"/>
    <n v="0"/>
    <n v="-88.24"/>
  </r>
  <r>
    <x v="1"/>
    <x v="2"/>
    <d v="2018-02-15T21:44:39"/>
    <s v="9"/>
    <x v="213"/>
    <m/>
    <m/>
    <x v="162"/>
    <d v="2018-02-23T00:00:00"/>
    <s v="HG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+"/>
    <n v="0"/>
    <n v="0"/>
    <n v="88.24"/>
    <n v="0"/>
  </r>
  <r>
    <x v="1"/>
    <x v="2"/>
    <d v="2018-02-01T21:40:02"/>
    <s v="9"/>
    <x v="214"/>
    <m/>
    <s v="PR180001"/>
    <x v="15"/>
    <d v="2018-02-01T00:00:00"/>
    <s v="HENA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-"/>
    <n v="0"/>
    <n v="0"/>
    <n v="0"/>
    <n v="-88.24"/>
  </r>
  <r>
    <x v="1"/>
    <x v="2"/>
    <d v="2018-02-01T21:41:48"/>
    <s v="9"/>
    <x v="215"/>
    <m/>
    <m/>
    <x v="163"/>
    <d v="2018-02-09T00:00:00"/>
    <s v="HG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+"/>
    <n v="0"/>
    <n v="0"/>
    <n v="88.24"/>
    <n v="0"/>
  </r>
  <r>
    <x v="1"/>
    <x v="1"/>
    <d v="2017-07-11T21:38:47"/>
    <s v="9"/>
    <x v="208"/>
    <m/>
    <s v="P0050392"/>
    <x v="55"/>
    <d v="2017-07-01T00:00:00"/>
    <s v="E090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39"/>
    <x v="39"/>
    <m/>
    <m/>
    <s v="+"/>
    <n v="0"/>
    <n v="0"/>
    <n v="0"/>
    <n v="11180"/>
  </r>
  <r>
    <x v="1"/>
    <x v="1"/>
    <d v="2017-07-11T21:38:47"/>
    <s v="9"/>
    <x v="208"/>
    <m/>
    <s v="P0050392"/>
    <x v="55"/>
    <d v="2017-07-01T00:00:00"/>
    <s v="E090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39"/>
    <x v="39"/>
    <m/>
    <m/>
    <s v="+"/>
    <n v="0"/>
    <n v="0"/>
    <n v="0"/>
    <n v="0"/>
  </r>
  <r>
    <x v="1"/>
    <x v="2"/>
    <d v="2018-02-08T10:50:18"/>
    <s v="9"/>
    <x v="230"/>
    <m/>
    <m/>
    <x v="247"/>
    <d v="2018-02-08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434.42"/>
    <n v="0"/>
  </r>
  <r>
    <x v="1"/>
    <x v="2"/>
    <d v="2018-02-15T21:45:33"/>
    <s v="9"/>
    <x v="213"/>
    <m/>
    <m/>
    <x v="162"/>
    <d v="2018-02-23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28.21"/>
    <n v="0"/>
  </r>
  <r>
    <x v="1"/>
    <x v="2"/>
    <d v="2018-02-15T21:49:32"/>
    <s v="9"/>
    <x v="210"/>
    <m/>
    <m/>
    <x v="162"/>
    <d v="2018-02-23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3.08"/>
    <n v="0"/>
  </r>
  <r>
    <x v="1"/>
    <x v="2"/>
    <d v="2018-02-01T21:42:47"/>
    <s v="9"/>
    <x v="215"/>
    <m/>
    <m/>
    <x v="163"/>
    <d v="2018-02-09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28.21"/>
    <n v="0"/>
  </r>
  <r>
    <x v="1"/>
    <x v="2"/>
    <d v="2018-02-01T21:46:41"/>
    <s v="9"/>
    <x v="211"/>
    <m/>
    <m/>
    <x v="163"/>
    <d v="2018-02-09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3.08"/>
    <n v="0"/>
  </r>
  <r>
    <x v="1"/>
    <x v="2"/>
    <d v="2018-02-16T17:02:54"/>
    <s v="9"/>
    <x v="231"/>
    <m/>
    <m/>
    <x v="248"/>
    <d v="2018-02-20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313.14"/>
    <n v="0"/>
  </r>
  <r>
    <x v="1"/>
    <x v="2"/>
    <d v="2018-02-08T10:50:18"/>
    <s v="9"/>
    <x v="230"/>
    <m/>
    <m/>
    <x v="247"/>
    <d v="2018-02-08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447.21"/>
    <n v="0"/>
  </r>
  <r>
    <x v="1"/>
    <x v="2"/>
    <d v="2018-02-15T21:45:33"/>
    <s v="9"/>
    <x v="213"/>
    <m/>
    <m/>
    <x v="162"/>
    <d v="2018-02-23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39.97"/>
    <n v="0"/>
  </r>
  <r>
    <x v="1"/>
    <x v="2"/>
    <d v="2018-02-15T21:49:32"/>
    <s v="9"/>
    <x v="210"/>
    <m/>
    <m/>
    <x v="162"/>
    <d v="2018-02-23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0.96"/>
    <n v="0"/>
  </r>
  <r>
    <x v="1"/>
    <x v="2"/>
    <d v="2018-02-01T21:42:47"/>
    <s v="9"/>
    <x v="215"/>
    <m/>
    <m/>
    <x v="163"/>
    <d v="2018-02-09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39.97"/>
    <n v="0"/>
  </r>
  <r>
    <x v="1"/>
    <x v="2"/>
    <d v="2018-02-01T21:46:41"/>
    <s v="9"/>
    <x v="211"/>
    <m/>
    <m/>
    <x v="163"/>
    <d v="2018-02-09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0.96"/>
    <n v="0"/>
  </r>
  <r>
    <x v="1"/>
    <x v="2"/>
    <d v="2018-02-16T17:02:54"/>
    <s v="9"/>
    <x v="231"/>
    <m/>
    <m/>
    <x v="248"/>
    <d v="2018-02-20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97.63"/>
    <n v="0"/>
  </r>
  <r>
    <x v="1"/>
    <x v="2"/>
    <d v="2018-02-15T21:44:52"/>
    <s v="9"/>
    <x v="213"/>
    <m/>
    <m/>
    <x v="162"/>
    <d v="2018-02-23T00:00:00"/>
    <s v="HGNL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0"/>
    <x v="0"/>
    <x v="33"/>
    <x v="33"/>
    <m/>
    <m/>
    <s v="+"/>
    <n v="0"/>
    <n v="0"/>
    <n v="281.75"/>
    <n v="0"/>
  </r>
  <r>
    <x v="1"/>
    <x v="2"/>
    <d v="2018-02-01T21:42:03"/>
    <s v="9"/>
    <x v="215"/>
    <m/>
    <m/>
    <x v="163"/>
    <d v="2018-02-09T00:00:00"/>
    <s v="HGNL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0"/>
    <x v="0"/>
    <x v="33"/>
    <x v="33"/>
    <m/>
    <m/>
    <s v="+"/>
    <n v="0"/>
    <n v="0"/>
    <n v="362.6"/>
    <n v="0"/>
  </r>
  <r>
    <x v="1"/>
    <x v="2"/>
    <d v="2018-02-15T21:48:44"/>
    <s v="9"/>
    <x v="210"/>
    <m/>
    <m/>
    <x v="162"/>
    <d v="2018-02-23T00:00:00"/>
    <s v="HFNL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2"/>
    <x v="2"/>
    <x v="34"/>
    <x v="34"/>
    <m/>
    <m/>
    <s v="+"/>
    <n v="0"/>
    <n v="0"/>
    <n v="21.69"/>
    <n v="0"/>
  </r>
  <r>
    <x v="1"/>
    <x v="2"/>
    <d v="2018-02-01T21:45:53"/>
    <s v="9"/>
    <x v="211"/>
    <m/>
    <m/>
    <x v="163"/>
    <d v="2018-02-09T00:00:00"/>
    <s v="HFNL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2"/>
    <x v="2"/>
    <x v="34"/>
    <x v="34"/>
    <m/>
    <m/>
    <s v="+"/>
    <n v="0"/>
    <n v="0"/>
    <n v="27.92"/>
    <n v="0"/>
  </r>
  <r>
    <x v="1"/>
    <x v="2"/>
    <d v="2018-02-15T21:45:46"/>
    <s v="9"/>
    <x v="213"/>
    <m/>
    <m/>
    <x v="162"/>
    <d v="2018-02-23T00:00:00"/>
    <s v="GRRV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6"/>
    <x v="6"/>
    <x v="30"/>
    <x v="30"/>
    <m/>
    <m/>
    <s v="+"/>
    <n v="0"/>
    <n v="0"/>
    <n v="409.38"/>
    <n v="0"/>
  </r>
  <r>
    <x v="1"/>
    <x v="2"/>
    <d v="2018-02-15T21:49:43"/>
    <s v="9"/>
    <x v="210"/>
    <m/>
    <m/>
    <x v="162"/>
    <d v="2018-02-23T00:00:00"/>
    <s v="GRRV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6"/>
    <x v="6"/>
    <x v="30"/>
    <x v="30"/>
    <m/>
    <m/>
    <s v="+"/>
    <n v="0"/>
    <n v="0"/>
    <n v="31.52"/>
    <n v="0"/>
  </r>
  <r>
    <x v="1"/>
    <x v="2"/>
    <d v="2018-02-01T21:46:52"/>
    <s v="9"/>
    <x v="211"/>
    <m/>
    <m/>
    <x v="163"/>
    <d v="2018-02-09T00:00:00"/>
    <s v="GRRV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6"/>
    <x v="6"/>
    <x v="30"/>
    <x v="30"/>
    <m/>
    <m/>
    <s v="+"/>
    <n v="0"/>
    <n v="0"/>
    <n v="40.57"/>
    <n v="0"/>
  </r>
  <r>
    <x v="1"/>
    <x v="2"/>
    <d v="2018-02-01T21:42:59"/>
    <s v="9"/>
    <x v="215"/>
    <m/>
    <m/>
    <x v="163"/>
    <d v="2018-02-09T00:00:00"/>
    <s v="GRRV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6"/>
    <x v="6"/>
    <x v="30"/>
    <x v="30"/>
    <m/>
    <m/>
    <s v="+"/>
    <n v="0"/>
    <n v="0"/>
    <n v="526.86"/>
    <n v="0"/>
  </r>
  <r>
    <x v="1"/>
    <x v="2"/>
    <d v="2018-02-15T21:45:46"/>
    <s v="9"/>
    <x v="213"/>
    <m/>
    <m/>
    <x v="162"/>
    <d v="2018-02-23T00:00:00"/>
    <s v="GRIC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8"/>
    <x v="8"/>
    <x v="31"/>
    <x v="31"/>
    <m/>
    <m/>
    <s v="+"/>
    <n v="0"/>
    <n v="0"/>
    <n v="127.63"/>
    <n v="0"/>
  </r>
  <r>
    <x v="1"/>
    <x v="2"/>
    <d v="2018-02-15T21:49:43"/>
    <s v="9"/>
    <x v="210"/>
    <m/>
    <m/>
    <x v="162"/>
    <d v="2018-02-23T00:00:00"/>
    <s v="GRIC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8"/>
    <x v="8"/>
    <x v="31"/>
    <x v="31"/>
    <m/>
    <m/>
    <s v="+"/>
    <n v="0"/>
    <n v="0"/>
    <n v="9.83"/>
    <n v="0"/>
  </r>
  <r>
    <x v="1"/>
    <x v="2"/>
    <d v="2018-02-01T21:46:52"/>
    <s v="9"/>
    <x v="211"/>
    <m/>
    <m/>
    <x v="163"/>
    <d v="2018-02-09T00:00:00"/>
    <s v="GRIC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8"/>
    <x v="8"/>
    <x v="31"/>
    <x v="31"/>
    <m/>
    <m/>
    <s v="+"/>
    <n v="0"/>
    <n v="0"/>
    <n v="12.65"/>
    <n v="0"/>
  </r>
  <r>
    <x v="1"/>
    <x v="2"/>
    <d v="2018-02-01T21:42:59"/>
    <s v="9"/>
    <x v="215"/>
    <m/>
    <m/>
    <x v="163"/>
    <d v="2018-02-09T00:00:00"/>
    <s v="GRIC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8"/>
    <x v="8"/>
    <x v="31"/>
    <x v="31"/>
    <m/>
    <m/>
    <s v="+"/>
    <n v="0"/>
    <n v="0"/>
    <n v="164.26"/>
    <n v="0"/>
  </r>
  <r>
    <x v="1"/>
    <x v="2"/>
    <d v="2018-02-01T21:40:05"/>
    <s v="9"/>
    <x v="214"/>
    <m/>
    <s v="PR180001"/>
    <x v="15"/>
    <d v="2018-02-01T00:00:00"/>
    <s v="HENA"/>
    <s v="D4"/>
    <s v="Grants &amp; Contracts"/>
    <s v="D4F152"/>
    <s v="FIOTEC Vaginal Microbiome &amp; Metab "/>
    <s v="M017"/>
    <s v="Research Centers and Institutes"/>
    <n v="4"/>
    <s v="Institute for Bioinfo&amp;Evol Studies"/>
    <x v="10"/>
    <s v="FIOTEC Vaginal Microbiome &amp; Metab "/>
    <x v="4"/>
    <x v="4"/>
    <x v="10"/>
    <x v="10"/>
    <m/>
    <m/>
    <s v="-"/>
    <n v="0"/>
    <n v="0"/>
    <n v="0"/>
    <n v="-3215.72"/>
  </r>
  <r>
    <x v="1"/>
    <x v="2"/>
    <d v="2018-02-15T21:48:40"/>
    <s v="9"/>
    <x v="210"/>
    <m/>
    <m/>
    <x v="162"/>
    <d v="2018-02-23T00:00:00"/>
    <s v="HF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2"/>
    <x v="2"/>
    <x v="18"/>
    <x v="18"/>
    <m/>
    <m/>
    <s v="+"/>
    <n v="0"/>
    <n v="0"/>
    <n v="227.32"/>
    <n v="0"/>
  </r>
  <r>
    <x v="1"/>
    <x v="2"/>
    <d v="2018-02-01T21:45:49"/>
    <s v="9"/>
    <x v="211"/>
    <m/>
    <m/>
    <x v="163"/>
    <d v="2018-02-09T00:00:00"/>
    <s v="HF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2"/>
    <x v="2"/>
    <x v="18"/>
    <x v="18"/>
    <m/>
    <m/>
    <s v="+"/>
    <n v="0"/>
    <n v="0"/>
    <n v="227.32"/>
    <n v="0"/>
  </r>
  <r>
    <x v="1"/>
    <x v="2"/>
    <d v="2018-02-15T21:42:57"/>
    <s v="9"/>
    <x v="212"/>
    <m/>
    <s v="PR180001"/>
    <x v="15"/>
    <d v="2018-02-15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-"/>
    <n v="0"/>
    <n v="0"/>
    <n v="0"/>
    <n v="-877.7"/>
  </r>
  <r>
    <x v="1"/>
    <x v="2"/>
    <d v="2018-02-15T21:44:46"/>
    <s v="9"/>
    <x v="213"/>
    <m/>
    <m/>
    <x v="162"/>
    <d v="2018-02-23T00:00:00"/>
    <s v="HG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+"/>
    <n v="0"/>
    <n v="0"/>
    <n v="877.7"/>
    <n v="0"/>
  </r>
  <r>
    <x v="1"/>
    <x v="2"/>
    <d v="2018-02-01T21:39:31"/>
    <s v="9"/>
    <x v="214"/>
    <m/>
    <s v="PR180001"/>
    <x v="15"/>
    <d v="2018-02-01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+"/>
    <n v="0"/>
    <n v="0"/>
    <n v="0"/>
    <n v="6582.77"/>
  </r>
  <r>
    <x v="1"/>
    <x v="2"/>
    <d v="2018-02-01T21:41:56"/>
    <s v="9"/>
    <x v="215"/>
    <m/>
    <m/>
    <x v="163"/>
    <d v="2018-02-09T00:00:00"/>
    <s v="HG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+"/>
    <n v="0"/>
    <n v="0"/>
    <n v="877.7"/>
    <n v="0"/>
  </r>
  <r>
    <x v="1"/>
    <x v="2"/>
    <d v="2018-02-01T21:40:05"/>
    <s v="9"/>
    <x v="214"/>
    <m/>
    <s v="PR180001"/>
    <x v="15"/>
    <d v="2018-02-01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-"/>
    <n v="0"/>
    <n v="0"/>
    <n v="0"/>
    <n v="-7460.47"/>
  </r>
  <r>
    <x v="1"/>
    <x v="2"/>
    <d v="2018-02-15T21:45:40"/>
    <s v="9"/>
    <x v="213"/>
    <m/>
    <m/>
    <x v="162"/>
    <d v="2018-02-23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1275.3"/>
    <n v="0"/>
  </r>
  <r>
    <x v="1"/>
    <x v="2"/>
    <d v="2018-02-15T21:49:38"/>
    <s v="9"/>
    <x v="210"/>
    <m/>
    <m/>
    <x v="162"/>
    <d v="2018-02-23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330.3"/>
    <n v="0"/>
  </r>
  <r>
    <x v="1"/>
    <x v="2"/>
    <d v="2018-02-01T21:42:54"/>
    <s v="9"/>
    <x v="215"/>
    <m/>
    <m/>
    <x v="163"/>
    <d v="2018-02-09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1275.3"/>
    <n v="0"/>
  </r>
  <r>
    <x v="1"/>
    <x v="2"/>
    <d v="2018-02-01T21:46:47"/>
    <s v="9"/>
    <x v="211"/>
    <m/>
    <m/>
    <x v="163"/>
    <d v="2018-02-09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330.3"/>
    <n v="0"/>
  </r>
  <r>
    <x v="1"/>
    <x v="2"/>
    <d v="2018-02-15T21:45:40"/>
    <s v="9"/>
    <x v="213"/>
    <m/>
    <m/>
    <x v="162"/>
    <d v="2018-02-23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397.6"/>
    <n v="0"/>
  </r>
  <r>
    <x v="1"/>
    <x v="2"/>
    <d v="2018-02-15T21:49:38"/>
    <s v="9"/>
    <x v="210"/>
    <m/>
    <m/>
    <x v="162"/>
    <d v="2018-02-23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102.98"/>
    <n v="0"/>
  </r>
  <r>
    <x v="1"/>
    <x v="2"/>
    <d v="2018-02-01T21:42:54"/>
    <s v="9"/>
    <x v="215"/>
    <m/>
    <m/>
    <x v="163"/>
    <d v="2018-02-09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397.6"/>
    <n v="0"/>
  </r>
  <r>
    <x v="1"/>
    <x v="2"/>
    <d v="2018-02-01T21:46:47"/>
    <s v="9"/>
    <x v="211"/>
    <m/>
    <m/>
    <x v="163"/>
    <d v="2018-02-09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102.98"/>
    <n v="0"/>
  </r>
  <r>
    <x v="1"/>
    <x v="2"/>
    <d v="2018-02-15T21:48:41"/>
    <s v="9"/>
    <x v="210"/>
    <m/>
    <m/>
    <x v="162"/>
    <d v="2018-02-23T00:00:00"/>
    <s v="HF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2"/>
    <x v="2"/>
    <x v="2"/>
    <x v="2"/>
    <m/>
    <m/>
    <s v="+"/>
    <n v="0"/>
    <n v="0"/>
    <n v="21.24"/>
    <n v="0"/>
  </r>
  <r>
    <x v="1"/>
    <x v="2"/>
    <d v="2018-02-01T21:45:50"/>
    <s v="9"/>
    <x v="211"/>
    <m/>
    <m/>
    <x v="163"/>
    <d v="2018-02-09T00:00:00"/>
    <s v="HF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2"/>
    <x v="2"/>
    <x v="2"/>
    <x v="2"/>
    <m/>
    <m/>
    <s v="+"/>
    <n v="0"/>
    <n v="0"/>
    <n v="21.24"/>
    <n v="0"/>
  </r>
  <r>
    <x v="1"/>
    <x v="2"/>
    <d v="2018-02-20T12:01:30"/>
    <s v="9"/>
    <x v="232"/>
    <m/>
    <m/>
    <x v="249"/>
    <d v="2018-02-20T00:00:00"/>
    <s v="CCAR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3"/>
    <x v="3"/>
    <x v="44"/>
    <x v="44"/>
    <m/>
    <m/>
    <s v="+"/>
    <n v="0"/>
    <n v="0"/>
    <n v="2713"/>
    <n v="0"/>
  </r>
  <r>
    <x v="1"/>
    <x v="2"/>
    <d v="2018-02-15T21:42:58"/>
    <s v="9"/>
    <x v="212"/>
    <m/>
    <s v="PR180001"/>
    <x v="15"/>
    <d v="2018-02-15T00:00:00"/>
    <s v="HENA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-"/>
    <n v="0"/>
    <n v="0"/>
    <n v="0"/>
    <n v="-884.8"/>
  </r>
  <r>
    <x v="1"/>
    <x v="2"/>
    <d v="2018-02-15T21:44:47"/>
    <s v="9"/>
    <x v="213"/>
    <m/>
    <m/>
    <x v="162"/>
    <d v="2018-02-23T00:00:00"/>
    <s v="HG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+"/>
    <n v="0"/>
    <n v="0"/>
    <n v="884.8"/>
    <n v="0"/>
  </r>
  <r>
    <x v="1"/>
    <x v="2"/>
    <d v="2018-02-01T21:41:57"/>
    <s v="9"/>
    <x v="215"/>
    <m/>
    <m/>
    <x v="163"/>
    <d v="2018-02-09T00:00:00"/>
    <s v="HG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+"/>
    <n v="0"/>
    <n v="0"/>
    <n v="884.8"/>
    <n v="0"/>
  </r>
  <r>
    <x v="1"/>
    <x v="2"/>
    <d v="2018-02-01T21:40:05"/>
    <s v="9"/>
    <x v="214"/>
    <m/>
    <s v="PR180001"/>
    <x v="15"/>
    <d v="2018-02-01T00:00:00"/>
    <s v="HENA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-"/>
    <n v="0"/>
    <n v="0"/>
    <n v="0"/>
    <n v="-884.8"/>
  </r>
  <r>
    <x v="1"/>
    <x v="2"/>
    <d v="2018-02-20T12:01:30"/>
    <s v="9"/>
    <x v="232"/>
    <m/>
    <m/>
    <x v="250"/>
    <d v="2018-02-20T00:00:00"/>
    <s v="CCAR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3"/>
    <x v="3"/>
    <x v="22"/>
    <x v="22"/>
    <m/>
    <m/>
    <s v="+"/>
    <n v="0"/>
    <n v="0"/>
    <n v="197.37"/>
    <n v="0"/>
  </r>
  <r>
    <x v="1"/>
    <x v="2"/>
    <d v="2018-02-15T21:45:41"/>
    <s v="9"/>
    <x v="213"/>
    <m/>
    <m/>
    <x v="162"/>
    <d v="2018-02-23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1285.6099999999999"/>
    <n v="0"/>
  </r>
  <r>
    <x v="1"/>
    <x v="2"/>
    <d v="2018-02-15T21:49:39"/>
    <s v="9"/>
    <x v="210"/>
    <m/>
    <m/>
    <x v="162"/>
    <d v="2018-02-23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30.86"/>
    <n v="0"/>
  </r>
  <r>
    <x v="1"/>
    <x v="2"/>
    <d v="2018-02-01T21:42:55"/>
    <s v="9"/>
    <x v="215"/>
    <m/>
    <m/>
    <x v="163"/>
    <d v="2018-02-09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1285.6099999999999"/>
    <n v="0"/>
  </r>
  <r>
    <x v="1"/>
    <x v="2"/>
    <d v="2018-02-01T21:46:48"/>
    <s v="9"/>
    <x v="211"/>
    <m/>
    <m/>
    <x v="163"/>
    <d v="2018-02-09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30.86"/>
    <n v="0"/>
  </r>
  <r>
    <x v="1"/>
    <x v="2"/>
    <d v="2018-02-20T12:01:30"/>
    <s v="9"/>
    <x v="232"/>
    <m/>
    <m/>
    <x v="249"/>
    <d v="2018-02-20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3941.99"/>
    <n v="0"/>
  </r>
  <r>
    <x v="1"/>
    <x v="2"/>
    <d v="2018-02-20T12:01:30"/>
    <s v="9"/>
    <x v="232"/>
    <m/>
    <m/>
    <x v="250"/>
    <d v="2018-02-20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286.77999999999997"/>
    <n v="0"/>
  </r>
  <r>
    <x v="1"/>
    <x v="2"/>
    <d v="2018-02-15T21:45:41"/>
    <s v="9"/>
    <x v="213"/>
    <m/>
    <m/>
    <x v="162"/>
    <d v="2018-02-23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400.81"/>
    <n v="0"/>
  </r>
  <r>
    <x v="1"/>
    <x v="2"/>
    <d v="2018-02-15T21:49:39"/>
    <s v="9"/>
    <x v="210"/>
    <m/>
    <m/>
    <x v="162"/>
    <d v="2018-02-23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9.6199999999999992"/>
    <n v="0"/>
  </r>
  <r>
    <x v="1"/>
    <x v="2"/>
    <d v="2018-02-01T21:42:55"/>
    <s v="9"/>
    <x v="215"/>
    <m/>
    <m/>
    <x v="163"/>
    <d v="2018-02-09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400.81"/>
    <n v="0"/>
  </r>
  <r>
    <x v="1"/>
    <x v="2"/>
    <d v="2018-02-01T21:46:48"/>
    <s v="9"/>
    <x v="211"/>
    <m/>
    <m/>
    <x v="163"/>
    <d v="2018-02-09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9.6199999999999992"/>
    <n v="0"/>
  </r>
  <r>
    <x v="1"/>
    <x v="2"/>
    <d v="2018-02-20T12:01:30"/>
    <s v="9"/>
    <x v="232"/>
    <m/>
    <m/>
    <x v="249"/>
    <d v="2018-02-20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1228.99"/>
    <n v="0"/>
  </r>
  <r>
    <x v="1"/>
    <x v="2"/>
    <d v="2018-02-20T12:01:30"/>
    <s v="9"/>
    <x v="232"/>
    <m/>
    <m/>
    <x v="250"/>
    <d v="2018-02-20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89.41"/>
    <n v="0"/>
  </r>
  <r>
    <x v="1"/>
    <x v="2"/>
    <d v="2018-02-27T08:40:21"/>
    <s v="9"/>
    <x v="233"/>
    <n v="10704703"/>
    <m/>
    <x v="251"/>
    <d v="2018-02-22T00:00:00"/>
    <s v="IDGB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48"/>
    <x v="48"/>
    <m/>
    <m/>
    <s v="+"/>
    <n v="0"/>
    <n v="0"/>
    <n v="20"/>
    <n v="0"/>
  </r>
  <r>
    <x v="1"/>
    <x v="2"/>
    <d v="2018-02-15T21:48:47"/>
    <s v="9"/>
    <x v="210"/>
    <m/>
    <m/>
    <x v="162"/>
    <d v="2018-02-23T00:00:00"/>
    <s v="HF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2"/>
    <x v="2"/>
    <x v="7"/>
    <x v="7"/>
    <m/>
    <m/>
    <s v="+"/>
    <n v="0"/>
    <n v="0"/>
    <n v="617.95000000000005"/>
    <n v="0"/>
  </r>
  <r>
    <x v="1"/>
    <x v="2"/>
    <d v="2018-02-01T21:45:56"/>
    <s v="9"/>
    <x v="211"/>
    <m/>
    <m/>
    <x v="163"/>
    <d v="2018-02-09T00:00:00"/>
    <s v="HF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2"/>
    <x v="2"/>
    <x v="7"/>
    <x v="7"/>
    <m/>
    <m/>
    <s v="+"/>
    <n v="0"/>
    <n v="0"/>
    <n v="617.96"/>
    <n v="0"/>
  </r>
  <r>
    <x v="1"/>
    <x v="2"/>
    <d v="2018-02-06T11:00:23"/>
    <s v="9"/>
    <x v="234"/>
    <m/>
    <m/>
    <x v="252"/>
    <d v="2018-02-06T00:00:00"/>
    <s v="ISSU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3.34"/>
    <n v="0"/>
  </r>
  <r>
    <x v="1"/>
    <x v="2"/>
    <d v="2018-02-14T10:54:46"/>
    <s v="9"/>
    <x v="235"/>
    <m/>
    <m/>
    <x v="253"/>
    <d v="2018-02-14T00:00:00"/>
    <s v="ISSU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56.43"/>
    <n v="0"/>
  </r>
  <r>
    <x v="1"/>
    <x v="2"/>
    <d v="2018-02-27T14:55:57"/>
    <s v="9"/>
    <x v="236"/>
    <m/>
    <m/>
    <x v="254"/>
    <d v="2018-02-27T00:00:00"/>
    <s v="ISSU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61.38"/>
    <n v="0"/>
  </r>
  <r>
    <x v="1"/>
    <x v="2"/>
    <d v="2018-02-20T13:21:59"/>
    <s v="9"/>
    <x v="237"/>
    <m/>
    <m/>
    <x v="255"/>
    <d v="2018-02-20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17.32"/>
    <n v="0"/>
  </r>
  <r>
    <x v="1"/>
    <x v="2"/>
    <d v="2018-02-27T11:25:40"/>
    <s v="9"/>
    <x v="238"/>
    <m/>
    <m/>
    <x v="254"/>
    <d v="2018-02-27T00:00:00"/>
    <s v="ISSU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1.1200000000000001"/>
    <n v="0"/>
  </r>
  <r>
    <x v="1"/>
    <x v="2"/>
    <d v="2018-02-15T21:43:01"/>
    <s v="9"/>
    <x v="212"/>
    <m/>
    <s v="PR180001"/>
    <x v="15"/>
    <d v="2018-02-15T00:00:00"/>
    <s v="HENA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-"/>
    <n v="0"/>
    <n v="0"/>
    <n v="0"/>
    <n v="-1884"/>
  </r>
  <r>
    <x v="1"/>
    <x v="2"/>
    <d v="2018-02-15T21:44:55"/>
    <s v="9"/>
    <x v="213"/>
    <m/>
    <m/>
    <x v="162"/>
    <d v="2018-02-23T00:00:00"/>
    <s v="HG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+"/>
    <n v="0"/>
    <n v="0"/>
    <n v="1884"/>
    <n v="0"/>
  </r>
  <r>
    <x v="1"/>
    <x v="2"/>
    <d v="2018-02-01T21:42:07"/>
    <s v="9"/>
    <x v="215"/>
    <m/>
    <m/>
    <x v="163"/>
    <d v="2018-02-09T00:00:00"/>
    <s v="HG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+"/>
    <n v="0"/>
    <n v="0"/>
    <n v="1884"/>
    <n v="0"/>
  </r>
  <r>
    <x v="1"/>
    <x v="2"/>
    <d v="2018-02-01T21:40:09"/>
    <s v="9"/>
    <x v="214"/>
    <m/>
    <s v="PR180001"/>
    <x v="15"/>
    <d v="2018-02-01T00:00:00"/>
    <s v="HENA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-"/>
    <n v="0"/>
    <n v="0"/>
    <n v="0"/>
    <n v="-1884"/>
  </r>
  <r>
    <x v="1"/>
    <x v="2"/>
    <d v="2018-02-15T21:45:48"/>
    <s v="9"/>
    <x v="213"/>
    <m/>
    <m/>
    <x v="162"/>
    <d v="2018-02-23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737.45"/>
    <n v="0"/>
  </r>
  <r>
    <x v="1"/>
    <x v="2"/>
    <d v="2018-02-06T11:00:23"/>
    <s v="9"/>
    <x v="234"/>
    <m/>
    <m/>
    <x v="252"/>
    <d v="2018-02-06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4.8499999999999996"/>
    <n v="0"/>
  </r>
  <r>
    <x v="1"/>
    <x v="2"/>
    <d v="2018-02-14T10:54:47"/>
    <s v="9"/>
    <x v="235"/>
    <m/>
    <m/>
    <x v="253"/>
    <d v="2018-02-14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81.99"/>
    <n v="0"/>
  </r>
  <r>
    <x v="1"/>
    <x v="2"/>
    <d v="2018-02-15T21:49:46"/>
    <s v="9"/>
    <x v="210"/>
    <m/>
    <m/>
    <x v="162"/>
    <d v="2018-02-23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897.88"/>
    <n v="0"/>
  </r>
  <r>
    <x v="1"/>
    <x v="2"/>
    <d v="2018-02-01T21:43:02"/>
    <s v="9"/>
    <x v="215"/>
    <m/>
    <m/>
    <x v="163"/>
    <d v="2018-02-09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737.45"/>
    <n v="0"/>
  </r>
  <r>
    <x v="1"/>
    <x v="2"/>
    <d v="2018-02-01T21:46:55"/>
    <s v="9"/>
    <x v="211"/>
    <m/>
    <m/>
    <x v="163"/>
    <d v="2018-02-09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897.9"/>
    <n v="0"/>
  </r>
  <r>
    <x v="1"/>
    <x v="2"/>
    <d v="2018-02-27T08:40:22"/>
    <s v="9"/>
    <x v="233"/>
    <n v="10704703"/>
    <m/>
    <x v="251"/>
    <d v="2018-02-22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9.06"/>
    <n v="0"/>
  </r>
  <r>
    <x v="1"/>
    <x v="2"/>
    <d v="2018-02-27T14:55:57"/>
    <s v="9"/>
    <x v="236"/>
    <m/>
    <m/>
    <x v="254"/>
    <d v="2018-02-27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89.19"/>
    <n v="0"/>
  </r>
  <r>
    <x v="1"/>
    <x v="2"/>
    <d v="2018-02-20T13:21:59"/>
    <s v="9"/>
    <x v="237"/>
    <m/>
    <m/>
    <x v="255"/>
    <d v="2018-02-20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5.17"/>
    <n v="0"/>
  </r>
  <r>
    <x v="1"/>
    <x v="2"/>
    <d v="2018-02-27T11:25:40"/>
    <s v="9"/>
    <x v="238"/>
    <m/>
    <m/>
    <x v="254"/>
    <d v="2018-02-27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1.63"/>
    <n v="0"/>
  </r>
  <r>
    <x v="1"/>
    <x v="2"/>
    <d v="2018-02-15T21:45:48"/>
    <s v="9"/>
    <x v="213"/>
    <m/>
    <m/>
    <x v="162"/>
    <d v="2018-02-23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853.45"/>
    <n v="0"/>
  </r>
  <r>
    <x v="1"/>
    <x v="2"/>
    <d v="2018-02-06T11:00:23"/>
    <s v="9"/>
    <x v="234"/>
    <m/>
    <m/>
    <x v="252"/>
    <d v="2018-02-06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.51"/>
    <n v="0"/>
  </r>
  <r>
    <x v="1"/>
    <x v="2"/>
    <d v="2018-02-14T10:54:47"/>
    <s v="9"/>
    <x v="235"/>
    <m/>
    <m/>
    <x v="253"/>
    <d v="2018-02-14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25.56"/>
    <n v="0"/>
  </r>
  <r>
    <x v="1"/>
    <x v="2"/>
    <d v="2018-02-15T21:49:46"/>
    <s v="9"/>
    <x v="210"/>
    <m/>
    <m/>
    <x v="162"/>
    <d v="2018-02-23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279.93"/>
    <n v="0"/>
  </r>
  <r>
    <x v="1"/>
    <x v="2"/>
    <d v="2018-02-01T21:43:02"/>
    <s v="9"/>
    <x v="215"/>
    <m/>
    <m/>
    <x v="163"/>
    <d v="2018-02-09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853.45"/>
    <n v="0"/>
  </r>
  <r>
    <x v="1"/>
    <x v="2"/>
    <d v="2018-02-01T21:46:55"/>
    <s v="9"/>
    <x v="211"/>
    <m/>
    <m/>
    <x v="163"/>
    <d v="2018-02-09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279.94"/>
    <n v="0"/>
  </r>
  <r>
    <x v="1"/>
    <x v="2"/>
    <d v="2018-02-27T08:40:22"/>
    <s v="9"/>
    <x v="233"/>
    <n v="10704703"/>
    <m/>
    <x v="251"/>
    <d v="2018-02-22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9.06"/>
    <n v="0"/>
  </r>
  <r>
    <x v="1"/>
    <x v="2"/>
    <d v="2018-02-27T14:55:57"/>
    <s v="9"/>
    <x v="236"/>
    <m/>
    <m/>
    <x v="254"/>
    <d v="2018-02-27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27.81"/>
    <n v="0"/>
  </r>
  <r>
    <x v="1"/>
    <x v="2"/>
    <d v="2018-02-20T13:21:59"/>
    <s v="9"/>
    <x v="237"/>
    <m/>
    <m/>
    <x v="255"/>
    <d v="2018-02-20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7.85"/>
    <n v="0"/>
  </r>
  <r>
    <x v="1"/>
    <x v="2"/>
    <d v="2018-02-27T11:25:40"/>
    <s v="9"/>
    <x v="238"/>
    <m/>
    <m/>
    <x v="254"/>
    <d v="2018-02-27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0.51"/>
    <n v="0"/>
  </r>
  <r>
    <x v="1"/>
    <x v="2"/>
    <d v="2018-02-15T21:45:04"/>
    <s v="9"/>
    <x v="213"/>
    <m/>
    <m/>
    <x v="162"/>
    <d v="2018-02-23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0"/>
    <x v="0"/>
    <x v="0"/>
    <x v="0"/>
    <m/>
    <m/>
    <s v="+"/>
    <n v="0"/>
    <n v="0"/>
    <n v="78.75"/>
    <n v="0"/>
  </r>
  <r>
    <x v="1"/>
    <x v="2"/>
    <d v="2018-02-01T21:42:16"/>
    <s v="9"/>
    <x v="215"/>
    <m/>
    <m/>
    <x v="163"/>
    <d v="2018-02-09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0"/>
    <x v="0"/>
    <x v="0"/>
    <x v="0"/>
    <m/>
    <m/>
    <s v="+"/>
    <n v="0"/>
    <n v="0"/>
    <n v="52.5"/>
    <n v="0"/>
  </r>
  <r>
    <x v="1"/>
    <x v="2"/>
    <d v="2018-02-15T21:48:53"/>
    <s v="9"/>
    <x v="210"/>
    <m/>
    <m/>
    <x v="162"/>
    <d v="2018-02-23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2"/>
    <x v="2"/>
    <m/>
    <m/>
    <s v="+"/>
    <n v="0"/>
    <n v="0"/>
    <n v="1.89"/>
    <n v="0"/>
  </r>
  <r>
    <x v="1"/>
    <x v="2"/>
    <d v="2018-02-01T21:46:03"/>
    <s v="9"/>
    <x v="211"/>
    <m/>
    <m/>
    <x v="163"/>
    <d v="2018-02-09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2"/>
    <x v="2"/>
    <m/>
    <m/>
    <s v="+"/>
    <n v="0"/>
    <n v="0"/>
    <n v="1.26"/>
    <n v="0"/>
  </r>
  <r>
    <x v="1"/>
    <x v="2"/>
    <d v="2018-02-15T21:48:53"/>
    <s v="9"/>
    <x v="210"/>
    <m/>
    <m/>
    <x v="162"/>
    <d v="2018-02-23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18"/>
    <x v="18"/>
    <m/>
    <m/>
    <s v="+"/>
    <n v="0"/>
    <n v="0"/>
    <n v="28.13"/>
    <n v="0"/>
  </r>
  <r>
    <x v="1"/>
    <x v="2"/>
    <d v="2018-02-01T21:46:02"/>
    <s v="9"/>
    <x v="211"/>
    <m/>
    <m/>
    <x v="163"/>
    <d v="2018-02-09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18"/>
    <x v="18"/>
    <m/>
    <m/>
    <s v="+"/>
    <n v="0"/>
    <n v="0"/>
    <n v="28.13"/>
    <n v="0"/>
  </r>
  <r>
    <x v="1"/>
    <x v="2"/>
    <d v="2018-02-05T15:51:59"/>
    <s v="9"/>
    <x v="239"/>
    <m/>
    <m/>
    <x v="256"/>
    <d v="2018-02-06T00:00:00"/>
    <s v="CCAR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3"/>
    <x v="3"/>
    <x v="9"/>
    <x v="9"/>
    <m/>
    <m/>
    <s v="+"/>
    <n v="0"/>
    <n v="0"/>
    <n v="85.34"/>
    <n v="0"/>
  </r>
  <r>
    <x v="1"/>
    <x v="2"/>
    <d v="2018-02-05T15:52:00"/>
    <s v="9"/>
    <x v="239"/>
    <m/>
    <m/>
    <x v="257"/>
    <d v="2018-02-06T00:00:00"/>
    <s v="CCAR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3"/>
    <x v="3"/>
    <x v="9"/>
    <x v="9"/>
    <m/>
    <m/>
    <s v="+"/>
    <n v="0"/>
    <n v="0"/>
    <n v="51.96"/>
    <n v="0"/>
  </r>
  <r>
    <x v="1"/>
    <x v="2"/>
    <d v="2018-02-20T16:42:25"/>
    <s v="9"/>
    <x v="240"/>
    <m/>
    <m/>
    <x v="258"/>
    <d v="2018-02-20T00:00:00"/>
    <s v="CCAR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3"/>
    <x v="3"/>
    <x v="9"/>
    <x v="9"/>
    <m/>
    <m/>
    <s v="+"/>
    <n v="0"/>
    <n v="0"/>
    <n v="107.56"/>
    <n v="0"/>
  </r>
  <r>
    <x v="1"/>
    <x v="2"/>
    <d v="2018-02-15T21:43:05"/>
    <s v="9"/>
    <x v="212"/>
    <m/>
    <s v="PR180001"/>
    <x v="15"/>
    <d v="2018-02-15T00:00:00"/>
    <s v="HENA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-"/>
    <n v="0"/>
    <n v="0"/>
    <n v="0"/>
    <n v="-108.61"/>
  </r>
  <r>
    <x v="1"/>
    <x v="2"/>
    <d v="2018-02-15T21:45:04"/>
    <s v="9"/>
    <x v="213"/>
    <m/>
    <m/>
    <x v="162"/>
    <d v="2018-02-23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+"/>
    <n v="0"/>
    <n v="0"/>
    <n v="108.61"/>
    <n v="0"/>
  </r>
  <r>
    <x v="1"/>
    <x v="2"/>
    <d v="2018-02-01T21:42:16"/>
    <s v="9"/>
    <x v="215"/>
    <m/>
    <m/>
    <x v="163"/>
    <d v="2018-02-09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+"/>
    <n v="0"/>
    <n v="0"/>
    <n v="108.61"/>
    <n v="0"/>
  </r>
  <r>
    <x v="1"/>
    <x v="2"/>
    <d v="2018-02-01T21:40:12"/>
    <s v="9"/>
    <x v="214"/>
    <m/>
    <s v="PR180001"/>
    <x v="15"/>
    <d v="2018-02-01T00:00:00"/>
    <s v="HENA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-"/>
    <n v="0"/>
    <n v="0"/>
    <n v="0"/>
    <n v="-108.61"/>
  </r>
  <r>
    <x v="1"/>
    <x v="2"/>
    <d v="2018-02-15T21:45:58"/>
    <s v="9"/>
    <x v="213"/>
    <m/>
    <m/>
    <x v="162"/>
    <d v="2018-02-23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60.19999999999999"/>
    <n v="0"/>
  </r>
  <r>
    <x v="1"/>
    <x v="2"/>
    <d v="2018-02-15T21:45:58"/>
    <s v="9"/>
    <x v="213"/>
    <m/>
    <m/>
    <x v="162"/>
    <d v="2018-02-23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16.16"/>
    <n v="0"/>
  </r>
  <r>
    <x v="1"/>
    <x v="2"/>
    <d v="2018-02-05T15:52:00"/>
    <s v="9"/>
    <x v="239"/>
    <m/>
    <m/>
    <x v="256"/>
    <d v="2018-02-06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25.88"/>
    <n v="0"/>
  </r>
  <r>
    <x v="1"/>
    <x v="2"/>
    <d v="2018-02-05T15:52:01"/>
    <s v="9"/>
    <x v="239"/>
    <m/>
    <m/>
    <x v="257"/>
    <d v="2018-02-06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76.64"/>
    <n v="0"/>
  </r>
  <r>
    <x v="1"/>
    <x v="2"/>
    <d v="2018-02-15T21:49:54"/>
    <s v="9"/>
    <x v="210"/>
    <m/>
    <m/>
    <x v="162"/>
    <d v="2018-02-23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41.49"/>
    <n v="0"/>
  </r>
  <r>
    <x v="1"/>
    <x v="2"/>
    <d v="2018-02-15T21:49:55"/>
    <s v="9"/>
    <x v="210"/>
    <m/>
    <m/>
    <x v="162"/>
    <d v="2018-02-23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2.79"/>
    <n v="0"/>
  </r>
  <r>
    <x v="1"/>
    <x v="2"/>
    <d v="2018-02-01T21:43:12"/>
    <s v="9"/>
    <x v="215"/>
    <m/>
    <m/>
    <x v="163"/>
    <d v="2018-02-0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60.19999999999999"/>
    <n v="0"/>
  </r>
  <r>
    <x v="1"/>
    <x v="2"/>
    <d v="2018-02-01T21:43:12"/>
    <s v="9"/>
    <x v="215"/>
    <m/>
    <m/>
    <x v="163"/>
    <d v="2018-02-0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77.44"/>
    <n v="0"/>
  </r>
  <r>
    <x v="1"/>
    <x v="2"/>
    <d v="2018-02-01T21:47:03"/>
    <s v="9"/>
    <x v="211"/>
    <m/>
    <m/>
    <x v="163"/>
    <d v="2018-02-0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41.49"/>
    <n v="0"/>
  </r>
  <r>
    <x v="1"/>
    <x v="2"/>
    <d v="2018-02-01T21:47:04"/>
    <s v="9"/>
    <x v="211"/>
    <m/>
    <m/>
    <x v="163"/>
    <d v="2018-02-0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.86"/>
    <n v="0"/>
  </r>
  <r>
    <x v="1"/>
    <x v="2"/>
    <d v="2018-02-20T16:42:26"/>
    <s v="9"/>
    <x v="240"/>
    <m/>
    <m/>
    <x v="258"/>
    <d v="2018-02-20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58.65"/>
    <n v="0"/>
  </r>
  <r>
    <x v="1"/>
    <x v="2"/>
    <d v="2018-02-15T21:45:58"/>
    <s v="9"/>
    <x v="213"/>
    <m/>
    <m/>
    <x v="162"/>
    <d v="2018-02-23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51.59"/>
    <n v="0"/>
  </r>
  <r>
    <x v="1"/>
    <x v="2"/>
    <d v="2018-02-15T21:45:58"/>
    <s v="9"/>
    <x v="213"/>
    <m/>
    <m/>
    <x v="162"/>
    <d v="2018-02-23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37.409999999999997"/>
    <n v="0"/>
  </r>
  <r>
    <x v="1"/>
    <x v="2"/>
    <d v="2018-02-05T15:52:00"/>
    <s v="9"/>
    <x v="239"/>
    <m/>
    <m/>
    <x v="256"/>
    <d v="2018-02-06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40.54"/>
    <n v="0"/>
  </r>
  <r>
    <x v="1"/>
    <x v="2"/>
    <d v="2018-02-05T15:52:01"/>
    <s v="9"/>
    <x v="239"/>
    <m/>
    <m/>
    <x v="257"/>
    <d v="2018-02-06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24.68"/>
    <n v="0"/>
  </r>
  <r>
    <x v="1"/>
    <x v="2"/>
    <d v="2018-02-15T21:49:54"/>
    <s v="9"/>
    <x v="210"/>
    <m/>
    <m/>
    <x v="162"/>
    <d v="2018-02-23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13.36"/>
    <n v="0"/>
  </r>
  <r>
    <x v="1"/>
    <x v="2"/>
    <d v="2018-02-15T21:49:55"/>
    <s v="9"/>
    <x v="210"/>
    <m/>
    <m/>
    <x v="162"/>
    <d v="2018-02-23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0.9"/>
    <n v="0"/>
  </r>
  <r>
    <x v="1"/>
    <x v="2"/>
    <d v="2018-02-01T21:43:12"/>
    <s v="9"/>
    <x v="215"/>
    <m/>
    <m/>
    <x v="163"/>
    <d v="2018-02-0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51.59"/>
    <n v="0"/>
  </r>
  <r>
    <x v="1"/>
    <x v="2"/>
    <d v="2018-02-01T21:43:12"/>
    <s v="9"/>
    <x v="215"/>
    <m/>
    <m/>
    <x v="163"/>
    <d v="2018-02-0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24.94"/>
    <n v="0"/>
  </r>
  <r>
    <x v="1"/>
    <x v="2"/>
    <d v="2018-02-01T21:47:03"/>
    <s v="9"/>
    <x v="211"/>
    <m/>
    <m/>
    <x v="163"/>
    <d v="2018-02-0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13.36"/>
    <n v="0"/>
  </r>
  <r>
    <x v="1"/>
    <x v="2"/>
    <d v="2018-02-01T21:47:04"/>
    <s v="9"/>
    <x v="211"/>
    <m/>
    <m/>
    <x v="163"/>
    <d v="2018-02-0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0.6"/>
    <n v="0"/>
  </r>
  <r>
    <x v="1"/>
    <x v="2"/>
    <d v="2018-02-20T16:42:26"/>
    <s v="9"/>
    <x v="240"/>
    <m/>
    <m/>
    <x v="258"/>
    <d v="2018-02-20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51.09"/>
    <n v="0"/>
  </r>
  <r>
    <x v="1"/>
    <x v="2"/>
    <d v="2018-02-15T21:48:53"/>
    <s v="9"/>
    <x v="210"/>
    <m/>
    <m/>
    <x v="162"/>
    <d v="2018-02-23T00:00:00"/>
    <s v="HF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2"/>
    <x v="2"/>
    <x v="18"/>
    <x v="18"/>
    <m/>
    <m/>
    <s v="+"/>
    <n v="0"/>
    <n v="0"/>
    <n v="830.62"/>
    <n v="0"/>
  </r>
  <r>
    <x v="1"/>
    <x v="2"/>
    <d v="2018-02-01T21:46:02"/>
    <s v="9"/>
    <x v="211"/>
    <m/>
    <m/>
    <x v="163"/>
    <d v="2018-02-09T00:00:00"/>
    <s v="HF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2"/>
    <x v="2"/>
    <x v="18"/>
    <x v="18"/>
    <m/>
    <m/>
    <s v="+"/>
    <n v="0"/>
    <n v="0"/>
    <n v="830.63"/>
    <n v="0"/>
  </r>
  <r>
    <x v="1"/>
    <x v="2"/>
    <d v="2018-02-15T21:43:04"/>
    <s v="9"/>
    <x v="212"/>
    <m/>
    <s v="PR180001"/>
    <x v="15"/>
    <d v="2018-02-15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-"/>
    <n v="0"/>
    <n v="0"/>
    <n v="0"/>
    <n v="-3207.04"/>
  </r>
  <r>
    <x v="1"/>
    <x v="2"/>
    <d v="2018-02-15T21:45:04"/>
    <s v="9"/>
    <x v="213"/>
    <m/>
    <m/>
    <x v="162"/>
    <d v="2018-02-23T00:00:00"/>
    <s v="HG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+"/>
    <n v="0"/>
    <n v="0"/>
    <n v="3207.04"/>
    <n v="0"/>
  </r>
  <r>
    <x v="1"/>
    <x v="2"/>
    <d v="2018-02-01T21:39:33"/>
    <s v="9"/>
    <x v="214"/>
    <m/>
    <s v="PR180001"/>
    <x v="15"/>
    <d v="2018-02-01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+"/>
    <n v="0"/>
    <n v="0"/>
    <n v="0"/>
    <n v="5674.8"/>
  </r>
  <r>
    <x v="1"/>
    <x v="2"/>
    <d v="2018-02-01T21:42:16"/>
    <s v="9"/>
    <x v="215"/>
    <m/>
    <m/>
    <x v="163"/>
    <d v="2018-02-09T00:00:00"/>
    <s v="HG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+"/>
    <n v="0"/>
    <n v="0"/>
    <n v="3207.04"/>
    <n v="0"/>
  </r>
  <r>
    <x v="1"/>
    <x v="2"/>
    <d v="2018-02-01T21:40:12"/>
    <s v="9"/>
    <x v="214"/>
    <m/>
    <s v="PR180001"/>
    <x v="15"/>
    <d v="2018-02-01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-"/>
    <n v="0"/>
    <n v="0"/>
    <n v="0"/>
    <n v="-8881.84"/>
  </r>
  <r>
    <x v="1"/>
    <x v="2"/>
    <d v="2018-02-15T21:45:57"/>
    <s v="9"/>
    <x v="213"/>
    <m/>
    <m/>
    <x v="162"/>
    <d v="2018-02-23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4730.38"/>
    <n v="0"/>
  </r>
  <r>
    <x v="1"/>
    <x v="2"/>
    <d v="2018-02-15T21:49:54"/>
    <s v="9"/>
    <x v="210"/>
    <m/>
    <m/>
    <x v="162"/>
    <d v="2018-02-23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1225.1600000000001"/>
    <n v="0"/>
  </r>
  <r>
    <x v="1"/>
    <x v="2"/>
    <d v="2018-02-01T21:43:11"/>
    <s v="9"/>
    <x v="215"/>
    <m/>
    <m/>
    <x v="163"/>
    <d v="2018-02-09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4730.38"/>
    <n v="0"/>
  </r>
  <r>
    <x v="1"/>
    <x v="2"/>
    <d v="2018-02-01T21:47:03"/>
    <s v="9"/>
    <x v="211"/>
    <m/>
    <m/>
    <x v="163"/>
    <d v="2018-02-09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1225.18"/>
    <n v="0"/>
  </r>
  <r>
    <x v="1"/>
    <x v="2"/>
    <d v="2018-02-15T21:45:57"/>
    <s v="9"/>
    <x v="213"/>
    <m/>
    <m/>
    <x v="162"/>
    <d v="2018-02-23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1523.34"/>
    <n v="0"/>
  </r>
  <r>
    <x v="1"/>
    <x v="2"/>
    <d v="2018-02-15T21:49:54"/>
    <s v="9"/>
    <x v="210"/>
    <m/>
    <m/>
    <x v="162"/>
    <d v="2018-02-23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394.54"/>
    <n v="0"/>
  </r>
  <r>
    <x v="1"/>
    <x v="2"/>
    <d v="2018-02-01T21:43:11"/>
    <s v="9"/>
    <x v="215"/>
    <m/>
    <m/>
    <x v="163"/>
    <d v="2018-02-09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1523.34"/>
    <n v="0"/>
  </r>
  <r>
    <x v="1"/>
    <x v="2"/>
    <d v="2018-02-01T21:47:03"/>
    <s v="9"/>
    <x v="211"/>
    <m/>
    <m/>
    <x v="163"/>
    <d v="2018-02-09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394.55"/>
    <n v="0"/>
  </r>
  <r>
    <x v="1"/>
    <x v="2"/>
    <d v="2018-02-15T21:48:50"/>
    <s v="9"/>
    <x v="210"/>
    <m/>
    <m/>
    <x v="162"/>
    <d v="2018-02-23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+"/>
    <n v="0"/>
    <n v="0"/>
    <n v="134.93"/>
    <n v="0"/>
  </r>
  <r>
    <x v="1"/>
    <x v="2"/>
    <d v="2018-02-01T21:45:59"/>
    <s v="9"/>
    <x v="211"/>
    <m/>
    <m/>
    <x v="163"/>
    <d v="2018-02-09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+"/>
    <n v="0"/>
    <n v="0"/>
    <n v="134.91999999999999"/>
    <n v="0"/>
  </r>
  <r>
    <x v="1"/>
    <x v="2"/>
    <d v="2018-02-15T21:48:50"/>
    <s v="9"/>
    <x v="210"/>
    <m/>
    <m/>
    <x v="162"/>
    <d v="2018-02-23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18"/>
    <x v="18"/>
    <m/>
    <m/>
    <s v="+"/>
    <n v="0"/>
    <n v="0"/>
    <n v="589.01"/>
    <n v="0"/>
  </r>
  <r>
    <x v="1"/>
    <x v="2"/>
    <d v="2018-02-01T21:45:59"/>
    <s v="9"/>
    <x v="211"/>
    <m/>
    <m/>
    <x v="163"/>
    <d v="2018-02-09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18"/>
    <x v="18"/>
    <m/>
    <m/>
    <s v="+"/>
    <n v="0"/>
    <n v="0"/>
    <n v="589"/>
    <n v="0"/>
  </r>
  <r>
    <x v="1"/>
    <x v="2"/>
    <d v="2018-02-15T21:42:28"/>
    <s v="9"/>
    <x v="212"/>
    <m/>
    <s v="PR180001"/>
    <x v="15"/>
    <d v="2018-02-15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0"/>
    <n v="6789.9"/>
  </r>
  <r>
    <x v="1"/>
    <x v="2"/>
    <d v="2018-02-15T21:43:03"/>
    <s v="9"/>
    <x v="212"/>
    <m/>
    <s v="PR180001"/>
    <x v="15"/>
    <d v="2018-02-15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0"/>
    <n v="-9475.4"/>
  </r>
  <r>
    <x v="1"/>
    <x v="2"/>
    <d v="2018-02-15T21:45:00"/>
    <s v="9"/>
    <x v="213"/>
    <m/>
    <m/>
    <x v="162"/>
    <d v="2018-02-23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2685.5"/>
    <n v="0"/>
  </r>
  <r>
    <x v="1"/>
    <x v="2"/>
    <d v="2018-02-01T21:39:33"/>
    <s v="9"/>
    <x v="214"/>
    <m/>
    <s v="PR180001"/>
    <x v="15"/>
    <d v="2018-02-01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0"/>
    <n v="13335.15"/>
  </r>
  <r>
    <x v="1"/>
    <x v="2"/>
    <d v="2018-02-01T21:42:12"/>
    <s v="9"/>
    <x v="215"/>
    <m/>
    <m/>
    <x v="163"/>
    <d v="2018-02-09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2685.5"/>
    <n v="0"/>
  </r>
  <r>
    <x v="1"/>
    <x v="2"/>
    <d v="2018-02-01T21:40:11"/>
    <s v="9"/>
    <x v="214"/>
    <m/>
    <s v="PR180001"/>
    <x v="15"/>
    <d v="2018-02-01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0"/>
    <n v="-1931.99"/>
  </r>
  <r>
    <x v="1"/>
    <x v="2"/>
    <d v="2018-02-15T21:45:53"/>
    <s v="9"/>
    <x v="213"/>
    <m/>
    <m/>
    <x v="162"/>
    <d v="2018-02-23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3961.11"/>
    <n v="0"/>
  </r>
  <r>
    <x v="1"/>
    <x v="2"/>
    <d v="2018-02-15T21:49:50"/>
    <s v="9"/>
    <x v="210"/>
    <m/>
    <m/>
    <x v="162"/>
    <d v="2018-02-23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868.79"/>
    <n v="0"/>
  </r>
  <r>
    <x v="1"/>
    <x v="2"/>
    <d v="2018-02-15T21:49:50"/>
    <s v="9"/>
    <x v="210"/>
    <m/>
    <m/>
    <x v="162"/>
    <d v="2018-02-23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199.02"/>
    <n v="0"/>
  </r>
  <r>
    <x v="1"/>
    <x v="2"/>
    <d v="2018-02-01T21:43:07"/>
    <s v="9"/>
    <x v="215"/>
    <m/>
    <m/>
    <x v="163"/>
    <d v="2018-02-09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3961.11"/>
    <n v="0"/>
  </r>
  <r>
    <x v="1"/>
    <x v="2"/>
    <d v="2018-02-01T21:46:59"/>
    <s v="9"/>
    <x v="211"/>
    <m/>
    <m/>
    <x v="163"/>
    <d v="2018-02-09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868.78"/>
    <n v="0"/>
  </r>
  <r>
    <x v="1"/>
    <x v="2"/>
    <d v="2018-02-01T21:46:59"/>
    <s v="9"/>
    <x v="211"/>
    <m/>
    <m/>
    <x v="163"/>
    <d v="2018-02-09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199.01"/>
    <n v="0"/>
  </r>
  <r>
    <x v="1"/>
    <x v="2"/>
    <d v="2018-02-15T21:45:53"/>
    <s v="9"/>
    <x v="213"/>
    <m/>
    <m/>
    <x v="162"/>
    <d v="2018-02-23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275.6099999999999"/>
    <n v="0"/>
  </r>
  <r>
    <x v="1"/>
    <x v="2"/>
    <d v="2018-02-15T21:49:50"/>
    <s v="9"/>
    <x v="210"/>
    <m/>
    <m/>
    <x v="162"/>
    <d v="2018-02-23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279.77999999999997"/>
    <n v="0"/>
  </r>
  <r>
    <x v="1"/>
    <x v="2"/>
    <d v="2018-02-15T21:49:50"/>
    <s v="9"/>
    <x v="210"/>
    <m/>
    <m/>
    <x v="162"/>
    <d v="2018-02-23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64.09"/>
    <n v="0"/>
  </r>
  <r>
    <x v="1"/>
    <x v="2"/>
    <d v="2018-02-01T21:43:07"/>
    <s v="9"/>
    <x v="215"/>
    <m/>
    <m/>
    <x v="163"/>
    <d v="2018-02-09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275.6099999999999"/>
    <n v="0"/>
  </r>
  <r>
    <x v="1"/>
    <x v="2"/>
    <d v="2018-02-01T21:46:59"/>
    <s v="9"/>
    <x v="211"/>
    <m/>
    <m/>
    <x v="163"/>
    <d v="2018-02-09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279.77999999999997"/>
    <n v="0"/>
  </r>
  <r>
    <x v="1"/>
    <x v="2"/>
    <d v="2018-02-01T21:46:59"/>
    <s v="9"/>
    <x v="211"/>
    <m/>
    <m/>
    <x v="163"/>
    <d v="2018-02-09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64.09"/>
    <n v="0"/>
  </r>
  <r>
    <x v="1"/>
    <x v="2"/>
    <d v="2018-02-15T21:45:01"/>
    <s v="9"/>
    <x v="213"/>
    <m/>
    <m/>
    <x v="162"/>
    <d v="2018-02-23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0"/>
    <x v="0"/>
    <x v="0"/>
    <x v="0"/>
    <m/>
    <m/>
    <s v="+"/>
    <n v="0"/>
    <n v="0"/>
    <n v="130"/>
    <n v="0"/>
  </r>
  <r>
    <x v="1"/>
    <x v="2"/>
    <d v="2018-02-01T21:42:13"/>
    <s v="9"/>
    <x v="215"/>
    <m/>
    <m/>
    <x v="163"/>
    <d v="2018-02-09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0"/>
    <x v="0"/>
    <x v="0"/>
    <x v="0"/>
    <m/>
    <m/>
    <s v="+"/>
    <n v="0"/>
    <n v="0"/>
    <n v="92.5"/>
    <n v="0"/>
  </r>
  <r>
    <x v="1"/>
    <x v="2"/>
    <d v="2018-02-15T21:48:51"/>
    <s v="9"/>
    <x v="210"/>
    <m/>
    <m/>
    <x v="162"/>
    <d v="2018-02-23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2"/>
    <x v="2"/>
    <m/>
    <m/>
    <s v="+"/>
    <n v="0"/>
    <n v="0"/>
    <n v="3.12"/>
    <n v="0"/>
  </r>
  <r>
    <x v="1"/>
    <x v="2"/>
    <d v="2018-02-01T21:46:00"/>
    <s v="9"/>
    <x v="211"/>
    <m/>
    <m/>
    <x v="163"/>
    <d v="2018-02-09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2"/>
    <x v="2"/>
    <m/>
    <m/>
    <s v="+"/>
    <n v="0"/>
    <n v="0"/>
    <n v="2.2200000000000002"/>
    <n v="0"/>
  </r>
  <r>
    <x v="1"/>
    <x v="2"/>
    <d v="2018-02-15T21:48:51"/>
    <s v="9"/>
    <x v="210"/>
    <m/>
    <m/>
    <x v="162"/>
    <d v="2018-02-23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7"/>
    <x v="7"/>
    <m/>
    <m/>
    <s v="+"/>
    <n v="0"/>
    <n v="0"/>
    <n v="170.36"/>
    <n v="0"/>
  </r>
  <r>
    <x v="1"/>
    <x v="2"/>
    <d v="2018-02-01T21:46:00"/>
    <s v="9"/>
    <x v="211"/>
    <m/>
    <m/>
    <x v="163"/>
    <d v="2018-02-09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7"/>
    <x v="7"/>
    <m/>
    <m/>
    <s v="+"/>
    <n v="0"/>
    <n v="0"/>
    <n v="170.37"/>
    <n v="0"/>
  </r>
  <r>
    <x v="1"/>
    <x v="2"/>
    <d v="2018-02-14T11:05:50"/>
    <s v="9"/>
    <x v="241"/>
    <m/>
    <m/>
    <x v="259"/>
    <d v="2018-02-14T00:00:00"/>
    <s v="ISSU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233.2"/>
    <n v="0"/>
  </r>
  <r>
    <x v="1"/>
    <x v="2"/>
    <d v="2018-02-14T10:19:35"/>
    <s v="9"/>
    <x v="242"/>
    <m/>
    <m/>
    <x v="260"/>
    <d v="2018-02-14T00:00:00"/>
    <s v="ISSU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159.4"/>
    <n v="0"/>
  </r>
  <r>
    <x v="1"/>
    <x v="2"/>
    <d v="2018-02-06T10:36:18"/>
    <s v="9"/>
    <x v="243"/>
    <m/>
    <m/>
    <x v="259"/>
    <d v="2018-02-06T00:00:00"/>
    <s v="ISSU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5.97"/>
    <n v="0"/>
  </r>
  <r>
    <x v="1"/>
    <x v="2"/>
    <d v="2018-02-06T14:18:20"/>
    <s v="9"/>
    <x v="244"/>
    <m/>
    <m/>
    <x v="259"/>
    <d v="2018-02-06T00:00:00"/>
    <s v="ISSU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128.94"/>
    <n v="0"/>
  </r>
  <r>
    <x v="1"/>
    <x v="2"/>
    <d v="2018-02-07T12:51:47"/>
    <s v="9"/>
    <x v="245"/>
    <m/>
    <m/>
    <x v="18"/>
    <d v="2018-02-05T00:00:00"/>
    <s v="INNI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20.399999999999999"/>
    <n v="0"/>
  </r>
  <r>
    <x v="1"/>
    <x v="2"/>
    <d v="2018-02-14T11:46:23"/>
    <s v="9"/>
    <x v="246"/>
    <m/>
    <m/>
    <x v="261"/>
    <d v="2018-02-14T00:00:00"/>
    <s v="ISSU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1442.4"/>
    <n v="0"/>
  </r>
  <r>
    <x v="1"/>
    <x v="2"/>
    <d v="2018-02-06T13:01:46"/>
    <s v="9"/>
    <x v="247"/>
    <m/>
    <m/>
    <x v="262"/>
    <d v="2018-02-06T00:00:00"/>
    <s v="CCAR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544"/>
    <n v="0"/>
  </r>
  <r>
    <x v="1"/>
    <x v="2"/>
    <d v="2018-02-06T13:01:46"/>
    <s v="9"/>
    <x v="247"/>
    <m/>
    <m/>
    <x v="263"/>
    <d v="2018-02-06T00:00:00"/>
    <s v="CCAR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32.590000000000003"/>
    <n v="0"/>
  </r>
  <r>
    <x v="1"/>
    <x v="2"/>
    <d v="2018-02-06T13:01:46"/>
    <s v="9"/>
    <x v="247"/>
    <m/>
    <m/>
    <x v="264"/>
    <d v="2018-02-06T00:00:00"/>
    <s v="CCAR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502.99"/>
    <n v="0"/>
  </r>
  <r>
    <x v="1"/>
    <x v="2"/>
    <d v="2018-02-23T11:44:13"/>
    <s v="9"/>
    <x v="248"/>
    <m/>
    <m/>
    <x v="265"/>
    <d v="2018-02-23T00:00:00"/>
    <s v="ISSU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240.4"/>
    <n v="0"/>
  </r>
  <r>
    <x v="1"/>
    <x v="2"/>
    <d v="2018-02-28T10:40:58"/>
    <s v="9"/>
    <x v="249"/>
    <s v="I1982915"/>
    <m/>
    <x v="266"/>
    <d v="2018-02-26T00:00:00"/>
    <s v="CT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14.17"/>
    <n v="0"/>
  </r>
  <r>
    <x v="1"/>
    <x v="2"/>
    <d v="2018-02-28T10:41:01"/>
    <s v="9"/>
    <x v="250"/>
    <s v="I1983346"/>
    <m/>
    <x v="266"/>
    <d v="2018-02-26T00:00:00"/>
    <s v="CT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4.3099999999999996"/>
    <n v="0"/>
  </r>
  <r>
    <x v="1"/>
    <x v="2"/>
    <d v="2018-02-15T21:43:03"/>
    <s v="9"/>
    <x v="212"/>
    <m/>
    <s v="PR180001"/>
    <x v="15"/>
    <d v="2018-02-15T00:00:00"/>
    <s v="HENA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-"/>
    <n v="0"/>
    <n v="0"/>
    <n v="0"/>
    <n v="-519.4"/>
  </r>
  <r>
    <x v="1"/>
    <x v="2"/>
    <d v="2018-02-15T21:45:01"/>
    <s v="9"/>
    <x v="213"/>
    <m/>
    <m/>
    <x v="162"/>
    <d v="2018-02-23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+"/>
    <n v="0"/>
    <n v="0"/>
    <n v="519.4"/>
    <n v="0"/>
  </r>
  <r>
    <x v="1"/>
    <x v="2"/>
    <d v="2018-02-01T21:42:13"/>
    <s v="9"/>
    <x v="215"/>
    <m/>
    <m/>
    <x v="163"/>
    <d v="2018-02-09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+"/>
    <n v="0"/>
    <n v="0"/>
    <n v="519.4"/>
    <n v="0"/>
  </r>
  <r>
    <x v="1"/>
    <x v="2"/>
    <d v="2018-02-01T21:40:11"/>
    <s v="9"/>
    <x v="214"/>
    <m/>
    <s v="PR180001"/>
    <x v="15"/>
    <d v="2018-02-01T00:00:00"/>
    <s v="HENA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-"/>
    <n v="0"/>
    <n v="0"/>
    <n v="0"/>
    <n v="-519.4"/>
  </r>
  <r>
    <x v="1"/>
    <x v="2"/>
    <d v="2018-02-15T21:45:55"/>
    <s v="9"/>
    <x v="213"/>
    <m/>
    <m/>
    <x v="162"/>
    <d v="2018-02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754.69"/>
    <n v="0"/>
  </r>
  <r>
    <x v="1"/>
    <x v="2"/>
    <d v="2018-02-15T21:45:55"/>
    <s v="9"/>
    <x v="213"/>
    <m/>
    <m/>
    <x v="162"/>
    <d v="2018-02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188.89"/>
    <n v="0"/>
  </r>
  <r>
    <x v="1"/>
    <x v="2"/>
    <d v="2018-02-14T11:05:51"/>
    <s v="9"/>
    <x v="241"/>
    <m/>
    <m/>
    <x v="259"/>
    <d v="2018-02-14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338.84"/>
    <n v="0"/>
  </r>
  <r>
    <x v="1"/>
    <x v="2"/>
    <d v="2018-02-14T10:19:36"/>
    <s v="9"/>
    <x v="242"/>
    <m/>
    <m/>
    <x v="260"/>
    <d v="2018-02-14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31.61"/>
    <n v="0"/>
  </r>
  <r>
    <x v="1"/>
    <x v="2"/>
    <d v="2018-02-06T10:36:18"/>
    <s v="9"/>
    <x v="243"/>
    <m/>
    <m/>
    <x v="259"/>
    <d v="2018-02-06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8.67"/>
    <n v="0"/>
  </r>
  <r>
    <x v="1"/>
    <x v="2"/>
    <d v="2018-02-06T14:18:20"/>
    <s v="9"/>
    <x v="244"/>
    <m/>
    <m/>
    <x v="259"/>
    <d v="2018-02-06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187.35"/>
    <n v="0"/>
  </r>
  <r>
    <x v="1"/>
    <x v="2"/>
    <d v="2018-02-07T12:51:48"/>
    <s v="9"/>
    <x v="245"/>
    <m/>
    <m/>
    <x v="18"/>
    <d v="2018-02-05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9.64"/>
    <n v="0"/>
  </r>
  <r>
    <x v="1"/>
    <x v="2"/>
    <d v="2018-02-14T11:46:23"/>
    <s v="9"/>
    <x v="246"/>
    <m/>
    <m/>
    <x v="261"/>
    <d v="2018-02-14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095.81"/>
    <n v="0"/>
  </r>
  <r>
    <x v="1"/>
    <x v="2"/>
    <d v="2018-02-15T21:49:52"/>
    <s v="9"/>
    <x v="210"/>
    <m/>
    <m/>
    <x v="162"/>
    <d v="2018-02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47.53"/>
    <n v="0"/>
  </r>
  <r>
    <x v="1"/>
    <x v="2"/>
    <d v="2018-02-15T21:49:52"/>
    <s v="9"/>
    <x v="210"/>
    <m/>
    <m/>
    <x v="162"/>
    <d v="2018-02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4.53"/>
    <n v="0"/>
  </r>
  <r>
    <x v="1"/>
    <x v="2"/>
    <d v="2018-02-01T21:43:09"/>
    <s v="9"/>
    <x v="215"/>
    <m/>
    <m/>
    <x v="163"/>
    <d v="2018-02-0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754.69"/>
    <n v="0"/>
  </r>
  <r>
    <x v="1"/>
    <x v="2"/>
    <d v="2018-02-01T21:43:09"/>
    <s v="9"/>
    <x v="215"/>
    <m/>
    <m/>
    <x v="163"/>
    <d v="2018-02-0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134.4"/>
    <n v="0"/>
  </r>
  <r>
    <x v="1"/>
    <x v="2"/>
    <d v="2018-02-06T13:01:46"/>
    <s v="9"/>
    <x v="247"/>
    <m/>
    <m/>
    <x v="262"/>
    <d v="2018-02-06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790.43"/>
    <n v="0"/>
  </r>
  <r>
    <x v="1"/>
    <x v="2"/>
    <d v="2018-02-06T13:01:47"/>
    <s v="9"/>
    <x v="247"/>
    <m/>
    <m/>
    <x v="263"/>
    <d v="2018-02-06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47.35"/>
    <n v="0"/>
  </r>
  <r>
    <x v="1"/>
    <x v="2"/>
    <d v="2018-02-06T13:01:47"/>
    <s v="9"/>
    <x v="247"/>
    <m/>
    <m/>
    <x v="264"/>
    <d v="2018-02-06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730.84"/>
    <n v="0"/>
  </r>
  <r>
    <x v="1"/>
    <x v="2"/>
    <d v="2018-02-01T21:47:00"/>
    <s v="9"/>
    <x v="211"/>
    <m/>
    <m/>
    <x v="163"/>
    <d v="2018-02-0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47.55"/>
    <n v="0"/>
  </r>
  <r>
    <x v="1"/>
    <x v="2"/>
    <d v="2018-02-01T21:47:00"/>
    <s v="9"/>
    <x v="211"/>
    <m/>
    <m/>
    <x v="163"/>
    <d v="2018-02-0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3.23"/>
    <n v="0"/>
  </r>
  <r>
    <x v="1"/>
    <x v="2"/>
    <d v="2018-02-23T11:44:14"/>
    <s v="9"/>
    <x v="248"/>
    <m/>
    <m/>
    <x v="265"/>
    <d v="2018-02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349.3"/>
    <n v="0"/>
  </r>
  <r>
    <x v="1"/>
    <x v="2"/>
    <d v="2018-02-28T10:40:59"/>
    <s v="9"/>
    <x v="249"/>
    <s v="I1982915"/>
    <m/>
    <x v="266"/>
    <d v="2018-02-26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0.59"/>
    <n v="0"/>
  </r>
  <r>
    <x v="1"/>
    <x v="2"/>
    <d v="2018-02-28T10:41:01"/>
    <s v="9"/>
    <x v="250"/>
    <s v="I1983346"/>
    <m/>
    <x v="266"/>
    <d v="2018-02-26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6.26"/>
    <n v="0"/>
  </r>
  <r>
    <x v="1"/>
    <x v="2"/>
    <d v="2018-02-15T21:45:55"/>
    <s v="9"/>
    <x v="213"/>
    <m/>
    <m/>
    <x v="162"/>
    <d v="2018-02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235.29"/>
    <n v="0"/>
  </r>
  <r>
    <x v="1"/>
    <x v="2"/>
    <d v="2018-02-15T21:45:55"/>
    <s v="9"/>
    <x v="213"/>
    <m/>
    <m/>
    <x v="162"/>
    <d v="2018-02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58.89"/>
    <n v="0"/>
  </r>
  <r>
    <x v="1"/>
    <x v="2"/>
    <d v="2018-02-14T11:05:51"/>
    <s v="9"/>
    <x v="241"/>
    <m/>
    <m/>
    <x v="259"/>
    <d v="2018-02-14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05.64"/>
    <n v="0"/>
  </r>
  <r>
    <x v="1"/>
    <x v="2"/>
    <d v="2018-02-14T10:19:36"/>
    <s v="9"/>
    <x v="242"/>
    <m/>
    <m/>
    <x v="260"/>
    <d v="2018-02-14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72.209999999999994"/>
    <n v="0"/>
  </r>
  <r>
    <x v="1"/>
    <x v="2"/>
    <d v="2018-02-06T10:36:18"/>
    <s v="9"/>
    <x v="243"/>
    <m/>
    <m/>
    <x v="259"/>
    <d v="2018-02-06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2.7"/>
    <n v="0"/>
  </r>
  <r>
    <x v="1"/>
    <x v="2"/>
    <d v="2018-02-06T14:18:20"/>
    <s v="9"/>
    <x v="244"/>
    <m/>
    <m/>
    <x v="259"/>
    <d v="2018-02-06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58.41"/>
    <n v="0"/>
  </r>
  <r>
    <x v="1"/>
    <x v="2"/>
    <d v="2018-02-07T12:51:48"/>
    <s v="9"/>
    <x v="245"/>
    <m/>
    <m/>
    <x v="18"/>
    <d v="2018-02-05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9.24"/>
    <n v="0"/>
  </r>
  <r>
    <x v="1"/>
    <x v="2"/>
    <d v="2018-02-14T11:46:23"/>
    <s v="9"/>
    <x v="246"/>
    <m/>
    <m/>
    <x v="261"/>
    <d v="2018-02-14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653.41"/>
    <n v="0"/>
  </r>
  <r>
    <x v="1"/>
    <x v="2"/>
    <d v="2018-02-15T21:49:51"/>
    <s v="9"/>
    <x v="210"/>
    <m/>
    <m/>
    <x v="162"/>
    <d v="2018-02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77.17"/>
    <n v="0"/>
  </r>
  <r>
    <x v="1"/>
    <x v="2"/>
    <d v="2018-02-15T21:49:52"/>
    <s v="9"/>
    <x v="210"/>
    <m/>
    <m/>
    <x v="162"/>
    <d v="2018-02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.41"/>
    <n v="0"/>
  </r>
  <r>
    <x v="1"/>
    <x v="2"/>
    <d v="2018-02-01T21:43:08"/>
    <s v="9"/>
    <x v="215"/>
    <m/>
    <m/>
    <x v="163"/>
    <d v="2018-02-0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235.29"/>
    <n v="0"/>
  </r>
  <r>
    <x v="1"/>
    <x v="2"/>
    <d v="2018-02-01T21:43:09"/>
    <s v="9"/>
    <x v="215"/>
    <m/>
    <m/>
    <x v="163"/>
    <d v="2018-02-0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41.9"/>
    <n v="0"/>
  </r>
  <r>
    <x v="1"/>
    <x v="2"/>
    <d v="2018-02-06T13:01:46"/>
    <s v="9"/>
    <x v="247"/>
    <m/>
    <m/>
    <x v="262"/>
    <d v="2018-02-06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246.43"/>
    <n v="0"/>
  </r>
  <r>
    <x v="1"/>
    <x v="2"/>
    <d v="2018-02-06T13:01:47"/>
    <s v="9"/>
    <x v="247"/>
    <m/>
    <m/>
    <x v="263"/>
    <d v="2018-02-06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4.76"/>
    <n v="0"/>
  </r>
  <r>
    <x v="1"/>
    <x v="2"/>
    <d v="2018-02-06T13:01:47"/>
    <s v="9"/>
    <x v="247"/>
    <m/>
    <m/>
    <x v="264"/>
    <d v="2018-02-06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227.85"/>
    <n v="0"/>
  </r>
  <r>
    <x v="1"/>
    <x v="2"/>
    <d v="2018-02-01T21:47:00"/>
    <s v="9"/>
    <x v="211"/>
    <m/>
    <m/>
    <x v="163"/>
    <d v="2018-02-0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77.180000000000007"/>
    <n v="0"/>
  </r>
  <r>
    <x v="1"/>
    <x v="2"/>
    <d v="2018-02-01T21:47:00"/>
    <s v="9"/>
    <x v="211"/>
    <m/>
    <m/>
    <x v="163"/>
    <d v="2018-02-0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.01"/>
    <n v="0"/>
  </r>
  <r>
    <x v="1"/>
    <x v="2"/>
    <d v="2018-02-23T11:44:14"/>
    <s v="9"/>
    <x v="248"/>
    <m/>
    <m/>
    <x v="265"/>
    <d v="2018-02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08.9"/>
    <n v="0"/>
  </r>
  <r>
    <x v="1"/>
    <x v="2"/>
    <d v="2018-02-28T10:40:59"/>
    <s v="9"/>
    <x v="249"/>
    <s v="I1982915"/>
    <m/>
    <x v="266"/>
    <d v="2018-02-26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6.42"/>
    <n v="0"/>
  </r>
  <r>
    <x v="1"/>
    <x v="2"/>
    <d v="2018-02-28T10:41:01"/>
    <s v="9"/>
    <x v="250"/>
    <s v="I1983346"/>
    <m/>
    <x v="266"/>
    <d v="2018-02-26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.95"/>
    <n v="0"/>
  </r>
  <r>
    <x v="1"/>
    <x v="2"/>
    <d v="2018-02-15T21:49:26"/>
    <s v="9"/>
    <x v="210"/>
    <m/>
    <m/>
    <x v="162"/>
    <d v="2018-02-23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7"/>
    <x v="7"/>
    <m/>
    <m/>
    <s v="+"/>
    <n v="0"/>
    <n v="0"/>
    <n v="334.27"/>
    <n v="0"/>
  </r>
  <r>
    <x v="1"/>
    <x v="2"/>
    <d v="2018-02-01T21:46:31"/>
    <s v="9"/>
    <x v="211"/>
    <m/>
    <m/>
    <x v="163"/>
    <d v="2018-02-09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7"/>
    <x v="7"/>
    <m/>
    <m/>
    <s v="+"/>
    <n v="0"/>
    <n v="0"/>
    <n v="421.02"/>
    <n v="0"/>
  </r>
  <r>
    <x v="1"/>
    <x v="2"/>
    <d v="2018-02-15T21:49:26"/>
    <s v="9"/>
    <x v="210"/>
    <m/>
    <m/>
    <x v="162"/>
    <d v="2018-02-23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18"/>
    <x v="18"/>
    <m/>
    <m/>
    <s v="+"/>
    <n v="0"/>
    <n v="0"/>
    <n v="669.03"/>
    <n v="0"/>
  </r>
  <r>
    <x v="1"/>
    <x v="2"/>
    <d v="2018-02-01T21:46:31"/>
    <s v="9"/>
    <x v="211"/>
    <m/>
    <m/>
    <x v="163"/>
    <d v="2018-02-09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18"/>
    <x v="18"/>
    <m/>
    <m/>
    <s v="+"/>
    <n v="0"/>
    <n v="0"/>
    <n v="1086.95"/>
    <n v="0"/>
  </r>
  <r>
    <x v="1"/>
    <x v="2"/>
    <d v="2018-02-15T21:46:39"/>
    <s v="9"/>
    <x v="251"/>
    <m/>
    <m/>
    <x v="162"/>
    <d v="2018-02-23T00:00:00"/>
    <s v="HG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+"/>
    <n v="0"/>
    <n v="0"/>
    <n v="3602.32"/>
    <n v="0"/>
  </r>
  <r>
    <x v="1"/>
    <x v="2"/>
    <d v="2018-02-15T21:43:29"/>
    <s v="9"/>
    <x v="158"/>
    <m/>
    <s v="PR180001"/>
    <x v="15"/>
    <d v="2018-02-15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-"/>
    <n v="0"/>
    <n v="0"/>
    <n v="0"/>
    <n v="-3602.3"/>
  </r>
  <r>
    <x v="1"/>
    <x v="2"/>
    <d v="2018-02-01T21:43:51"/>
    <s v="9"/>
    <x v="161"/>
    <m/>
    <m/>
    <x v="163"/>
    <d v="2018-02-09T00:00:00"/>
    <s v="HG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+"/>
    <n v="0"/>
    <n v="0"/>
    <n v="5480.38"/>
    <n v="0"/>
  </r>
  <r>
    <x v="1"/>
    <x v="2"/>
    <d v="2018-02-01T21:39:37"/>
    <s v="9"/>
    <x v="214"/>
    <m/>
    <s v="PR180001"/>
    <x v="15"/>
    <d v="2018-02-01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+"/>
    <n v="0"/>
    <n v="0"/>
    <n v="0"/>
    <n v="14187"/>
  </r>
  <r>
    <x v="1"/>
    <x v="2"/>
    <d v="2018-02-01T21:40:28"/>
    <s v="9"/>
    <x v="214"/>
    <m/>
    <s v="PR180001"/>
    <x v="15"/>
    <d v="2018-02-01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-"/>
    <n v="0"/>
    <n v="0"/>
    <n v="0"/>
    <n v="-36470.22"/>
  </r>
  <r>
    <x v="1"/>
    <x v="2"/>
    <d v="2018-02-15T21:47:36"/>
    <s v="9"/>
    <x v="251"/>
    <m/>
    <m/>
    <x v="162"/>
    <d v="2018-02-23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5234.17"/>
    <n v="0"/>
  </r>
  <r>
    <x v="1"/>
    <x v="2"/>
    <d v="2018-02-15T21:50:38"/>
    <s v="9"/>
    <x v="210"/>
    <m/>
    <m/>
    <x v="162"/>
    <d v="2018-02-23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972.1"/>
    <n v="0"/>
  </r>
  <r>
    <x v="1"/>
    <x v="2"/>
    <d v="2018-02-15T21:50:38"/>
    <s v="9"/>
    <x v="210"/>
    <m/>
    <m/>
    <x v="162"/>
    <d v="2018-02-23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485.69"/>
    <n v="0"/>
  </r>
  <r>
    <x v="1"/>
    <x v="2"/>
    <d v="2018-02-01T21:44:50"/>
    <s v="9"/>
    <x v="161"/>
    <m/>
    <m/>
    <x v="163"/>
    <d v="2018-02-09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7962.99"/>
    <n v="0"/>
  </r>
  <r>
    <x v="1"/>
    <x v="2"/>
    <d v="2018-02-01T21:47:42"/>
    <s v="9"/>
    <x v="211"/>
    <m/>
    <m/>
    <x v="163"/>
    <d v="2018-02-09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1579.34"/>
    <n v="0"/>
  </r>
  <r>
    <x v="1"/>
    <x v="2"/>
    <d v="2018-02-01T21:47:43"/>
    <s v="9"/>
    <x v="211"/>
    <m/>
    <m/>
    <x v="163"/>
    <d v="2018-02-09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611.74"/>
    <n v="0"/>
  </r>
  <r>
    <x v="1"/>
    <x v="2"/>
    <d v="2018-02-15T21:47:36"/>
    <s v="9"/>
    <x v="251"/>
    <m/>
    <m/>
    <x v="162"/>
    <d v="2018-02-23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1631.85"/>
    <n v="0"/>
  </r>
  <r>
    <x v="1"/>
    <x v="2"/>
    <d v="2018-02-15T21:50:38"/>
    <s v="9"/>
    <x v="210"/>
    <m/>
    <m/>
    <x v="162"/>
    <d v="2018-02-23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303.07"/>
    <n v="0"/>
  </r>
  <r>
    <x v="1"/>
    <x v="2"/>
    <d v="2018-02-15T21:50:38"/>
    <s v="9"/>
    <x v="210"/>
    <m/>
    <m/>
    <x v="162"/>
    <d v="2018-02-23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151.41999999999999"/>
    <n v="0"/>
  </r>
  <r>
    <x v="1"/>
    <x v="2"/>
    <d v="2018-02-01T21:44:50"/>
    <s v="9"/>
    <x v="161"/>
    <m/>
    <m/>
    <x v="163"/>
    <d v="2018-02-09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2482.61"/>
    <n v="0"/>
  </r>
  <r>
    <x v="1"/>
    <x v="2"/>
    <d v="2018-02-01T21:47:42"/>
    <s v="9"/>
    <x v="211"/>
    <m/>
    <m/>
    <x v="163"/>
    <d v="2018-02-09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492.39"/>
    <n v="0"/>
  </r>
  <r>
    <x v="1"/>
    <x v="2"/>
    <d v="2018-02-01T21:47:43"/>
    <s v="9"/>
    <x v="211"/>
    <m/>
    <m/>
    <x v="163"/>
    <d v="2018-02-09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190.72"/>
    <n v="0"/>
  </r>
  <r>
    <x v="1"/>
    <x v="2"/>
    <d v="2018-02-15T21:49:26"/>
    <s v="9"/>
    <x v="210"/>
    <m/>
    <m/>
    <x v="162"/>
    <d v="2018-02-23T00:00:00"/>
    <s v="HF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2"/>
    <x v="2"/>
    <x v="7"/>
    <x v="7"/>
    <m/>
    <m/>
    <s v="+"/>
    <n v="0"/>
    <n v="0"/>
    <n v="539.39"/>
    <n v="0"/>
  </r>
  <r>
    <x v="1"/>
    <x v="2"/>
    <d v="2018-02-01T21:46:31"/>
    <s v="9"/>
    <x v="211"/>
    <m/>
    <m/>
    <x v="163"/>
    <d v="2018-02-09T00:00:00"/>
    <s v="HF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2"/>
    <x v="2"/>
    <x v="7"/>
    <x v="7"/>
    <m/>
    <m/>
    <s v="+"/>
    <n v="0"/>
    <n v="0"/>
    <n v="539.39"/>
    <n v="0"/>
  </r>
  <r>
    <x v="1"/>
    <x v="2"/>
    <d v="2018-02-14T10:23:38"/>
    <s v="9"/>
    <x v="252"/>
    <m/>
    <m/>
    <x v="267"/>
    <d v="2018-02-14T00:00:00"/>
    <s v="ISSU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3"/>
    <x v="3"/>
    <x v="9"/>
    <x v="9"/>
    <m/>
    <m/>
    <s v="+"/>
    <n v="0"/>
    <n v="0"/>
    <n v="65.34"/>
    <n v="0"/>
  </r>
  <r>
    <x v="1"/>
    <x v="2"/>
    <d v="2018-02-16T17:02:53"/>
    <s v="9"/>
    <x v="253"/>
    <m/>
    <m/>
    <x v="268"/>
    <d v="2018-02-20T00:00:00"/>
    <s v="CCAR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3"/>
    <x v="3"/>
    <x v="9"/>
    <x v="9"/>
    <m/>
    <m/>
    <s v="+"/>
    <n v="0"/>
    <n v="0"/>
    <n v="47.68"/>
    <n v="0"/>
  </r>
  <r>
    <x v="1"/>
    <x v="2"/>
    <d v="2018-02-16T17:02:53"/>
    <s v="9"/>
    <x v="253"/>
    <m/>
    <m/>
    <x v="269"/>
    <d v="2018-02-20T00:00:00"/>
    <s v="CCAR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3"/>
    <x v="3"/>
    <x v="9"/>
    <x v="9"/>
    <m/>
    <m/>
    <s v="+"/>
    <n v="0"/>
    <n v="0"/>
    <n v="11.01"/>
    <n v="0"/>
  </r>
  <r>
    <x v="1"/>
    <x v="2"/>
    <d v="2018-02-16T17:02:53"/>
    <s v="9"/>
    <x v="253"/>
    <m/>
    <m/>
    <x v="270"/>
    <d v="2018-02-20T00:00:00"/>
    <s v="CCAR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3"/>
    <x v="3"/>
    <x v="9"/>
    <x v="9"/>
    <m/>
    <m/>
    <s v="+"/>
    <n v="0"/>
    <n v="0"/>
    <n v="290.2"/>
    <n v="0"/>
  </r>
  <r>
    <x v="1"/>
    <x v="2"/>
    <d v="2018-02-16T17:02:53"/>
    <s v="9"/>
    <x v="253"/>
    <m/>
    <m/>
    <x v="271"/>
    <d v="2018-02-20T00:00:00"/>
    <s v="CCAR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3"/>
    <x v="3"/>
    <x v="9"/>
    <x v="9"/>
    <m/>
    <m/>
    <s v="+"/>
    <n v="0"/>
    <n v="0"/>
    <n v="4.88"/>
    <n v="0"/>
  </r>
  <r>
    <x v="1"/>
    <x v="2"/>
    <d v="2018-02-16T17:02:53"/>
    <s v="9"/>
    <x v="253"/>
    <m/>
    <m/>
    <x v="272"/>
    <d v="2018-02-20T00:00:00"/>
    <s v="CCAR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3"/>
    <x v="3"/>
    <x v="9"/>
    <x v="9"/>
    <m/>
    <m/>
    <s v="+"/>
    <n v="0"/>
    <n v="0"/>
    <n v="747.3"/>
    <n v="0"/>
  </r>
  <r>
    <x v="1"/>
    <x v="2"/>
    <d v="2018-02-15T21:46:39"/>
    <s v="9"/>
    <x v="251"/>
    <m/>
    <m/>
    <x v="162"/>
    <d v="2018-02-23T00:00:00"/>
    <s v="HG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+"/>
    <n v="0"/>
    <n v="0"/>
    <n v="1644.48"/>
    <n v="0"/>
  </r>
  <r>
    <x v="1"/>
    <x v="2"/>
    <d v="2018-02-15T21:43:29"/>
    <s v="9"/>
    <x v="158"/>
    <m/>
    <s v="PR180001"/>
    <x v="15"/>
    <d v="2018-02-15T00:00:00"/>
    <s v="HENA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-"/>
    <n v="0"/>
    <n v="0"/>
    <n v="0"/>
    <n v="-1644.48"/>
  </r>
  <r>
    <x v="1"/>
    <x v="2"/>
    <d v="2018-02-01T21:43:52"/>
    <s v="9"/>
    <x v="161"/>
    <m/>
    <m/>
    <x v="163"/>
    <d v="2018-02-09T00:00:00"/>
    <s v="HG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+"/>
    <n v="0"/>
    <n v="0"/>
    <n v="1644.48"/>
    <n v="0"/>
  </r>
  <r>
    <x v="1"/>
    <x v="2"/>
    <d v="2018-02-01T21:40:40"/>
    <s v="9"/>
    <x v="160"/>
    <m/>
    <s v="PR180001"/>
    <x v="15"/>
    <d v="2018-02-01T00:00:00"/>
    <s v="HENA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-"/>
    <n v="0"/>
    <n v="0"/>
    <n v="0"/>
    <n v="-1644.48"/>
  </r>
  <r>
    <x v="1"/>
    <x v="2"/>
    <d v="2018-02-15T21:47:37"/>
    <s v="9"/>
    <x v="251"/>
    <m/>
    <m/>
    <x v="162"/>
    <d v="2018-02-23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2389.4299999999998"/>
    <n v="0"/>
  </r>
  <r>
    <x v="1"/>
    <x v="2"/>
    <d v="2018-02-14T10:23:38"/>
    <s v="9"/>
    <x v="252"/>
    <m/>
    <m/>
    <x v="267"/>
    <d v="2018-02-14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94.94"/>
    <n v="0"/>
  </r>
  <r>
    <x v="1"/>
    <x v="2"/>
    <d v="2018-02-15T21:50:38"/>
    <s v="9"/>
    <x v="210"/>
    <m/>
    <m/>
    <x v="162"/>
    <d v="2018-02-23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783.73"/>
    <n v="0"/>
  </r>
  <r>
    <x v="1"/>
    <x v="2"/>
    <d v="2018-02-01T21:44:51"/>
    <s v="9"/>
    <x v="161"/>
    <m/>
    <m/>
    <x v="163"/>
    <d v="2018-02-09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2389.4299999999998"/>
    <n v="0"/>
  </r>
  <r>
    <x v="1"/>
    <x v="2"/>
    <d v="2018-02-01T21:47:43"/>
    <s v="9"/>
    <x v="211"/>
    <m/>
    <m/>
    <x v="163"/>
    <d v="2018-02-09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783.73"/>
    <n v="0"/>
  </r>
  <r>
    <x v="1"/>
    <x v="2"/>
    <d v="2018-02-16T17:02:54"/>
    <s v="9"/>
    <x v="253"/>
    <m/>
    <m/>
    <x v="268"/>
    <d v="2018-02-20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69.28"/>
    <n v="0"/>
  </r>
  <r>
    <x v="1"/>
    <x v="2"/>
    <d v="2018-02-16T17:02:54"/>
    <s v="9"/>
    <x v="253"/>
    <m/>
    <m/>
    <x v="269"/>
    <d v="2018-02-20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16"/>
    <n v="0"/>
  </r>
  <r>
    <x v="1"/>
    <x v="2"/>
    <d v="2018-02-16T17:02:54"/>
    <s v="9"/>
    <x v="253"/>
    <m/>
    <m/>
    <x v="270"/>
    <d v="2018-02-20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421.66"/>
    <n v="0"/>
  </r>
  <r>
    <x v="1"/>
    <x v="2"/>
    <d v="2018-02-16T17:02:54"/>
    <s v="9"/>
    <x v="253"/>
    <m/>
    <m/>
    <x v="271"/>
    <d v="2018-02-20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7.09"/>
    <n v="0"/>
  </r>
  <r>
    <x v="1"/>
    <x v="2"/>
    <d v="2018-02-16T17:02:54"/>
    <s v="9"/>
    <x v="253"/>
    <m/>
    <m/>
    <x v="272"/>
    <d v="2018-02-20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1085.83"/>
    <n v="0"/>
  </r>
  <r>
    <x v="1"/>
    <x v="2"/>
    <d v="2018-02-15T21:47:37"/>
    <s v="9"/>
    <x v="251"/>
    <m/>
    <m/>
    <x v="162"/>
    <d v="2018-02-23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744.95"/>
    <n v="0"/>
  </r>
  <r>
    <x v="1"/>
    <x v="2"/>
    <d v="2018-02-14T10:23:38"/>
    <s v="9"/>
    <x v="252"/>
    <m/>
    <m/>
    <x v="267"/>
    <d v="2018-02-14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29.6"/>
    <n v="0"/>
  </r>
  <r>
    <x v="1"/>
    <x v="2"/>
    <d v="2018-02-15T21:50:38"/>
    <s v="9"/>
    <x v="210"/>
    <m/>
    <m/>
    <x v="162"/>
    <d v="2018-02-23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244.34"/>
    <n v="0"/>
  </r>
  <r>
    <x v="1"/>
    <x v="2"/>
    <d v="2018-02-01T21:44:51"/>
    <s v="9"/>
    <x v="161"/>
    <m/>
    <m/>
    <x v="163"/>
    <d v="2018-02-09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744.95"/>
    <n v="0"/>
  </r>
  <r>
    <x v="1"/>
    <x v="2"/>
    <d v="2018-02-01T21:47:43"/>
    <s v="9"/>
    <x v="211"/>
    <m/>
    <m/>
    <x v="163"/>
    <d v="2018-02-09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244.34"/>
    <n v="0"/>
  </r>
  <r>
    <x v="1"/>
    <x v="2"/>
    <d v="2018-02-16T17:02:54"/>
    <s v="9"/>
    <x v="253"/>
    <m/>
    <m/>
    <x v="268"/>
    <d v="2018-02-20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21.6"/>
    <n v="0"/>
  </r>
  <r>
    <x v="1"/>
    <x v="2"/>
    <d v="2018-02-16T17:02:54"/>
    <s v="9"/>
    <x v="253"/>
    <m/>
    <m/>
    <x v="269"/>
    <d v="2018-02-20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4.99"/>
    <n v="0"/>
  </r>
  <r>
    <x v="1"/>
    <x v="2"/>
    <d v="2018-02-16T17:02:54"/>
    <s v="9"/>
    <x v="253"/>
    <m/>
    <m/>
    <x v="270"/>
    <d v="2018-02-20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131.46"/>
    <n v="0"/>
  </r>
  <r>
    <x v="1"/>
    <x v="2"/>
    <d v="2018-02-16T17:02:54"/>
    <s v="9"/>
    <x v="253"/>
    <m/>
    <m/>
    <x v="271"/>
    <d v="2018-02-20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2.21"/>
    <n v="0"/>
  </r>
  <r>
    <x v="1"/>
    <x v="2"/>
    <d v="2018-02-16T17:02:54"/>
    <s v="9"/>
    <x v="253"/>
    <m/>
    <m/>
    <x v="272"/>
    <d v="2018-02-20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338.53"/>
    <n v="0"/>
  </r>
  <r>
    <x v="1"/>
    <x v="2"/>
    <d v="2018-02-15T21:45:27"/>
    <s v="9"/>
    <x v="213"/>
    <m/>
    <m/>
    <x v="162"/>
    <d v="2018-02-23T00:00:00"/>
    <s v="HG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0"/>
    <x v="0"/>
    <x v="0"/>
    <x v="0"/>
    <m/>
    <m/>
    <s v="+"/>
    <n v="0"/>
    <n v="0"/>
    <n v="380"/>
    <n v="0"/>
  </r>
  <r>
    <x v="1"/>
    <x v="2"/>
    <d v="2018-02-01T21:42:39"/>
    <s v="9"/>
    <x v="215"/>
    <m/>
    <m/>
    <x v="163"/>
    <d v="2018-02-09T00:00:00"/>
    <s v="HG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0"/>
    <x v="0"/>
    <x v="0"/>
    <x v="0"/>
    <m/>
    <m/>
    <s v="+"/>
    <n v="0"/>
    <n v="0"/>
    <n v="380"/>
    <n v="0"/>
  </r>
  <r>
    <x v="1"/>
    <x v="2"/>
    <d v="2018-02-05T16:22:38"/>
    <s v="9"/>
    <x v="254"/>
    <m/>
    <m/>
    <x v="273"/>
    <d v="2018-02-06T00:00:00"/>
    <s v="CCAR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48"/>
    <x v="48"/>
    <m/>
    <m/>
    <s v="+"/>
    <n v="0"/>
    <n v="0"/>
    <n v="75"/>
    <n v="0"/>
  </r>
  <r>
    <x v="1"/>
    <x v="2"/>
    <d v="2018-02-20T13:22:00"/>
    <s v="9"/>
    <x v="255"/>
    <m/>
    <m/>
    <x v="274"/>
    <d v="2018-02-20T00:00:00"/>
    <s v="CCAR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48"/>
    <x v="48"/>
    <m/>
    <m/>
    <s v="+"/>
    <n v="0"/>
    <n v="0"/>
    <n v="75"/>
    <n v="0"/>
  </r>
  <r>
    <x v="1"/>
    <x v="2"/>
    <d v="2018-02-15T21:49:11"/>
    <s v="9"/>
    <x v="210"/>
    <m/>
    <m/>
    <x v="162"/>
    <d v="2018-02-23T00:00:00"/>
    <s v="HF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2"/>
    <x v="2"/>
    <x v="2"/>
    <x v="2"/>
    <m/>
    <m/>
    <s v="+"/>
    <n v="0"/>
    <n v="0"/>
    <n v="9.1199999999999992"/>
    <n v="0"/>
  </r>
  <r>
    <x v="1"/>
    <x v="2"/>
    <d v="2018-02-01T21:46:19"/>
    <s v="9"/>
    <x v="211"/>
    <m/>
    <m/>
    <x v="163"/>
    <d v="2018-02-09T00:00:00"/>
    <s v="HF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2"/>
    <x v="2"/>
    <x v="2"/>
    <x v="2"/>
    <m/>
    <m/>
    <s v="+"/>
    <n v="0"/>
    <n v="0"/>
    <n v="9.1199999999999992"/>
    <n v="0"/>
  </r>
  <r>
    <x v="1"/>
    <x v="2"/>
    <d v="2018-02-15T21:49:11"/>
    <s v="9"/>
    <x v="210"/>
    <m/>
    <m/>
    <x v="162"/>
    <d v="2018-02-23T00:00:00"/>
    <s v="HF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2"/>
    <x v="2"/>
    <x v="7"/>
    <x v="7"/>
    <m/>
    <m/>
    <s v="+"/>
    <n v="0"/>
    <n v="0"/>
    <n v="498.56"/>
    <n v="0"/>
  </r>
  <r>
    <x v="1"/>
    <x v="2"/>
    <d v="2018-02-01T21:46:19"/>
    <s v="9"/>
    <x v="211"/>
    <m/>
    <m/>
    <x v="163"/>
    <d v="2018-02-09T00:00:00"/>
    <s v="HF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2"/>
    <x v="2"/>
    <x v="7"/>
    <x v="7"/>
    <m/>
    <m/>
    <s v="+"/>
    <n v="0"/>
    <n v="0"/>
    <n v="498.56"/>
    <n v="0"/>
  </r>
  <r>
    <x v="1"/>
    <x v="2"/>
    <d v="2018-02-15T21:45:27"/>
    <s v="9"/>
    <x v="213"/>
    <m/>
    <m/>
    <x v="162"/>
    <d v="2018-02-23T00:00:00"/>
    <s v="HG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4"/>
    <x v="4"/>
    <x v="10"/>
    <x v="10"/>
    <m/>
    <m/>
    <s v="+"/>
    <n v="0"/>
    <n v="0"/>
    <n v="1520"/>
    <n v="0"/>
  </r>
  <r>
    <x v="1"/>
    <x v="2"/>
    <d v="2018-02-15T21:43:14"/>
    <s v="9"/>
    <x v="212"/>
    <m/>
    <s v="PR180001"/>
    <x v="15"/>
    <d v="2018-02-15T00:00:00"/>
    <s v="HENA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4"/>
    <x v="4"/>
    <x v="10"/>
    <x v="10"/>
    <m/>
    <m/>
    <s v="-"/>
    <n v="0"/>
    <n v="0"/>
    <n v="0"/>
    <n v="-1520"/>
  </r>
  <r>
    <x v="1"/>
    <x v="2"/>
    <d v="2018-02-01T21:40:23"/>
    <s v="9"/>
    <x v="214"/>
    <m/>
    <s v="PR180001"/>
    <x v="15"/>
    <d v="2018-02-01T00:00:00"/>
    <s v="HENA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4"/>
    <x v="4"/>
    <x v="10"/>
    <x v="10"/>
    <m/>
    <m/>
    <s v="-"/>
    <n v="0"/>
    <n v="0"/>
    <n v="0"/>
    <n v="-1520"/>
  </r>
  <r>
    <x v="1"/>
    <x v="2"/>
    <d v="2018-02-01T21:42:39"/>
    <s v="9"/>
    <x v="215"/>
    <m/>
    <m/>
    <x v="163"/>
    <d v="2018-02-09T00:00:00"/>
    <s v="HG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4"/>
    <x v="4"/>
    <x v="10"/>
    <x v="10"/>
    <m/>
    <m/>
    <s v="+"/>
    <n v="0"/>
    <n v="0"/>
    <n v="1520"/>
    <n v="0"/>
  </r>
  <r>
    <x v="1"/>
    <x v="2"/>
    <d v="2018-02-05T16:22:38"/>
    <s v="9"/>
    <x v="254"/>
    <m/>
    <m/>
    <x v="275"/>
    <d v="2018-02-06T00:00:00"/>
    <s v="CCAR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72"/>
    <x v="70"/>
    <m/>
    <m/>
    <s v="+"/>
    <n v="0"/>
    <n v="0"/>
    <n v="529.91999999999996"/>
    <n v="0"/>
  </r>
  <r>
    <x v="1"/>
    <x v="2"/>
    <d v="2018-02-20T13:22:00"/>
    <s v="9"/>
    <x v="255"/>
    <m/>
    <m/>
    <x v="276"/>
    <d v="2018-02-20T00:00:00"/>
    <s v="CCAR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72"/>
    <x v="70"/>
    <m/>
    <m/>
    <s v="+"/>
    <n v="0"/>
    <n v="0"/>
    <n v="119.98"/>
    <n v="0"/>
  </r>
  <r>
    <x v="1"/>
    <x v="2"/>
    <d v="2018-02-28T15:17:07"/>
    <s v="9"/>
    <x v="256"/>
    <n v="927926"/>
    <m/>
    <x v="277"/>
    <d v="2018-02-28T00:00:00"/>
    <s v="TVC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72"/>
    <x v="70"/>
    <m/>
    <m/>
    <s v="+"/>
    <n v="0"/>
    <n v="0"/>
    <n v="100"/>
    <n v="0"/>
  </r>
  <r>
    <x v="1"/>
    <x v="2"/>
    <d v="2018-02-15T21:46:21"/>
    <s v="9"/>
    <x v="213"/>
    <m/>
    <m/>
    <x v="162"/>
    <d v="2018-02-23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1520"/>
    <n v="0"/>
  </r>
  <r>
    <x v="1"/>
    <x v="2"/>
    <d v="2018-02-15T21:46:21"/>
    <s v="9"/>
    <x v="213"/>
    <m/>
    <m/>
    <x v="162"/>
    <d v="2018-02-23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380"/>
    <n v="0"/>
  </r>
  <r>
    <x v="1"/>
    <x v="2"/>
    <d v="2018-02-15T21:50:19"/>
    <s v="9"/>
    <x v="210"/>
    <m/>
    <m/>
    <x v="162"/>
    <d v="2018-02-23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498.56"/>
    <n v="0"/>
  </r>
  <r>
    <x v="1"/>
    <x v="2"/>
    <d v="2018-02-15T21:50:19"/>
    <s v="9"/>
    <x v="210"/>
    <m/>
    <m/>
    <x v="162"/>
    <d v="2018-02-23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9.1199999999999992"/>
    <n v="0"/>
  </r>
  <r>
    <x v="1"/>
    <x v="2"/>
    <d v="2018-02-01T21:43:35"/>
    <s v="9"/>
    <x v="215"/>
    <m/>
    <m/>
    <x v="163"/>
    <d v="2018-02-09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1520"/>
    <n v="0"/>
  </r>
  <r>
    <x v="1"/>
    <x v="2"/>
    <d v="2018-02-01T21:43:35"/>
    <s v="9"/>
    <x v="215"/>
    <m/>
    <m/>
    <x v="163"/>
    <d v="2018-02-09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380"/>
    <n v="0"/>
  </r>
  <r>
    <x v="1"/>
    <x v="2"/>
    <d v="2018-02-01T21:47:26"/>
    <s v="9"/>
    <x v="211"/>
    <m/>
    <m/>
    <x v="163"/>
    <d v="2018-02-09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498.56"/>
    <n v="0"/>
  </r>
  <r>
    <x v="1"/>
    <x v="2"/>
    <d v="2018-02-01T21:47:26"/>
    <s v="9"/>
    <x v="211"/>
    <m/>
    <m/>
    <x v="163"/>
    <d v="2018-02-09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9.1199999999999992"/>
    <n v="0"/>
  </r>
  <r>
    <x v="1"/>
    <x v="2"/>
    <d v="2018-02-05T16:22:38"/>
    <s v="9"/>
    <x v="254"/>
    <m/>
    <m/>
    <x v="275"/>
    <d v="2018-02-06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529.91999999999996"/>
    <n v="0"/>
  </r>
  <r>
    <x v="1"/>
    <x v="2"/>
    <d v="2018-02-05T16:22:38"/>
    <s v="9"/>
    <x v="254"/>
    <m/>
    <m/>
    <x v="273"/>
    <d v="2018-02-06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75"/>
    <n v="0"/>
  </r>
  <r>
    <x v="1"/>
    <x v="2"/>
    <d v="2018-02-20T13:22:00"/>
    <s v="9"/>
    <x v="255"/>
    <m/>
    <m/>
    <x v="274"/>
    <d v="2018-02-20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75"/>
    <n v="0"/>
  </r>
  <r>
    <x v="1"/>
    <x v="2"/>
    <d v="2018-02-20T13:22:00"/>
    <s v="9"/>
    <x v="255"/>
    <m/>
    <m/>
    <x v="276"/>
    <d v="2018-02-20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119.98"/>
    <n v="0"/>
  </r>
  <r>
    <x v="1"/>
    <x v="2"/>
    <d v="2018-02-28T15:17:07"/>
    <s v="9"/>
    <x v="256"/>
    <n v="927926"/>
    <m/>
    <x v="277"/>
    <d v="2018-02-28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100"/>
    <n v="0"/>
  </r>
  <r>
    <x v="1"/>
    <x v="2"/>
    <d v="2018-02-15T21:45:25"/>
    <s v="9"/>
    <x v="213"/>
    <m/>
    <m/>
    <x v="162"/>
    <d v="2018-02-23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0"/>
    <x v="0"/>
    <x v="0"/>
    <x v="0"/>
    <m/>
    <m/>
    <s v="+"/>
    <n v="0"/>
    <n v="0"/>
    <n v="130.19"/>
    <n v="0"/>
  </r>
  <r>
    <x v="1"/>
    <x v="2"/>
    <d v="2018-02-01T21:42:37"/>
    <s v="9"/>
    <x v="215"/>
    <m/>
    <m/>
    <x v="163"/>
    <d v="2018-02-09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0"/>
    <x v="0"/>
    <x v="0"/>
    <x v="0"/>
    <m/>
    <m/>
    <s v="+"/>
    <n v="0"/>
    <n v="0"/>
    <n v="69"/>
    <n v="0"/>
  </r>
  <r>
    <x v="1"/>
    <x v="2"/>
    <d v="2018-02-14T15:14:48"/>
    <s v="9"/>
    <x v="257"/>
    <n v="924871"/>
    <m/>
    <x v="278"/>
    <d v="2018-02-14T00:00:00"/>
    <s v="TVC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3"/>
    <x v="3"/>
    <x v="62"/>
    <x v="61"/>
    <m/>
    <m/>
    <s v="+"/>
    <n v="0"/>
    <n v="0"/>
    <n v="322.16000000000003"/>
    <n v="0"/>
  </r>
  <r>
    <x v="1"/>
    <x v="2"/>
    <d v="2018-02-15T21:49:10"/>
    <s v="9"/>
    <x v="210"/>
    <m/>
    <m/>
    <x v="162"/>
    <d v="2018-02-23T00:00:00"/>
    <s v="HF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2"/>
    <x v="2"/>
    <x v="2"/>
    <x v="2"/>
    <m/>
    <m/>
    <s v="+"/>
    <n v="0"/>
    <n v="0"/>
    <n v="28.43"/>
    <n v="0"/>
  </r>
  <r>
    <x v="1"/>
    <x v="2"/>
    <d v="2018-02-01T21:46:18"/>
    <s v="9"/>
    <x v="211"/>
    <m/>
    <m/>
    <x v="163"/>
    <d v="2018-02-09T00:00:00"/>
    <s v="HF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2"/>
    <x v="2"/>
    <x v="2"/>
    <x v="2"/>
    <m/>
    <m/>
    <s v="+"/>
    <n v="0"/>
    <n v="0"/>
    <n v="26.96"/>
    <n v="0"/>
  </r>
  <r>
    <x v="1"/>
    <x v="2"/>
    <d v="2018-02-15T21:43:13"/>
    <s v="9"/>
    <x v="212"/>
    <m/>
    <s v="PR180001"/>
    <x v="15"/>
    <d v="2018-02-15T00:00:00"/>
    <s v="HENA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4"/>
    <x v="4"/>
    <x v="10"/>
    <x v="10"/>
    <m/>
    <m/>
    <s v="-"/>
    <n v="0"/>
    <n v="0"/>
    <n v="0"/>
    <n v="-1054.2"/>
  </r>
  <r>
    <x v="1"/>
    <x v="2"/>
    <d v="2018-02-15T21:45:25"/>
    <s v="9"/>
    <x v="213"/>
    <m/>
    <m/>
    <x v="162"/>
    <d v="2018-02-23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4"/>
    <x v="4"/>
    <x v="10"/>
    <x v="10"/>
    <m/>
    <m/>
    <s v="+"/>
    <n v="0"/>
    <n v="0"/>
    <n v="1054.2"/>
    <n v="0"/>
  </r>
  <r>
    <x v="1"/>
    <x v="2"/>
    <d v="2018-02-01T21:40:22"/>
    <s v="9"/>
    <x v="214"/>
    <m/>
    <s v="PR180001"/>
    <x v="15"/>
    <d v="2018-02-01T00:00:00"/>
    <s v="HENA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4"/>
    <x v="4"/>
    <x v="10"/>
    <x v="10"/>
    <m/>
    <m/>
    <s v="-"/>
    <n v="0"/>
    <n v="0"/>
    <n v="0"/>
    <n v="-1054.2"/>
  </r>
  <r>
    <x v="1"/>
    <x v="2"/>
    <d v="2018-02-01T21:42:37"/>
    <s v="9"/>
    <x v="215"/>
    <m/>
    <m/>
    <x v="163"/>
    <d v="2018-02-09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4"/>
    <x v="4"/>
    <x v="10"/>
    <x v="10"/>
    <m/>
    <m/>
    <s v="+"/>
    <n v="0"/>
    <n v="0"/>
    <n v="1054.2"/>
    <n v="0"/>
  </r>
  <r>
    <x v="1"/>
    <x v="2"/>
    <d v="2018-02-15T21:46:18"/>
    <s v="9"/>
    <x v="213"/>
    <m/>
    <m/>
    <x v="162"/>
    <d v="2018-02-23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1328.29"/>
    <n v="0"/>
  </r>
  <r>
    <x v="1"/>
    <x v="2"/>
    <d v="2018-02-15T21:46:19"/>
    <s v="9"/>
    <x v="213"/>
    <m/>
    <m/>
    <x v="162"/>
    <d v="2018-02-23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164.04"/>
    <n v="0"/>
  </r>
  <r>
    <x v="1"/>
    <x v="2"/>
    <d v="2018-02-14T15:14:48"/>
    <s v="9"/>
    <x v="257"/>
    <n v="924871"/>
    <m/>
    <x v="278"/>
    <d v="2018-02-14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405.92"/>
    <n v="0"/>
  </r>
  <r>
    <x v="1"/>
    <x v="2"/>
    <d v="2018-02-15T21:50:16"/>
    <s v="9"/>
    <x v="210"/>
    <m/>
    <m/>
    <x v="162"/>
    <d v="2018-02-23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35.82"/>
    <n v="0"/>
  </r>
  <r>
    <x v="1"/>
    <x v="2"/>
    <d v="2018-02-01T21:43:32"/>
    <s v="9"/>
    <x v="215"/>
    <m/>
    <m/>
    <x v="163"/>
    <d v="2018-02-09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1328.29"/>
    <n v="0"/>
  </r>
  <r>
    <x v="1"/>
    <x v="2"/>
    <d v="2018-02-01T21:43:32"/>
    <s v="9"/>
    <x v="215"/>
    <m/>
    <m/>
    <x v="163"/>
    <d v="2018-02-09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86.94"/>
    <n v="0"/>
  </r>
  <r>
    <x v="1"/>
    <x v="2"/>
    <d v="2018-02-01T21:47:24"/>
    <s v="9"/>
    <x v="211"/>
    <m/>
    <m/>
    <x v="163"/>
    <d v="2018-02-09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33.97"/>
    <n v="0"/>
  </r>
  <r>
    <x v="1"/>
    <x v="2"/>
    <d v="2018-02-15T21:46:18"/>
    <s v="9"/>
    <x v="213"/>
    <m/>
    <m/>
    <x v="162"/>
    <d v="2018-02-23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274.08999999999997"/>
    <n v="0"/>
  </r>
  <r>
    <x v="1"/>
    <x v="2"/>
    <d v="2018-02-15T21:46:19"/>
    <s v="9"/>
    <x v="213"/>
    <m/>
    <m/>
    <x v="162"/>
    <d v="2018-02-23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33.85"/>
    <n v="0"/>
  </r>
  <r>
    <x v="1"/>
    <x v="2"/>
    <d v="2018-02-14T15:14:48"/>
    <s v="9"/>
    <x v="257"/>
    <n v="924871"/>
    <m/>
    <x v="278"/>
    <d v="2018-02-14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83.76"/>
    <n v="0"/>
  </r>
  <r>
    <x v="1"/>
    <x v="2"/>
    <d v="2018-02-15T21:50:16"/>
    <s v="9"/>
    <x v="210"/>
    <m/>
    <m/>
    <x v="162"/>
    <d v="2018-02-23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7.39"/>
    <n v="0"/>
  </r>
  <r>
    <x v="1"/>
    <x v="2"/>
    <d v="2018-02-01T21:43:32"/>
    <s v="9"/>
    <x v="215"/>
    <m/>
    <m/>
    <x v="163"/>
    <d v="2018-02-09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274.08999999999997"/>
    <n v="0"/>
  </r>
  <r>
    <x v="1"/>
    <x v="2"/>
    <d v="2018-02-01T21:43:32"/>
    <s v="9"/>
    <x v="215"/>
    <m/>
    <m/>
    <x v="163"/>
    <d v="2018-02-09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17.940000000000001"/>
    <n v="0"/>
  </r>
  <r>
    <x v="1"/>
    <x v="2"/>
    <d v="2018-02-01T21:47:24"/>
    <s v="9"/>
    <x v="211"/>
    <m/>
    <m/>
    <x v="163"/>
    <d v="2018-02-09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7.01"/>
    <n v="0"/>
  </r>
  <r>
    <x v="1"/>
    <x v="2"/>
    <d v="2018-02-05T16:53:04"/>
    <s v="9"/>
    <x v="225"/>
    <m/>
    <m/>
    <x v="237"/>
    <d v="2018-02-05T00:00:00"/>
    <s v="BAGR"/>
    <s v="D4"/>
    <s v="Grants &amp; Contracts"/>
    <s v="D4F945"/>
    <s v="MICHSU BEACON Wichman-Protein Comp."/>
    <s v="M017"/>
    <s v="Research Centers and Institutes"/>
    <n v="4"/>
    <s v="Institute for Bioinfo&amp;Evol Studies"/>
    <x v="23"/>
    <s v="MICHSU BEACON Wichman-Protein Comp."/>
    <x v="3"/>
    <x v="3"/>
    <x v="4"/>
    <x v="4"/>
    <m/>
    <m/>
    <s v="-"/>
    <n v="0"/>
    <n v="-581.12"/>
    <n v="0"/>
    <n v="0"/>
  </r>
  <r>
    <x v="1"/>
    <x v="2"/>
    <d v="2018-02-05T16:53:04"/>
    <s v="9"/>
    <x v="224"/>
    <m/>
    <m/>
    <x v="236"/>
    <d v="2018-02-05T00:00:00"/>
    <s v="BAGR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2"/>
    <x v="2"/>
    <x v="59"/>
    <x v="58"/>
    <m/>
    <m/>
    <s v="-"/>
    <n v="0"/>
    <n v="-393.86"/>
    <n v="0"/>
    <n v="0"/>
  </r>
  <r>
    <x v="1"/>
    <x v="2"/>
    <d v="2018-02-05T16:53:05"/>
    <s v="9"/>
    <x v="224"/>
    <m/>
    <m/>
    <x v="236"/>
    <d v="2018-02-05T00:00:00"/>
    <s v="BAGR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3"/>
    <x v="3"/>
    <x v="4"/>
    <x v="4"/>
    <m/>
    <m/>
    <s v="-"/>
    <n v="0"/>
    <n v="-445.85"/>
    <n v="0"/>
    <n v="0"/>
  </r>
  <r>
    <x v="1"/>
    <x v="2"/>
    <d v="2018-02-05T16:53:05"/>
    <s v="9"/>
    <x v="224"/>
    <m/>
    <m/>
    <x v="236"/>
    <d v="2018-02-05T00:00:00"/>
    <s v="BAGR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5"/>
    <x v="5"/>
    <x v="51"/>
    <x v="51"/>
    <m/>
    <m/>
    <s v="-"/>
    <n v="0"/>
    <n v="-1800"/>
    <n v="0"/>
    <n v="0"/>
  </r>
  <r>
    <x v="1"/>
    <x v="2"/>
    <d v="2018-02-05T16:53:04"/>
    <s v="9"/>
    <x v="224"/>
    <m/>
    <m/>
    <x v="236"/>
    <d v="2018-02-05T00:00:00"/>
    <s v="BAGR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4"/>
    <x v="4"/>
    <x v="71"/>
    <x v="10"/>
    <m/>
    <m/>
    <s v="-"/>
    <n v="0"/>
    <n v="-1133.8"/>
    <n v="0"/>
    <n v="0"/>
  </r>
  <r>
    <x v="1"/>
    <x v="2"/>
    <d v="2018-02-05T16:53:05"/>
    <s v="9"/>
    <x v="224"/>
    <m/>
    <m/>
    <x v="236"/>
    <d v="2018-02-05T00:00:00"/>
    <s v="BAGR"/>
    <s v="D4"/>
    <s v="Grants &amp; Contracts"/>
    <s v="D4F946"/>
    <s v="MICHSU BEACON Marx"/>
    <s v="M017"/>
    <s v="Research Centers and Institutes"/>
    <n v="4"/>
    <s v="Institute for Bioinfo&amp;Evol Studies"/>
    <x v="24"/>
    <s v="MICHSU BEACON Marx"/>
    <x v="8"/>
    <x v="8"/>
    <x v="52"/>
    <x v="31"/>
    <m/>
    <m/>
    <s v="-"/>
    <n v="0"/>
    <n v="-1708.78"/>
    <n v="0"/>
    <n v="0"/>
  </r>
  <r>
    <x v="1"/>
    <x v="2"/>
    <d v="2018-02-05T16:22:31"/>
    <s v="9"/>
    <x v="258"/>
    <m/>
    <m/>
    <x v="279"/>
    <d v="2018-02-06T00:00:00"/>
    <s v="CCAR"/>
    <s v="D4"/>
    <s v="Grants &amp; Contracts"/>
    <s v="D4F239"/>
    <s v="NSF GRFP Linscott"/>
    <s v="M017"/>
    <s v="Research Centers and Institutes"/>
    <n v="4"/>
    <s v="Institute for Bioinfo&amp;Evol Studies"/>
    <x v="25"/>
    <s v="NSF GRFP Linscott"/>
    <x v="3"/>
    <x v="3"/>
    <x v="39"/>
    <x v="39"/>
    <m/>
    <m/>
    <s v="+"/>
    <n v="0"/>
    <n v="0"/>
    <n v="2428.0100000000002"/>
    <n v="0"/>
  </r>
  <r>
    <x v="1"/>
    <x v="2"/>
    <d v="2018-02-05T16:22:32"/>
    <s v="9"/>
    <x v="258"/>
    <m/>
    <m/>
    <x v="279"/>
    <d v="2018-02-06T00:00:00"/>
    <s v="GRRV"/>
    <s v="D4"/>
    <s v="Grants &amp; Contracts"/>
    <s v="D4F239"/>
    <s v="NSF GRFP Linscott"/>
    <s v="M017"/>
    <s v="Research Centers and Institutes"/>
    <n v="4"/>
    <s v="Institute for Bioinfo&amp;Evol Studies"/>
    <x v="25"/>
    <s v="NSF GRFP Linscott"/>
    <x v="6"/>
    <x v="6"/>
    <x v="30"/>
    <x v="30"/>
    <m/>
    <m/>
    <s v="+"/>
    <n v="0"/>
    <n v="0"/>
    <n v="2428.0100000000002"/>
    <n v="0"/>
  </r>
  <r>
    <x v="1"/>
    <x v="2"/>
    <d v="2018-02-15T21:49:14"/>
    <s v="9"/>
    <x v="210"/>
    <m/>
    <m/>
    <x v="162"/>
    <d v="2018-02-23T00:00:00"/>
    <s v="HFNL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2"/>
    <x v="2"/>
    <x v="2"/>
    <x v="2"/>
    <m/>
    <m/>
    <s v="+"/>
    <n v="0"/>
    <n v="0"/>
    <n v="19.059999999999999"/>
    <n v="0"/>
  </r>
  <r>
    <x v="1"/>
    <x v="2"/>
    <d v="2018-02-01T21:46:22"/>
    <s v="9"/>
    <x v="211"/>
    <m/>
    <m/>
    <x v="163"/>
    <d v="2018-02-09T00:00:00"/>
    <s v="HFNL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2"/>
    <x v="2"/>
    <x v="2"/>
    <x v="2"/>
    <m/>
    <m/>
    <s v="+"/>
    <n v="0"/>
    <n v="0"/>
    <n v="19.059999999999999"/>
    <n v="0"/>
  </r>
  <r>
    <x v="1"/>
    <x v="2"/>
    <d v="2018-02-15T21:46:25"/>
    <s v="9"/>
    <x v="251"/>
    <m/>
    <m/>
    <x v="162"/>
    <d v="2018-02-23T00:00:00"/>
    <s v="HGNL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4"/>
    <x v="4"/>
    <x v="10"/>
    <x v="10"/>
    <m/>
    <m/>
    <s v="+"/>
    <n v="0"/>
    <n v="0"/>
    <n v="794.16"/>
    <n v="0"/>
  </r>
  <r>
    <x v="1"/>
    <x v="2"/>
    <d v="2018-02-15T21:43:16"/>
    <s v="9"/>
    <x v="212"/>
    <m/>
    <s v="PR180001"/>
    <x v="15"/>
    <d v="2018-02-15T00:00:00"/>
    <s v="HENA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4"/>
    <x v="4"/>
    <x v="10"/>
    <x v="10"/>
    <m/>
    <m/>
    <s v="-"/>
    <n v="0"/>
    <n v="0"/>
    <n v="0"/>
    <n v="-794.16"/>
  </r>
  <r>
    <x v="1"/>
    <x v="2"/>
    <d v="2018-02-01T21:40:24"/>
    <s v="9"/>
    <x v="214"/>
    <m/>
    <s v="PR180001"/>
    <x v="15"/>
    <d v="2018-02-01T00:00:00"/>
    <s v="HENA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4"/>
    <x v="4"/>
    <x v="10"/>
    <x v="10"/>
    <m/>
    <m/>
    <s v="-"/>
    <n v="0"/>
    <n v="0"/>
    <n v="0"/>
    <n v="-794.16"/>
  </r>
  <r>
    <x v="1"/>
    <x v="2"/>
    <d v="2018-02-01T21:42:43"/>
    <s v="9"/>
    <x v="215"/>
    <m/>
    <m/>
    <x v="163"/>
    <d v="2018-02-09T00:00:00"/>
    <s v="HGNL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4"/>
    <x v="4"/>
    <x v="10"/>
    <x v="10"/>
    <m/>
    <m/>
    <s v="+"/>
    <n v="0"/>
    <n v="0"/>
    <n v="794.16"/>
    <n v="0"/>
  </r>
  <r>
    <x v="1"/>
    <x v="2"/>
    <d v="2018-02-15T21:47:22"/>
    <s v="9"/>
    <x v="251"/>
    <m/>
    <m/>
    <x v="162"/>
    <d v="2018-02-23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1171.3900000000001"/>
    <n v="0"/>
  </r>
  <r>
    <x v="1"/>
    <x v="2"/>
    <d v="2018-02-15T21:50:23"/>
    <s v="9"/>
    <x v="210"/>
    <m/>
    <m/>
    <x v="162"/>
    <d v="2018-02-23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28.11"/>
    <n v="0"/>
  </r>
  <r>
    <x v="1"/>
    <x v="2"/>
    <d v="2018-02-01T21:43:39"/>
    <s v="9"/>
    <x v="215"/>
    <m/>
    <m/>
    <x v="163"/>
    <d v="2018-02-09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1171.3900000000001"/>
    <n v="0"/>
  </r>
  <r>
    <x v="1"/>
    <x v="2"/>
    <d v="2018-02-01T21:47:30"/>
    <s v="9"/>
    <x v="211"/>
    <m/>
    <m/>
    <x v="163"/>
    <d v="2018-02-09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28.11"/>
    <n v="0"/>
  </r>
  <r>
    <x v="1"/>
    <x v="2"/>
    <d v="2018-02-15T21:47:22"/>
    <s v="9"/>
    <x v="251"/>
    <m/>
    <m/>
    <x v="162"/>
    <d v="2018-02-23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377.23"/>
    <n v="0"/>
  </r>
  <r>
    <x v="1"/>
    <x v="2"/>
    <d v="2018-02-15T21:50:23"/>
    <s v="9"/>
    <x v="210"/>
    <m/>
    <m/>
    <x v="162"/>
    <d v="2018-02-23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9.0500000000000007"/>
    <n v="0"/>
  </r>
  <r>
    <x v="1"/>
    <x v="2"/>
    <d v="2018-02-01T21:43:39"/>
    <s v="9"/>
    <x v="215"/>
    <m/>
    <m/>
    <x v="163"/>
    <d v="2018-02-09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377.23"/>
    <n v="0"/>
  </r>
  <r>
    <x v="1"/>
    <x v="2"/>
    <d v="2018-02-01T21:47:30"/>
    <s v="9"/>
    <x v="211"/>
    <m/>
    <m/>
    <x v="163"/>
    <d v="2018-02-09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9.0500000000000007"/>
    <n v="0"/>
  </r>
  <r>
    <x v="1"/>
    <x v="2"/>
    <d v="2018-02-15T21:49:14"/>
    <s v="9"/>
    <x v="210"/>
    <m/>
    <m/>
    <x v="162"/>
    <d v="2018-02-23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7"/>
    <x v="7"/>
    <m/>
    <m/>
    <s v="+"/>
    <n v="0"/>
    <n v="0"/>
    <n v="863.71"/>
    <n v="0"/>
  </r>
  <r>
    <x v="1"/>
    <x v="2"/>
    <d v="2018-02-01T21:46:22"/>
    <s v="9"/>
    <x v="211"/>
    <m/>
    <m/>
    <x v="163"/>
    <d v="2018-02-09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7"/>
    <x v="7"/>
    <m/>
    <m/>
    <s v="+"/>
    <n v="0"/>
    <n v="0"/>
    <n v="611.29999999999995"/>
    <n v="0"/>
  </r>
  <r>
    <x v="1"/>
    <x v="2"/>
    <d v="2018-02-15T21:49:14"/>
    <s v="9"/>
    <x v="210"/>
    <m/>
    <m/>
    <x v="162"/>
    <d v="2018-02-23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18"/>
    <x v="18"/>
    <m/>
    <m/>
    <s v="+"/>
    <n v="0"/>
    <n v="0"/>
    <n v="42.87"/>
    <n v="0"/>
  </r>
  <r>
    <x v="1"/>
    <x v="2"/>
    <d v="2018-02-01T21:46:22"/>
    <s v="9"/>
    <x v="211"/>
    <m/>
    <m/>
    <x v="163"/>
    <d v="2018-02-09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18"/>
    <x v="18"/>
    <m/>
    <m/>
    <s v="+"/>
    <n v="0"/>
    <n v="0"/>
    <n v="42.87"/>
    <n v="0"/>
  </r>
  <r>
    <x v="1"/>
    <x v="2"/>
    <d v="2018-02-12T15:43:58"/>
    <s v="9"/>
    <x v="259"/>
    <m/>
    <m/>
    <x v="280"/>
    <d v="2018-02-12T00:00:00"/>
    <s v="INNI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49"/>
    <x v="49"/>
    <m/>
    <m/>
    <s v="+"/>
    <n v="0"/>
    <n v="0"/>
    <n v="181.03"/>
    <n v="0"/>
  </r>
  <r>
    <x v="1"/>
    <x v="2"/>
    <d v="2018-02-08T13:08:47"/>
    <s v="9"/>
    <x v="260"/>
    <n v="924713"/>
    <m/>
    <x v="281"/>
    <d v="2018-02-08T00:00:00"/>
    <s v="TVC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49"/>
    <x v="49"/>
    <m/>
    <m/>
    <s v="+"/>
    <n v="0"/>
    <n v="0"/>
    <n v="347.6"/>
    <n v="0"/>
  </r>
  <r>
    <x v="1"/>
    <x v="2"/>
    <d v="2018-02-15T21:46:24"/>
    <s v="9"/>
    <x v="251"/>
    <m/>
    <m/>
    <x v="162"/>
    <d v="2018-02-23T00:00:00"/>
    <s v="HG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+"/>
    <n v="0"/>
    <n v="0"/>
    <n v="2798.82"/>
    <n v="0"/>
  </r>
  <r>
    <x v="1"/>
    <x v="2"/>
    <d v="2018-02-15T21:43:15"/>
    <s v="9"/>
    <x v="212"/>
    <m/>
    <s v="PR180001"/>
    <x v="15"/>
    <d v="2018-02-15T00:00:00"/>
    <s v="HENA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-"/>
    <n v="0"/>
    <n v="0"/>
    <n v="0"/>
    <n v="-6087.78"/>
  </r>
  <r>
    <x v="1"/>
    <x v="2"/>
    <d v="2018-02-15T21:42:31"/>
    <s v="9"/>
    <x v="212"/>
    <m/>
    <s v="PR180001"/>
    <x v="15"/>
    <d v="2018-02-15T00:00:00"/>
    <s v="HENA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+"/>
    <n v="0"/>
    <n v="0"/>
    <n v="0"/>
    <n v="3288.96"/>
  </r>
  <r>
    <x v="1"/>
    <x v="2"/>
    <d v="2018-02-01T21:39:36"/>
    <s v="9"/>
    <x v="214"/>
    <m/>
    <s v="PR180001"/>
    <x v="15"/>
    <d v="2018-02-01T00:00:00"/>
    <s v="HENA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+"/>
    <n v="0"/>
    <n v="0"/>
    <n v="0"/>
    <n v="19046.400000000001"/>
  </r>
  <r>
    <x v="1"/>
    <x v="2"/>
    <d v="2018-02-01T21:40:24"/>
    <s v="9"/>
    <x v="214"/>
    <m/>
    <s v="PR180001"/>
    <x v="15"/>
    <d v="2018-02-01T00:00:00"/>
    <s v="HENA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-"/>
    <n v="0"/>
    <n v="0"/>
    <n v="0"/>
    <n v="-15069.22"/>
  </r>
  <r>
    <x v="1"/>
    <x v="2"/>
    <d v="2018-02-01T21:42:43"/>
    <s v="9"/>
    <x v="215"/>
    <m/>
    <m/>
    <x v="163"/>
    <d v="2018-02-09T00:00:00"/>
    <s v="HG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+"/>
    <n v="0"/>
    <n v="0"/>
    <n v="2029.22"/>
    <n v="0"/>
  </r>
  <r>
    <x v="1"/>
    <x v="2"/>
    <d v="2018-02-15T21:47:21"/>
    <s v="9"/>
    <x v="251"/>
    <m/>
    <m/>
    <x v="162"/>
    <d v="2018-02-23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4128.26"/>
    <n v="0"/>
  </r>
  <r>
    <x v="1"/>
    <x v="2"/>
    <d v="2018-02-12T15:43:59"/>
    <s v="9"/>
    <x v="259"/>
    <m/>
    <m/>
    <x v="280"/>
    <d v="2018-02-12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267.02"/>
    <n v="0"/>
  </r>
  <r>
    <x v="1"/>
    <x v="2"/>
    <d v="2018-02-08T13:08:47"/>
    <s v="9"/>
    <x v="260"/>
    <n v="924713"/>
    <m/>
    <x v="281"/>
    <d v="2018-02-08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512.71"/>
    <n v="0"/>
  </r>
  <r>
    <x v="1"/>
    <x v="2"/>
    <d v="2018-02-15T21:50:22"/>
    <s v="9"/>
    <x v="210"/>
    <m/>
    <m/>
    <x v="162"/>
    <d v="2018-02-23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63.23"/>
    <n v="0"/>
  </r>
  <r>
    <x v="1"/>
    <x v="2"/>
    <d v="2018-02-15T21:50:22"/>
    <s v="9"/>
    <x v="210"/>
    <m/>
    <m/>
    <x v="162"/>
    <d v="2018-02-23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1273.97"/>
    <n v="0"/>
  </r>
  <r>
    <x v="1"/>
    <x v="2"/>
    <d v="2018-02-01T21:43:38"/>
    <s v="9"/>
    <x v="215"/>
    <m/>
    <m/>
    <x v="163"/>
    <d v="2018-02-09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2993.1"/>
    <n v="0"/>
  </r>
  <r>
    <x v="1"/>
    <x v="2"/>
    <d v="2018-02-01T21:47:29"/>
    <s v="9"/>
    <x v="211"/>
    <m/>
    <m/>
    <x v="163"/>
    <d v="2018-02-09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63.23"/>
    <n v="0"/>
  </r>
  <r>
    <x v="1"/>
    <x v="2"/>
    <d v="2018-02-01T21:47:29"/>
    <s v="9"/>
    <x v="211"/>
    <m/>
    <m/>
    <x v="163"/>
    <d v="2018-02-09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901.67"/>
    <n v="0"/>
  </r>
  <r>
    <x v="1"/>
    <x v="2"/>
    <d v="2018-02-15T21:47:21"/>
    <s v="9"/>
    <x v="251"/>
    <m/>
    <m/>
    <x v="162"/>
    <d v="2018-02-23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1329.44"/>
    <n v="0"/>
  </r>
  <r>
    <x v="1"/>
    <x v="2"/>
    <d v="2018-02-12T15:43:59"/>
    <s v="9"/>
    <x v="259"/>
    <m/>
    <m/>
    <x v="280"/>
    <d v="2018-02-12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85.99"/>
    <n v="0"/>
  </r>
  <r>
    <x v="1"/>
    <x v="2"/>
    <d v="2018-02-08T13:08:47"/>
    <s v="9"/>
    <x v="260"/>
    <n v="924713"/>
    <m/>
    <x v="281"/>
    <d v="2018-02-08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165.11"/>
    <n v="0"/>
  </r>
  <r>
    <x v="1"/>
    <x v="2"/>
    <d v="2018-02-15T21:50:22"/>
    <s v="9"/>
    <x v="210"/>
    <m/>
    <m/>
    <x v="162"/>
    <d v="2018-02-23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20.36"/>
    <n v="0"/>
  </r>
  <r>
    <x v="1"/>
    <x v="2"/>
    <d v="2018-02-15T21:50:22"/>
    <s v="9"/>
    <x v="210"/>
    <m/>
    <m/>
    <x v="162"/>
    <d v="2018-02-23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410.26"/>
    <n v="0"/>
  </r>
  <r>
    <x v="1"/>
    <x v="2"/>
    <d v="2018-02-01T21:43:38"/>
    <s v="9"/>
    <x v="215"/>
    <m/>
    <m/>
    <x v="163"/>
    <d v="2018-02-09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963.88"/>
    <n v="0"/>
  </r>
  <r>
    <x v="1"/>
    <x v="2"/>
    <d v="2018-02-01T21:47:29"/>
    <s v="9"/>
    <x v="211"/>
    <m/>
    <m/>
    <x v="163"/>
    <d v="2018-02-09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20.36"/>
    <n v="0"/>
  </r>
  <r>
    <x v="1"/>
    <x v="2"/>
    <d v="2018-02-01T21:47:29"/>
    <s v="9"/>
    <x v="211"/>
    <m/>
    <m/>
    <x v="163"/>
    <d v="2018-02-09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290.37"/>
    <n v="0"/>
  </r>
  <r>
    <x v="1"/>
    <x v="2"/>
    <d v="2018-02-15T21:50:59"/>
    <s v="9"/>
    <x v="148"/>
    <m/>
    <m/>
    <x v="162"/>
    <d v="2018-02-23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7"/>
    <x v="7"/>
    <m/>
    <m/>
    <s v="+"/>
    <n v="0"/>
    <n v="0"/>
    <n v="1233.5"/>
    <n v="0"/>
  </r>
  <r>
    <x v="1"/>
    <x v="2"/>
    <d v="2018-02-01T21:48:01"/>
    <s v="9"/>
    <x v="149"/>
    <m/>
    <m/>
    <x v="163"/>
    <d v="2018-02-09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7"/>
    <x v="7"/>
    <m/>
    <m/>
    <s v="+"/>
    <n v="0"/>
    <n v="0"/>
    <n v="1146.76"/>
    <n v="0"/>
  </r>
  <r>
    <x v="1"/>
    <x v="2"/>
    <d v="2018-02-15T21:50:59"/>
    <s v="9"/>
    <x v="148"/>
    <m/>
    <m/>
    <x v="162"/>
    <d v="2018-02-23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18"/>
    <x v="18"/>
    <m/>
    <m/>
    <s v="+"/>
    <n v="0"/>
    <n v="0"/>
    <n v="1640.32"/>
    <n v="0"/>
  </r>
  <r>
    <x v="1"/>
    <x v="2"/>
    <d v="2018-02-01T21:48:01"/>
    <s v="9"/>
    <x v="149"/>
    <m/>
    <m/>
    <x v="163"/>
    <d v="2018-02-09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18"/>
    <x v="18"/>
    <m/>
    <m/>
    <s v="+"/>
    <n v="0"/>
    <n v="0"/>
    <n v="1640.32"/>
    <n v="0"/>
  </r>
  <r>
    <x v="1"/>
    <x v="2"/>
    <d v="2018-02-15T21:47:09"/>
    <s v="9"/>
    <x v="251"/>
    <m/>
    <m/>
    <x v="162"/>
    <d v="2018-02-23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+"/>
    <n v="0"/>
    <n v="0"/>
    <n v="861.16"/>
    <n v="0"/>
  </r>
  <r>
    <x v="1"/>
    <x v="2"/>
    <d v="2018-02-15T21:43:48"/>
    <s v="9"/>
    <x v="158"/>
    <m/>
    <s v="PR180001"/>
    <x v="15"/>
    <d v="2018-02-15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-"/>
    <n v="0"/>
    <n v="0"/>
    <n v="0"/>
    <n v="-861.15"/>
  </r>
  <r>
    <x v="1"/>
    <x v="2"/>
    <d v="2018-02-01T21:44:23"/>
    <s v="9"/>
    <x v="161"/>
    <m/>
    <m/>
    <x v="163"/>
    <d v="2018-02-09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+"/>
    <n v="0"/>
    <n v="0"/>
    <n v="861.16"/>
    <n v="0"/>
  </r>
  <r>
    <x v="1"/>
    <x v="2"/>
    <d v="2018-02-01T21:40:59"/>
    <s v="9"/>
    <x v="160"/>
    <m/>
    <s v="PR180001"/>
    <x v="15"/>
    <d v="2018-02-01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-"/>
    <n v="0"/>
    <n v="0"/>
    <n v="0"/>
    <n v="-861.16"/>
  </r>
  <r>
    <x v="1"/>
    <x v="2"/>
    <d v="2018-03-01T13:31:51"/>
    <s v="9"/>
    <x v="261"/>
    <m/>
    <m/>
    <x v="282"/>
    <d v="2018-02-28T00:00:00"/>
    <s v="BTAD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7"/>
    <x v="7"/>
    <x v="73"/>
    <x v="71"/>
    <m/>
    <m/>
    <s v="+"/>
    <n v="0"/>
    <n v="2718"/>
    <n v="0"/>
    <n v="0"/>
  </r>
  <r>
    <x v="1"/>
    <x v="2"/>
    <d v="2018-03-01T13:31:51"/>
    <s v="9"/>
    <x v="261"/>
    <m/>
    <m/>
    <x v="283"/>
    <d v="2018-02-28T00:00:00"/>
    <s v="BTAD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7"/>
    <x v="7"/>
    <x v="73"/>
    <x v="71"/>
    <m/>
    <m/>
    <s v="-"/>
    <n v="0"/>
    <n v="-2718"/>
    <n v="0"/>
    <n v="0"/>
  </r>
  <r>
    <x v="1"/>
    <x v="2"/>
    <d v="2018-02-15T21:47:09"/>
    <s v="9"/>
    <x v="251"/>
    <m/>
    <m/>
    <x v="162"/>
    <d v="2018-02-23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9232.7999999999993"/>
    <n v="0"/>
  </r>
  <r>
    <x v="1"/>
    <x v="2"/>
    <d v="2018-02-15T21:43:48"/>
    <s v="9"/>
    <x v="158"/>
    <m/>
    <s v="PR180001"/>
    <x v="15"/>
    <d v="2018-02-15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-"/>
    <n v="0"/>
    <n v="0"/>
    <n v="0"/>
    <n v="-7458.62"/>
  </r>
  <r>
    <x v="1"/>
    <x v="2"/>
    <d v="2018-02-01T21:40:36"/>
    <s v="9"/>
    <x v="160"/>
    <m/>
    <s v="PR180001"/>
    <x v="15"/>
    <d v="2018-02-01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0"/>
    <n v="14193.74"/>
  </r>
  <r>
    <x v="1"/>
    <x v="2"/>
    <d v="2018-02-01T21:44:22"/>
    <s v="9"/>
    <x v="161"/>
    <m/>
    <m/>
    <x v="163"/>
    <d v="2018-02-09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8968.35"/>
    <n v="0"/>
  </r>
  <r>
    <x v="1"/>
    <x v="2"/>
    <d v="2018-02-01T21:40:59"/>
    <s v="9"/>
    <x v="160"/>
    <m/>
    <s v="PR180001"/>
    <x v="15"/>
    <d v="2018-02-01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-"/>
    <n v="0"/>
    <n v="0"/>
    <n v="0"/>
    <n v="-24207.279999999999"/>
  </r>
  <r>
    <x v="1"/>
    <x v="2"/>
    <d v="2018-02-26T21:43:25"/>
    <s v="9"/>
    <x v="262"/>
    <m/>
    <m/>
    <x v="284"/>
    <d v="2018-02-26T00:00:00"/>
    <s v="BT1W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71"/>
    <x v="10"/>
    <m/>
    <m/>
    <s v="+"/>
    <n v="0"/>
    <n v="263.14"/>
    <n v="0"/>
    <n v="0"/>
  </r>
  <r>
    <x v="1"/>
    <x v="2"/>
    <d v="2018-03-01T13:31:51"/>
    <s v="9"/>
    <x v="261"/>
    <m/>
    <m/>
    <x v="283"/>
    <d v="2018-02-28T00:00:00"/>
    <s v="BTAD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71"/>
    <x v="10"/>
    <m/>
    <m/>
    <s v="+"/>
    <n v="0"/>
    <n v="2718"/>
    <n v="0"/>
    <n v="0"/>
  </r>
  <r>
    <x v="1"/>
    <x v="2"/>
    <d v="2018-02-21T15:52:06"/>
    <s v="9"/>
    <x v="263"/>
    <m/>
    <s v="P0053782"/>
    <x v="285"/>
    <d v="2018-02-13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24700"/>
    <n v="0"/>
  </r>
  <r>
    <x v="1"/>
    <x v="2"/>
    <d v="2018-03-01T11:11:49"/>
    <s v="9"/>
    <x v="264"/>
    <m/>
    <s v="P0053781"/>
    <x v="286"/>
    <d v="2018-02-20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4764.75"/>
    <n v="0"/>
  </r>
  <r>
    <x v="1"/>
    <x v="2"/>
    <d v="2018-03-02T10:31:25"/>
    <s v="9"/>
    <x v="265"/>
    <m/>
    <s v="P0053728"/>
    <x v="287"/>
    <d v="2018-02-28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791.91"/>
    <n v="0"/>
  </r>
  <r>
    <x v="1"/>
    <x v="2"/>
    <d v="2018-02-21T15:52:05"/>
    <s v="9"/>
    <x v="263"/>
    <m/>
    <s v="P0053782"/>
    <x v="285"/>
    <d v="2018-02-13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-24700"/>
  </r>
  <r>
    <x v="1"/>
    <x v="2"/>
    <d v="2018-02-21T15:52:05"/>
    <s v="9"/>
    <x v="263"/>
    <m/>
    <s v="P0053782"/>
    <x v="285"/>
    <d v="2018-02-13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+"/>
    <n v="0"/>
    <n v="0"/>
    <n v="24700"/>
    <n v="0"/>
  </r>
  <r>
    <x v="1"/>
    <x v="2"/>
    <d v="2018-02-21T15:52:05"/>
    <s v="9"/>
    <x v="263"/>
    <m/>
    <s v="P0053782"/>
    <x v="285"/>
    <d v="2018-02-13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0"/>
  </r>
  <r>
    <x v="1"/>
    <x v="2"/>
    <d v="2018-03-01T11:11:49"/>
    <s v="9"/>
    <x v="264"/>
    <m/>
    <s v="P0053781"/>
    <x v="286"/>
    <d v="2018-02-20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-4764.75"/>
  </r>
  <r>
    <x v="1"/>
    <x v="2"/>
    <d v="2018-03-01T11:11:49"/>
    <s v="9"/>
    <x v="264"/>
    <m/>
    <s v="P0053781"/>
    <x v="286"/>
    <d v="2018-02-20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+"/>
    <n v="0"/>
    <n v="0"/>
    <n v="4764.75"/>
    <n v="0"/>
  </r>
  <r>
    <x v="1"/>
    <x v="2"/>
    <d v="2018-03-01T11:11:49"/>
    <s v="9"/>
    <x v="264"/>
    <m/>
    <s v="P0053781"/>
    <x v="286"/>
    <d v="2018-02-20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0"/>
  </r>
  <r>
    <x v="1"/>
    <x v="2"/>
    <d v="2018-03-02T10:31:25"/>
    <s v="9"/>
    <x v="265"/>
    <m/>
    <s v="P0053728"/>
    <x v="287"/>
    <d v="2018-02-28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-791.91"/>
  </r>
  <r>
    <x v="1"/>
    <x v="2"/>
    <d v="2018-03-02T10:31:25"/>
    <s v="9"/>
    <x v="265"/>
    <m/>
    <s v="P0053728"/>
    <x v="287"/>
    <d v="2018-02-28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+"/>
    <n v="0"/>
    <n v="0"/>
    <n v="791.91"/>
    <n v="0"/>
  </r>
  <r>
    <x v="1"/>
    <x v="2"/>
    <d v="2018-03-02T10:31:25"/>
    <s v="9"/>
    <x v="265"/>
    <m/>
    <s v="P0053728"/>
    <x v="287"/>
    <d v="2018-02-28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0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1"/>
    <x v="41"/>
    <m/>
    <m/>
    <s v="+"/>
    <n v="0"/>
    <n v="0"/>
    <n v="0"/>
    <n v="8548.17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1"/>
    <x v="41"/>
    <m/>
    <m/>
    <s v="+"/>
    <n v="0"/>
    <n v="0"/>
    <n v="0"/>
    <n v="0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1"/>
    <x v="41"/>
    <m/>
    <m/>
    <s v="+"/>
    <n v="0"/>
    <n v="0"/>
    <n v="0"/>
    <n v="6731.68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1"/>
    <x v="41"/>
    <m/>
    <m/>
    <s v="+"/>
    <n v="0"/>
    <n v="0"/>
    <n v="0"/>
    <n v="0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1"/>
    <x v="41"/>
    <m/>
    <m/>
    <s v="+"/>
    <n v="0"/>
    <n v="0"/>
    <n v="0"/>
    <n v="470.15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1"/>
    <x v="41"/>
    <m/>
    <m/>
    <s v="+"/>
    <n v="0"/>
    <n v="0"/>
    <n v="0"/>
    <n v="0"/>
  </r>
  <r>
    <x v="1"/>
    <x v="2"/>
    <d v="2018-02-06T10:10:05"/>
    <s v="9"/>
    <x v="266"/>
    <m/>
    <s v="P0054039"/>
    <x v="288"/>
    <d v="2018-02-06T00:00:00"/>
    <s v="PCRD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1"/>
    <x v="41"/>
    <m/>
    <m/>
    <s v="-"/>
    <n v="0"/>
    <n v="0"/>
    <n v="0"/>
    <n v="-15750"/>
  </r>
  <r>
    <x v="1"/>
    <x v="2"/>
    <d v="2018-02-06T10:11:05"/>
    <s v="9"/>
    <x v="267"/>
    <m/>
    <s v="R0022111"/>
    <x v="168"/>
    <d v="2018-02-06T00:00:00"/>
    <s v="RCQP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1"/>
    <x v="41"/>
    <m/>
    <m/>
    <s v="-"/>
    <n v="0"/>
    <n v="0"/>
    <n v="0"/>
    <n v="-15750"/>
  </r>
  <r>
    <x v="1"/>
    <x v="2"/>
    <d v="2018-02-15T16:13:49"/>
    <s v="9"/>
    <x v="268"/>
    <m/>
    <m/>
    <x v="204"/>
    <d v="2018-02-15T00:00:00"/>
    <s v="INNI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5"/>
    <x v="5"/>
    <x v="12"/>
    <x v="12"/>
    <m/>
    <m/>
    <s v="+"/>
    <n v="0"/>
    <n v="0"/>
    <n v="617.14"/>
    <n v="0"/>
  </r>
  <r>
    <x v="1"/>
    <x v="2"/>
    <d v="2018-02-05T09:20:48"/>
    <s v="9"/>
    <x v="269"/>
    <m/>
    <m/>
    <x v="289"/>
    <d v="2018-02-02T00:00:00"/>
    <s v="BTLS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61"/>
    <x v="60"/>
    <m/>
    <m/>
    <s v="-"/>
    <n v="0"/>
    <n v="-28715"/>
    <n v="0"/>
    <n v="0"/>
  </r>
  <r>
    <x v="1"/>
    <x v="2"/>
    <d v="2018-02-15T21:49:26"/>
    <s v="9"/>
    <x v="210"/>
    <m/>
    <m/>
    <x v="162"/>
    <d v="2018-02-23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7"/>
    <x v="7"/>
    <m/>
    <m/>
    <s v="+"/>
    <n v="0"/>
    <n v="0"/>
    <n v="226.29"/>
    <n v="0"/>
  </r>
  <r>
    <x v="1"/>
    <x v="2"/>
    <d v="2018-02-01T21:46:31"/>
    <s v="9"/>
    <x v="211"/>
    <m/>
    <m/>
    <x v="163"/>
    <d v="2018-02-09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7"/>
    <x v="7"/>
    <m/>
    <m/>
    <s v="+"/>
    <n v="0"/>
    <n v="0"/>
    <n v="226.29"/>
    <n v="0"/>
  </r>
  <r>
    <x v="1"/>
    <x v="2"/>
    <d v="2018-02-15T21:49:26"/>
    <s v="9"/>
    <x v="210"/>
    <m/>
    <m/>
    <x v="162"/>
    <d v="2018-02-23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18"/>
    <x v="18"/>
    <m/>
    <m/>
    <s v="+"/>
    <n v="0"/>
    <n v="0"/>
    <n v="106.42"/>
    <n v="0"/>
  </r>
  <r>
    <x v="1"/>
    <x v="2"/>
    <d v="2018-02-01T21:46:31"/>
    <s v="9"/>
    <x v="211"/>
    <m/>
    <m/>
    <x v="163"/>
    <d v="2018-02-09T00:00:00"/>
    <s v="HF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2"/>
    <x v="2"/>
    <x v="18"/>
    <x v="18"/>
    <m/>
    <m/>
    <s v="+"/>
    <n v="0"/>
    <n v="0"/>
    <n v="106.42"/>
    <n v="0"/>
  </r>
  <r>
    <x v="1"/>
    <x v="2"/>
    <d v="2018-02-15T21:46:39"/>
    <s v="9"/>
    <x v="251"/>
    <m/>
    <m/>
    <x v="162"/>
    <d v="2018-02-23T00:00:00"/>
    <s v="HG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+"/>
    <n v="0"/>
    <n v="0"/>
    <n v="1100.8"/>
    <n v="0"/>
  </r>
  <r>
    <x v="1"/>
    <x v="2"/>
    <d v="2018-02-15T21:43:29"/>
    <s v="9"/>
    <x v="158"/>
    <m/>
    <s v="PR180001"/>
    <x v="15"/>
    <d v="2018-02-15T00:00:00"/>
    <s v="HENA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-"/>
    <n v="0"/>
    <n v="0"/>
    <n v="0"/>
    <n v="-1100.8"/>
  </r>
  <r>
    <x v="1"/>
    <x v="2"/>
    <d v="2018-02-01T21:43:52"/>
    <s v="9"/>
    <x v="161"/>
    <m/>
    <m/>
    <x v="163"/>
    <d v="2018-02-09T00:00:00"/>
    <s v="HGNL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+"/>
    <n v="0"/>
    <n v="0"/>
    <n v="1100.8"/>
    <n v="0"/>
  </r>
  <r>
    <x v="1"/>
    <x v="2"/>
    <d v="2018-02-01T21:40:29"/>
    <s v="9"/>
    <x v="214"/>
    <m/>
    <s v="PR180001"/>
    <x v="15"/>
    <d v="2018-02-01T00:00:00"/>
    <s v="HENA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-"/>
    <n v="0"/>
    <n v="0"/>
    <n v="0"/>
    <n v="-1100.8"/>
  </r>
  <r>
    <x v="1"/>
    <x v="2"/>
    <d v="2018-02-15T21:47:37"/>
    <s v="9"/>
    <x v="251"/>
    <m/>
    <m/>
    <x v="162"/>
    <d v="2018-02-23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1599.46"/>
    <n v="0"/>
  </r>
  <r>
    <x v="1"/>
    <x v="2"/>
    <d v="2018-02-15T16:13:50"/>
    <s v="9"/>
    <x v="268"/>
    <m/>
    <m/>
    <x v="204"/>
    <d v="2018-02-1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432.41"/>
    <n v="0"/>
  </r>
  <r>
    <x v="1"/>
    <x v="2"/>
    <d v="2018-02-15T16:13:50"/>
    <s v="9"/>
    <x v="268"/>
    <m/>
    <m/>
    <x v="204"/>
    <d v="2018-02-1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896.7"/>
    <n v="0"/>
  </r>
  <r>
    <x v="1"/>
    <x v="2"/>
    <d v="2018-02-15T16:13:50"/>
    <s v="9"/>
    <x v="268"/>
    <m/>
    <m/>
    <x v="204"/>
    <d v="2018-02-15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14.78"/>
    <n v="0"/>
  </r>
  <r>
    <x v="1"/>
    <x v="2"/>
    <d v="2018-02-15T21:50:38"/>
    <s v="9"/>
    <x v="210"/>
    <m/>
    <m/>
    <x v="162"/>
    <d v="2018-02-23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154.63"/>
    <n v="0"/>
  </r>
  <r>
    <x v="1"/>
    <x v="2"/>
    <d v="2018-02-15T21:50:38"/>
    <s v="9"/>
    <x v="210"/>
    <m/>
    <m/>
    <x v="162"/>
    <d v="2018-02-23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328.8"/>
    <n v="0"/>
  </r>
  <r>
    <x v="1"/>
    <x v="2"/>
    <d v="2018-02-01T21:44:50"/>
    <s v="9"/>
    <x v="161"/>
    <m/>
    <m/>
    <x v="163"/>
    <d v="2018-02-09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1599.46"/>
    <n v="0"/>
  </r>
  <r>
    <x v="1"/>
    <x v="2"/>
    <d v="2018-02-01T21:47:43"/>
    <s v="9"/>
    <x v="211"/>
    <m/>
    <m/>
    <x v="163"/>
    <d v="2018-02-09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154.63"/>
    <n v="0"/>
  </r>
  <r>
    <x v="1"/>
    <x v="2"/>
    <d v="2018-02-01T21:47:43"/>
    <s v="9"/>
    <x v="211"/>
    <m/>
    <m/>
    <x v="163"/>
    <d v="2018-02-09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328.8"/>
    <n v="0"/>
  </r>
  <r>
    <x v="1"/>
    <x v="2"/>
    <d v="2018-02-06T10:10:04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5"/>
    <x v="73"/>
    <m/>
    <m/>
    <s v="+"/>
    <n v="0"/>
    <n v="0"/>
    <n v="0"/>
    <n v="11451.83"/>
  </r>
  <r>
    <x v="1"/>
    <x v="2"/>
    <d v="2018-02-06T10:10:04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5"/>
    <x v="73"/>
    <m/>
    <m/>
    <s v="+"/>
    <n v="0"/>
    <n v="0"/>
    <n v="0"/>
    <n v="0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5"/>
    <x v="73"/>
    <m/>
    <m/>
    <s v="+"/>
    <n v="0"/>
    <n v="0"/>
    <n v="0"/>
    <n v="9018.32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5"/>
    <x v="73"/>
    <m/>
    <m/>
    <s v="+"/>
    <n v="0"/>
    <n v="0"/>
    <n v="0"/>
    <n v="0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5"/>
    <x v="73"/>
    <m/>
    <m/>
    <s v="+"/>
    <n v="0"/>
    <n v="0"/>
    <n v="0"/>
    <n v="629.85"/>
  </r>
  <r>
    <x v="1"/>
    <x v="2"/>
    <d v="2018-02-06T10:10:05"/>
    <s v="9"/>
    <x v="266"/>
    <m/>
    <s v="R0022111"/>
    <x v="288"/>
    <d v="2018-02-06T00:00:00"/>
    <s v="PCLQ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5"/>
    <x v="73"/>
    <m/>
    <m/>
    <s v="+"/>
    <n v="0"/>
    <n v="0"/>
    <n v="0"/>
    <n v="0"/>
  </r>
  <r>
    <x v="1"/>
    <x v="2"/>
    <d v="2018-02-06T10:10:05"/>
    <s v="9"/>
    <x v="266"/>
    <m/>
    <s v="P0054039"/>
    <x v="288"/>
    <d v="2018-02-06T00:00:00"/>
    <s v="PCRD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5"/>
    <x v="73"/>
    <m/>
    <m/>
    <s v="-"/>
    <n v="0"/>
    <n v="0"/>
    <n v="0"/>
    <n v="-21100"/>
  </r>
  <r>
    <x v="1"/>
    <x v="2"/>
    <d v="2018-02-06T10:11:05"/>
    <s v="9"/>
    <x v="267"/>
    <m/>
    <s v="R0022111"/>
    <x v="168"/>
    <d v="2018-02-06T00:00:00"/>
    <s v="RCQP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5"/>
    <x v="73"/>
    <m/>
    <m/>
    <s v="-"/>
    <n v="0"/>
    <n v="0"/>
    <n v="0"/>
    <n v="-21100"/>
  </r>
  <r>
    <x v="1"/>
    <x v="2"/>
    <d v="2018-02-21T15:52:05"/>
    <s v="9"/>
    <x v="263"/>
    <m/>
    <s v="P0053782"/>
    <x v="285"/>
    <d v="2018-02-13T00:00:00"/>
    <s v="INEI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4"/>
    <x v="72"/>
    <m/>
    <m/>
    <s v="-"/>
    <n v="0"/>
    <n v="0"/>
    <n v="0"/>
    <n v="0"/>
  </r>
  <r>
    <x v="1"/>
    <x v="2"/>
    <d v="2018-02-21T15:52:05"/>
    <s v="9"/>
    <x v="263"/>
    <m/>
    <s v="P0053782"/>
    <x v="285"/>
    <d v="2018-02-13T00:00:00"/>
    <s v="INEI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4"/>
    <x v="72"/>
    <m/>
    <m/>
    <s v="-"/>
    <n v="0"/>
    <n v="0"/>
    <n v="0"/>
    <n v="0"/>
  </r>
  <r>
    <x v="1"/>
    <x v="2"/>
    <d v="2018-02-05T09:20:48"/>
    <s v="9"/>
    <x v="269"/>
    <m/>
    <m/>
    <x v="289"/>
    <d v="2018-02-02T00:00:00"/>
    <s v="BTLS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3"/>
    <x v="3"/>
    <x v="4"/>
    <x v="4"/>
    <m/>
    <m/>
    <s v="+"/>
    <n v="0"/>
    <n v="19762.560000000001"/>
    <n v="0"/>
    <n v="0"/>
  </r>
  <r>
    <x v="1"/>
    <x v="2"/>
    <d v="2018-02-15T16:13:49"/>
    <s v="9"/>
    <x v="268"/>
    <m/>
    <m/>
    <x v="204"/>
    <d v="2018-02-15T00:00:00"/>
    <s v="INNI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5"/>
    <x v="5"/>
    <x v="23"/>
    <x v="23"/>
    <m/>
    <m/>
    <s v="+"/>
    <n v="0"/>
    <n v="0"/>
    <n v="10.17"/>
    <n v="0"/>
  </r>
  <r>
    <x v="1"/>
    <x v="2"/>
    <d v="2018-02-15T16:13:49"/>
    <s v="9"/>
    <x v="268"/>
    <m/>
    <m/>
    <x v="204"/>
    <d v="2018-02-15T00:00:00"/>
    <s v="INNI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5"/>
    <x v="5"/>
    <x v="24"/>
    <x v="24"/>
    <m/>
    <m/>
    <s v="+"/>
    <n v="0"/>
    <n v="0"/>
    <n v="297.60000000000002"/>
    <n v="0"/>
  </r>
  <r>
    <x v="1"/>
    <x v="2"/>
    <d v="2018-02-05T09:20:48"/>
    <s v="9"/>
    <x v="269"/>
    <m/>
    <m/>
    <x v="289"/>
    <d v="2018-02-02T00:00:00"/>
    <s v="BTG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52"/>
    <x v="31"/>
    <m/>
    <m/>
    <s v="+"/>
    <n v="8952.44"/>
    <n v="0"/>
    <n v="0"/>
    <n v="0"/>
  </r>
  <r>
    <x v="1"/>
    <x v="2"/>
    <d v="2018-02-15T21:47:37"/>
    <s v="9"/>
    <x v="251"/>
    <m/>
    <m/>
    <x v="162"/>
    <d v="2018-02-23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498.66"/>
    <n v="0"/>
  </r>
  <r>
    <x v="1"/>
    <x v="2"/>
    <d v="2018-02-15T16:13:50"/>
    <s v="9"/>
    <x v="268"/>
    <m/>
    <m/>
    <x v="204"/>
    <d v="2018-02-1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34.81"/>
    <n v="0"/>
  </r>
  <r>
    <x v="1"/>
    <x v="2"/>
    <d v="2018-02-15T16:13:50"/>
    <s v="9"/>
    <x v="268"/>
    <m/>
    <m/>
    <x v="204"/>
    <d v="2018-02-1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279.56"/>
    <n v="0"/>
  </r>
  <r>
    <x v="1"/>
    <x v="2"/>
    <d v="2018-02-15T16:13:50"/>
    <s v="9"/>
    <x v="268"/>
    <m/>
    <m/>
    <x v="204"/>
    <d v="2018-02-15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4.6100000000000003"/>
    <n v="0"/>
  </r>
  <r>
    <x v="1"/>
    <x v="2"/>
    <d v="2018-02-15T21:50:38"/>
    <s v="9"/>
    <x v="210"/>
    <m/>
    <m/>
    <x v="162"/>
    <d v="2018-02-23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48.21"/>
    <n v="0"/>
  </r>
  <r>
    <x v="1"/>
    <x v="2"/>
    <d v="2018-02-15T21:50:38"/>
    <s v="9"/>
    <x v="210"/>
    <m/>
    <m/>
    <x v="162"/>
    <d v="2018-02-23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02.51"/>
    <n v="0"/>
  </r>
  <r>
    <x v="1"/>
    <x v="2"/>
    <d v="2018-02-01T21:44:50"/>
    <s v="9"/>
    <x v="161"/>
    <m/>
    <m/>
    <x v="163"/>
    <d v="2018-02-09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498.66"/>
    <n v="0"/>
  </r>
  <r>
    <x v="1"/>
    <x v="2"/>
    <d v="2018-02-01T21:47:43"/>
    <s v="9"/>
    <x v="211"/>
    <m/>
    <m/>
    <x v="163"/>
    <d v="2018-02-09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48.21"/>
    <n v="0"/>
  </r>
  <r>
    <x v="1"/>
    <x v="2"/>
    <d v="2018-02-01T21:47:43"/>
    <s v="9"/>
    <x v="211"/>
    <m/>
    <m/>
    <x v="163"/>
    <d v="2018-02-09T00:00:00"/>
    <s v="GRIC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8"/>
    <x v="8"/>
    <x v="31"/>
    <x v="31"/>
    <m/>
    <m/>
    <s v="+"/>
    <n v="0"/>
    <n v="0"/>
    <n v="102.51"/>
    <n v="0"/>
  </r>
  <r>
    <x v="1"/>
    <x v="2"/>
    <d v="2018-02-15T21:49:21"/>
    <s v="9"/>
    <x v="210"/>
    <m/>
    <m/>
    <x v="162"/>
    <d v="2018-02-23T00:00:00"/>
    <s v="HFNL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2"/>
    <x v="2"/>
    <x v="2"/>
    <x v="2"/>
    <m/>
    <m/>
    <s v="+"/>
    <n v="0"/>
    <n v="0"/>
    <n v="22.16"/>
    <n v="0"/>
  </r>
  <r>
    <x v="1"/>
    <x v="2"/>
    <d v="2018-02-01T21:46:28"/>
    <s v="9"/>
    <x v="211"/>
    <m/>
    <m/>
    <x v="163"/>
    <d v="2018-02-09T00:00:00"/>
    <s v="HFNL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2"/>
    <x v="2"/>
    <x v="2"/>
    <x v="2"/>
    <m/>
    <m/>
    <s v="+"/>
    <n v="0"/>
    <n v="0"/>
    <n v="22.16"/>
    <n v="0"/>
  </r>
  <r>
    <x v="1"/>
    <x v="2"/>
    <d v="2018-02-15T21:43:19"/>
    <s v="9"/>
    <x v="212"/>
    <m/>
    <s v="PR180001"/>
    <x v="15"/>
    <d v="2018-02-15T00:00:00"/>
    <s v="HENA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4"/>
    <x v="4"/>
    <x v="10"/>
    <x v="10"/>
    <m/>
    <m/>
    <s v="-"/>
    <n v="0"/>
    <n v="0"/>
    <n v="0"/>
    <n v="-923.2"/>
  </r>
  <r>
    <x v="1"/>
    <x v="2"/>
    <d v="2018-02-15T21:46:33"/>
    <s v="9"/>
    <x v="251"/>
    <m/>
    <m/>
    <x v="162"/>
    <d v="2018-02-23T00:00:00"/>
    <s v="HGNL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4"/>
    <x v="4"/>
    <x v="10"/>
    <x v="10"/>
    <m/>
    <m/>
    <s v="+"/>
    <n v="0"/>
    <n v="0"/>
    <n v="923.2"/>
    <n v="0"/>
  </r>
  <r>
    <x v="1"/>
    <x v="2"/>
    <d v="2018-02-01T21:40:30"/>
    <s v="9"/>
    <x v="214"/>
    <m/>
    <s v="PR180001"/>
    <x v="290"/>
    <d v="2018-02-01T00:00:00"/>
    <s v="HENC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4"/>
    <x v="4"/>
    <x v="10"/>
    <x v="10"/>
    <m/>
    <m/>
    <s v="+"/>
    <n v="0"/>
    <n v="0"/>
    <n v="0"/>
    <n v="9232"/>
  </r>
  <r>
    <x v="1"/>
    <x v="2"/>
    <d v="2018-02-01T21:43:47"/>
    <s v="9"/>
    <x v="161"/>
    <m/>
    <m/>
    <x v="163"/>
    <d v="2018-02-09T00:00:00"/>
    <s v="HGNL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4"/>
    <x v="4"/>
    <x v="10"/>
    <x v="10"/>
    <m/>
    <m/>
    <s v="+"/>
    <n v="0"/>
    <n v="0"/>
    <n v="923.2"/>
    <n v="0"/>
  </r>
  <r>
    <x v="1"/>
    <x v="2"/>
    <d v="2018-02-15T21:47:31"/>
    <s v="9"/>
    <x v="251"/>
    <m/>
    <m/>
    <x v="162"/>
    <d v="2018-02-23T00:00:00"/>
    <s v="GRRV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6"/>
    <x v="6"/>
    <x v="30"/>
    <x v="30"/>
    <m/>
    <m/>
    <s v="+"/>
    <n v="0"/>
    <n v="0"/>
    <n v="1361.72"/>
    <n v="0"/>
  </r>
  <r>
    <x v="1"/>
    <x v="2"/>
    <d v="2018-02-15T21:50:31"/>
    <s v="9"/>
    <x v="210"/>
    <m/>
    <m/>
    <x v="162"/>
    <d v="2018-02-23T00:00:00"/>
    <s v="GRRV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6"/>
    <x v="6"/>
    <x v="30"/>
    <x v="30"/>
    <m/>
    <m/>
    <s v="+"/>
    <n v="0"/>
    <n v="0"/>
    <n v="32.69"/>
    <n v="0"/>
  </r>
  <r>
    <x v="1"/>
    <x v="2"/>
    <d v="2018-02-01T21:44:46"/>
    <s v="9"/>
    <x v="161"/>
    <m/>
    <m/>
    <x v="163"/>
    <d v="2018-02-09T00:00:00"/>
    <s v="GRRV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6"/>
    <x v="6"/>
    <x v="30"/>
    <x v="30"/>
    <m/>
    <m/>
    <s v="+"/>
    <n v="0"/>
    <n v="0"/>
    <n v="1361.72"/>
    <n v="0"/>
  </r>
  <r>
    <x v="1"/>
    <x v="2"/>
    <d v="2018-02-01T21:47:38"/>
    <s v="9"/>
    <x v="211"/>
    <m/>
    <m/>
    <x v="163"/>
    <d v="2018-02-09T00:00:00"/>
    <s v="GRRV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6"/>
    <x v="6"/>
    <x v="30"/>
    <x v="30"/>
    <m/>
    <m/>
    <s v="+"/>
    <n v="0"/>
    <n v="0"/>
    <n v="32.69"/>
    <n v="0"/>
  </r>
  <r>
    <x v="1"/>
    <x v="2"/>
    <d v="2018-02-15T21:47:30"/>
    <s v="9"/>
    <x v="251"/>
    <m/>
    <m/>
    <x v="162"/>
    <d v="2018-02-23T00:00:00"/>
    <s v="GRIC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8"/>
    <x v="8"/>
    <x v="31"/>
    <x v="31"/>
    <m/>
    <m/>
    <s v="+"/>
    <n v="0"/>
    <n v="0"/>
    <n v="438.52"/>
    <n v="0"/>
  </r>
  <r>
    <x v="1"/>
    <x v="2"/>
    <d v="2018-02-15T21:50:31"/>
    <s v="9"/>
    <x v="210"/>
    <m/>
    <m/>
    <x v="162"/>
    <d v="2018-02-23T00:00:00"/>
    <s v="GRIC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8"/>
    <x v="8"/>
    <x v="31"/>
    <x v="31"/>
    <m/>
    <m/>
    <s v="+"/>
    <n v="0"/>
    <n v="0"/>
    <n v="10.53"/>
    <n v="0"/>
  </r>
  <r>
    <x v="1"/>
    <x v="2"/>
    <d v="2018-02-01T21:44:46"/>
    <s v="9"/>
    <x v="161"/>
    <m/>
    <m/>
    <x v="163"/>
    <d v="2018-02-09T00:00:00"/>
    <s v="GRIC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8"/>
    <x v="8"/>
    <x v="31"/>
    <x v="31"/>
    <m/>
    <m/>
    <s v="+"/>
    <n v="0"/>
    <n v="0"/>
    <n v="438.52"/>
    <n v="0"/>
  </r>
  <r>
    <x v="1"/>
    <x v="2"/>
    <d v="2018-02-01T21:47:38"/>
    <s v="9"/>
    <x v="211"/>
    <m/>
    <m/>
    <x v="163"/>
    <d v="2018-02-09T00:00:00"/>
    <s v="GRIC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8"/>
    <x v="8"/>
    <x v="31"/>
    <x v="31"/>
    <m/>
    <m/>
    <s v="+"/>
    <n v="0"/>
    <n v="0"/>
    <n v="10.53"/>
    <n v="0"/>
  </r>
  <r>
    <x v="1"/>
    <x v="2"/>
    <d v="2018-02-20T09:30:33"/>
    <s v="9"/>
    <x v="270"/>
    <m/>
    <m/>
    <x v="291"/>
    <d v="2018-02-20T00:00:00"/>
    <s v="CCAR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3"/>
    <x v="3"/>
    <x v="62"/>
    <x v="61"/>
    <m/>
    <m/>
    <s v="+"/>
    <n v="0"/>
    <n v="0"/>
    <n v="29.43"/>
    <n v="0"/>
  </r>
  <r>
    <x v="1"/>
    <x v="2"/>
    <d v="2018-02-20T09:30:35"/>
    <s v="9"/>
    <x v="270"/>
    <m/>
    <m/>
    <x v="291"/>
    <d v="2018-02-20T00:00:00"/>
    <s v="GRRV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6"/>
    <x v="6"/>
    <x v="30"/>
    <x v="30"/>
    <m/>
    <m/>
    <s v="+"/>
    <n v="0"/>
    <n v="0"/>
    <n v="42.76"/>
    <n v="0"/>
  </r>
  <r>
    <x v="1"/>
    <x v="2"/>
    <d v="2018-02-20T09:30:35"/>
    <s v="9"/>
    <x v="270"/>
    <m/>
    <m/>
    <x v="291"/>
    <d v="2018-02-20T00:00:00"/>
    <s v="GRIC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8"/>
    <x v="8"/>
    <x v="31"/>
    <x v="31"/>
    <m/>
    <m/>
    <s v="+"/>
    <n v="0"/>
    <n v="0"/>
    <n v="13.33"/>
    <n v="0"/>
  </r>
  <r>
    <x v="1"/>
    <x v="1"/>
    <d v="2017-07-11T21:39:11"/>
    <s v="9"/>
    <x v="208"/>
    <m/>
    <s v="P0052311"/>
    <x v="55"/>
    <d v="2017-07-01T00:00:00"/>
    <s v="E090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3"/>
    <x v="3"/>
    <x v="39"/>
    <x v="39"/>
    <m/>
    <m/>
    <s v="+"/>
    <n v="0"/>
    <n v="0"/>
    <n v="0"/>
    <n v="23336"/>
  </r>
  <r>
    <x v="1"/>
    <x v="1"/>
    <d v="2017-07-11T21:39:11"/>
    <s v="9"/>
    <x v="208"/>
    <m/>
    <s v="P0052311"/>
    <x v="55"/>
    <d v="2017-07-01T00:00:00"/>
    <s v="E090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3"/>
    <x v="3"/>
    <x v="39"/>
    <x v="39"/>
    <m/>
    <m/>
    <s v="+"/>
    <n v="0"/>
    <n v="0"/>
    <n v="0"/>
    <n v="0"/>
  </r>
  <r>
    <x v="1"/>
    <x v="2"/>
    <d v="2018-02-15T21:45:19"/>
    <s v="9"/>
    <x v="213"/>
    <m/>
    <m/>
    <x v="162"/>
    <d v="2018-02-23T00:00:00"/>
    <s v="HG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0"/>
    <x v="0"/>
    <x v="0"/>
    <x v="0"/>
    <m/>
    <m/>
    <s v="+"/>
    <n v="0"/>
    <n v="0"/>
    <n v="3.5"/>
    <n v="0"/>
  </r>
  <r>
    <x v="1"/>
    <x v="2"/>
    <d v="2018-02-01T21:42:32"/>
    <s v="9"/>
    <x v="215"/>
    <m/>
    <m/>
    <x v="163"/>
    <d v="2018-02-09T00:00:00"/>
    <s v="HG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0"/>
    <x v="0"/>
    <x v="0"/>
    <x v="0"/>
    <m/>
    <m/>
    <s v="+"/>
    <n v="0"/>
    <n v="0"/>
    <n v="6"/>
    <n v="0"/>
  </r>
  <r>
    <x v="1"/>
    <x v="2"/>
    <d v="2018-02-15T21:49:05"/>
    <s v="9"/>
    <x v="210"/>
    <m/>
    <m/>
    <x v="162"/>
    <d v="2018-02-23T00:00:00"/>
    <s v="HF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2"/>
    <x v="2"/>
    <x v="2"/>
    <x v="2"/>
    <m/>
    <m/>
    <s v="+"/>
    <n v="0"/>
    <n v="0"/>
    <n v="0.08"/>
    <n v="0"/>
  </r>
  <r>
    <x v="1"/>
    <x v="2"/>
    <d v="2018-02-01T21:46:13"/>
    <s v="9"/>
    <x v="211"/>
    <m/>
    <m/>
    <x v="163"/>
    <d v="2018-02-09T00:00:00"/>
    <s v="HF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2"/>
    <x v="2"/>
    <x v="2"/>
    <x v="2"/>
    <m/>
    <m/>
    <s v="+"/>
    <n v="0"/>
    <n v="0"/>
    <n v="0.14000000000000001"/>
    <n v="0"/>
  </r>
  <r>
    <x v="1"/>
    <x v="2"/>
    <d v="2018-02-15T21:49:05"/>
    <s v="9"/>
    <x v="210"/>
    <m/>
    <m/>
    <x v="162"/>
    <d v="2018-02-23T00:00:00"/>
    <s v="HF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2"/>
    <x v="2"/>
    <x v="7"/>
    <x v="7"/>
    <m/>
    <m/>
    <s v="+"/>
    <n v="0"/>
    <n v="0"/>
    <n v="59.93"/>
    <n v="0"/>
  </r>
  <r>
    <x v="1"/>
    <x v="2"/>
    <d v="2018-02-01T21:46:13"/>
    <s v="9"/>
    <x v="211"/>
    <m/>
    <m/>
    <x v="163"/>
    <d v="2018-02-09T00:00:00"/>
    <s v="HF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2"/>
    <x v="2"/>
    <x v="7"/>
    <x v="7"/>
    <m/>
    <m/>
    <s v="+"/>
    <n v="0"/>
    <n v="0"/>
    <n v="59.93"/>
    <n v="0"/>
  </r>
  <r>
    <x v="1"/>
    <x v="2"/>
    <d v="2018-02-20T11:51:22"/>
    <s v="9"/>
    <x v="271"/>
    <m/>
    <m/>
    <x v="292"/>
    <d v="2018-02-20T00:00:00"/>
    <s v="CCAR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3"/>
    <x v="3"/>
    <x v="9"/>
    <x v="9"/>
    <m/>
    <m/>
    <s v="+"/>
    <n v="0"/>
    <n v="0"/>
    <n v="474.96"/>
    <n v="0"/>
  </r>
  <r>
    <x v="1"/>
    <x v="2"/>
    <d v="2018-02-15T21:45:19"/>
    <s v="9"/>
    <x v="213"/>
    <m/>
    <m/>
    <x v="162"/>
    <d v="2018-02-23T00:00:00"/>
    <s v="HG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4"/>
    <x v="4"/>
    <x v="10"/>
    <x v="10"/>
    <m/>
    <m/>
    <s v="+"/>
    <n v="0"/>
    <n v="0"/>
    <n v="182.72"/>
    <n v="0"/>
  </r>
  <r>
    <x v="1"/>
    <x v="2"/>
    <d v="2018-02-15T21:43:11"/>
    <s v="9"/>
    <x v="212"/>
    <m/>
    <s v="PR180001"/>
    <x v="15"/>
    <d v="2018-02-15T00:00:00"/>
    <s v="HENA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4"/>
    <x v="4"/>
    <x v="10"/>
    <x v="10"/>
    <m/>
    <m/>
    <s v="-"/>
    <n v="0"/>
    <n v="0"/>
    <n v="0"/>
    <n v="-182.72"/>
  </r>
  <r>
    <x v="1"/>
    <x v="2"/>
    <d v="2018-02-01T21:40:19"/>
    <s v="9"/>
    <x v="214"/>
    <m/>
    <s v="PR180001"/>
    <x v="15"/>
    <d v="2018-02-01T00:00:00"/>
    <s v="HENA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4"/>
    <x v="4"/>
    <x v="10"/>
    <x v="10"/>
    <m/>
    <m/>
    <s v="-"/>
    <n v="0"/>
    <n v="0"/>
    <n v="0"/>
    <n v="-182.72"/>
  </r>
  <r>
    <x v="1"/>
    <x v="2"/>
    <d v="2018-02-01T21:42:32"/>
    <s v="9"/>
    <x v="215"/>
    <m/>
    <m/>
    <x v="163"/>
    <d v="2018-02-09T00:00:00"/>
    <s v="HG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4"/>
    <x v="4"/>
    <x v="10"/>
    <x v="10"/>
    <m/>
    <m/>
    <s v="+"/>
    <n v="0"/>
    <n v="0"/>
    <n v="182.72"/>
    <n v="0"/>
  </r>
  <r>
    <x v="1"/>
    <x v="2"/>
    <d v="2018-02-15T21:46:14"/>
    <s v="9"/>
    <x v="213"/>
    <m/>
    <m/>
    <x v="162"/>
    <d v="2018-02-23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5.09"/>
    <n v="0"/>
  </r>
  <r>
    <x v="1"/>
    <x v="2"/>
    <d v="2018-02-15T21:46:14"/>
    <s v="9"/>
    <x v="213"/>
    <m/>
    <m/>
    <x v="162"/>
    <d v="2018-02-23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265.49"/>
    <n v="0"/>
  </r>
  <r>
    <x v="1"/>
    <x v="2"/>
    <d v="2018-02-15T21:50:10"/>
    <s v="9"/>
    <x v="210"/>
    <m/>
    <m/>
    <x v="162"/>
    <d v="2018-02-23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87.08"/>
    <n v="0"/>
  </r>
  <r>
    <x v="1"/>
    <x v="2"/>
    <d v="2018-02-15T21:50:11"/>
    <s v="9"/>
    <x v="210"/>
    <m/>
    <m/>
    <x v="162"/>
    <d v="2018-02-23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0.12"/>
    <n v="0"/>
  </r>
  <r>
    <x v="1"/>
    <x v="2"/>
    <d v="2018-02-01T21:43:27"/>
    <s v="9"/>
    <x v="215"/>
    <m/>
    <m/>
    <x v="163"/>
    <d v="2018-02-09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265.49"/>
    <n v="0"/>
  </r>
  <r>
    <x v="1"/>
    <x v="2"/>
    <d v="2018-02-01T21:43:27"/>
    <s v="9"/>
    <x v="215"/>
    <m/>
    <m/>
    <x v="163"/>
    <d v="2018-02-09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8.7200000000000006"/>
    <n v="0"/>
  </r>
  <r>
    <x v="1"/>
    <x v="2"/>
    <d v="2018-02-01T21:47:18"/>
    <s v="9"/>
    <x v="211"/>
    <m/>
    <m/>
    <x v="163"/>
    <d v="2018-02-09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87.08"/>
    <n v="0"/>
  </r>
  <r>
    <x v="1"/>
    <x v="2"/>
    <d v="2018-02-01T21:47:19"/>
    <s v="9"/>
    <x v="211"/>
    <m/>
    <m/>
    <x v="163"/>
    <d v="2018-02-09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0.2"/>
    <n v="0"/>
  </r>
  <r>
    <x v="1"/>
    <x v="2"/>
    <d v="2018-02-20T11:51:23"/>
    <s v="9"/>
    <x v="271"/>
    <m/>
    <m/>
    <x v="292"/>
    <d v="2018-02-20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690.12"/>
    <n v="0"/>
  </r>
  <r>
    <x v="1"/>
    <x v="2"/>
    <d v="2018-02-15T21:46:14"/>
    <s v="9"/>
    <x v="213"/>
    <m/>
    <m/>
    <x v="162"/>
    <d v="2018-02-23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1.59"/>
    <n v="0"/>
  </r>
  <r>
    <x v="1"/>
    <x v="2"/>
    <d v="2018-02-15T21:46:13"/>
    <s v="9"/>
    <x v="213"/>
    <m/>
    <m/>
    <x v="162"/>
    <d v="2018-02-23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82.77"/>
    <n v="0"/>
  </r>
  <r>
    <x v="1"/>
    <x v="2"/>
    <d v="2018-02-15T21:50:10"/>
    <s v="9"/>
    <x v="210"/>
    <m/>
    <m/>
    <x v="162"/>
    <d v="2018-02-23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27.15"/>
    <n v="0"/>
  </r>
  <r>
    <x v="1"/>
    <x v="2"/>
    <d v="2018-02-15T21:50:11"/>
    <s v="9"/>
    <x v="210"/>
    <m/>
    <m/>
    <x v="162"/>
    <d v="2018-02-23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0.04"/>
    <n v="0"/>
  </r>
  <r>
    <x v="1"/>
    <x v="2"/>
    <d v="2018-02-01T21:43:27"/>
    <s v="9"/>
    <x v="215"/>
    <m/>
    <m/>
    <x v="163"/>
    <d v="2018-02-09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82.77"/>
    <n v="0"/>
  </r>
  <r>
    <x v="1"/>
    <x v="2"/>
    <d v="2018-02-01T21:43:27"/>
    <s v="9"/>
    <x v="215"/>
    <m/>
    <m/>
    <x v="163"/>
    <d v="2018-02-09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2.72"/>
    <n v="0"/>
  </r>
  <r>
    <x v="1"/>
    <x v="2"/>
    <d v="2018-02-01T21:47:18"/>
    <s v="9"/>
    <x v="211"/>
    <m/>
    <m/>
    <x v="163"/>
    <d v="2018-02-09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27.15"/>
    <n v="0"/>
  </r>
  <r>
    <x v="1"/>
    <x v="2"/>
    <d v="2018-02-01T21:47:19"/>
    <s v="9"/>
    <x v="211"/>
    <m/>
    <m/>
    <x v="163"/>
    <d v="2018-02-09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0.06"/>
    <n v="0"/>
  </r>
  <r>
    <x v="1"/>
    <x v="2"/>
    <d v="2018-02-20T11:51:23"/>
    <s v="9"/>
    <x v="271"/>
    <m/>
    <m/>
    <x v="292"/>
    <d v="2018-02-20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215.16"/>
    <n v="0"/>
  </r>
  <r>
    <x v="1"/>
    <x v="2"/>
    <d v="2018-02-15T21:45:19"/>
    <s v="9"/>
    <x v="213"/>
    <m/>
    <m/>
    <x v="162"/>
    <d v="2018-02-23T00:00:00"/>
    <s v="HG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0"/>
    <x v="0"/>
    <x v="0"/>
    <x v="0"/>
    <m/>
    <m/>
    <s v="+"/>
    <n v="0"/>
    <n v="0"/>
    <n v="3.5"/>
    <n v="0"/>
  </r>
  <r>
    <x v="1"/>
    <x v="2"/>
    <d v="2018-02-01T21:42:32"/>
    <s v="9"/>
    <x v="215"/>
    <m/>
    <m/>
    <x v="163"/>
    <d v="2018-02-09T00:00:00"/>
    <s v="HG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0"/>
    <x v="0"/>
    <x v="0"/>
    <x v="0"/>
    <m/>
    <m/>
    <s v="+"/>
    <n v="0"/>
    <n v="0"/>
    <n v="6"/>
    <n v="0"/>
  </r>
  <r>
    <x v="1"/>
    <x v="2"/>
    <d v="2018-02-15T21:49:05"/>
    <s v="9"/>
    <x v="210"/>
    <m/>
    <m/>
    <x v="162"/>
    <d v="2018-02-23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2"/>
    <x v="2"/>
    <m/>
    <m/>
    <s v="+"/>
    <n v="0"/>
    <n v="0"/>
    <n v="0.08"/>
    <n v="0"/>
  </r>
  <r>
    <x v="1"/>
    <x v="2"/>
    <d v="2018-02-01T21:46:13"/>
    <s v="9"/>
    <x v="211"/>
    <m/>
    <m/>
    <x v="163"/>
    <d v="2018-02-09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2"/>
    <x v="2"/>
    <m/>
    <m/>
    <s v="+"/>
    <n v="0"/>
    <n v="0"/>
    <n v="0.14000000000000001"/>
    <n v="0"/>
  </r>
  <r>
    <x v="1"/>
    <x v="2"/>
    <d v="2018-02-15T21:49:05"/>
    <s v="9"/>
    <x v="210"/>
    <m/>
    <m/>
    <x v="162"/>
    <d v="2018-02-23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7"/>
    <x v="7"/>
    <m/>
    <m/>
    <s v="+"/>
    <n v="0"/>
    <n v="0"/>
    <n v="179.72"/>
    <n v="0"/>
  </r>
  <r>
    <x v="1"/>
    <x v="2"/>
    <d v="2018-02-01T21:46:13"/>
    <s v="9"/>
    <x v="211"/>
    <m/>
    <m/>
    <x v="163"/>
    <d v="2018-02-09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7"/>
    <x v="7"/>
    <m/>
    <m/>
    <s v="+"/>
    <n v="0"/>
    <n v="0"/>
    <n v="179.72"/>
    <n v="0"/>
  </r>
  <r>
    <x v="1"/>
    <x v="2"/>
    <d v="2018-02-15T21:49:05"/>
    <s v="9"/>
    <x v="210"/>
    <m/>
    <m/>
    <x v="162"/>
    <d v="2018-02-23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18"/>
    <x v="18"/>
    <m/>
    <m/>
    <s v="+"/>
    <n v="0"/>
    <n v="0"/>
    <n v="112.95"/>
    <n v="0"/>
  </r>
  <r>
    <x v="1"/>
    <x v="2"/>
    <d v="2018-02-01T21:46:13"/>
    <s v="9"/>
    <x v="211"/>
    <m/>
    <m/>
    <x v="163"/>
    <d v="2018-02-09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18"/>
    <x v="18"/>
    <m/>
    <m/>
    <s v="+"/>
    <n v="0"/>
    <n v="0"/>
    <n v="112.95"/>
    <n v="0"/>
  </r>
  <r>
    <x v="1"/>
    <x v="2"/>
    <d v="2018-02-05T16:12:16"/>
    <s v="9"/>
    <x v="272"/>
    <m/>
    <m/>
    <x v="293"/>
    <d v="2018-02-06T00:00:00"/>
    <s v="CCAR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3"/>
    <x v="3"/>
    <x v="9"/>
    <x v="9"/>
    <m/>
    <m/>
    <s v="+"/>
    <n v="0"/>
    <n v="0"/>
    <n v="119.66"/>
    <n v="0"/>
  </r>
  <r>
    <x v="1"/>
    <x v="2"/>
    <d v="2018-02-15T21:45:19"/>
    <s v="9"/>
    <x v="213"/>
    <m/>
    <m/>
    <x v="162"/>
    <d v="2018-02-23T00:00:00"/>
    <s v="HG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+"/>
    <n v="0"/>
    <n v="0"/>
    <n v="984.02"/>
    <n v="0"/>
  </r>
  <r>
    <x v="1"/>
    <x v="2"/>
    <d v="2018-02-15T21:42:29"/>
    <s v="9"/>
    <x v="212"/>
    <m/>
    <s v="PR180001"/>
    <x v="15"/>
    <d v="2018-02-15T00:00:00"/>
    <s v="HENA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+"/>
    <n v="0"/>
    <n v="0"/>
    <n v="0"/>
    <n v="2834.65"/>
  </r>
  <r>
    <x v="1"/>
    <x v="2"/>
    <d v="2018-02-15T21:43:11"/>
    <s v="9"/>
    <x v="212"/>
    <m/>
    <s v="PR180001"/>
    <x v="15"/>
    <d v="2018-02-15T00:00:00"/>
    <s v="HENA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-"/>
    <n v="0"/>
    <n v="0"/>
    <n v="0"/>
    <n v="-3818.67"/>
  </r>
  <r>
    <x v="1"/>
    <x v="2"/>
    <d v="2018-02-01T21:40:19"/>
    <s v="9"/>
    <x v="214"/>
    <m/>
    <s v="PR180001"/>
    <x v="15"/>
    <d v="2018-02-01T00:00:00"/>
    <s v="HENA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-"/>
    <n v="0"/>
    <n v="0"/>
    <n v="0"/>
    <n v="-984.02"/>
  </r>
  <r>
    <x v="1"/>
    <x v="2"/>
    <d v="2018-02-01T21:42:32"/>
    <s v="9"/>
    <x v="215"/>
    <m/>
    <m/>
    <x v="163"/>
    <d v="2018-02-09T00:00:00"/>
    <s v="HG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+"/>
    <n v="0"/>
    <n v="0"/>
    <n v="984.02"/>
    <n v="0"/>
  </r>
  <r>
    <x v="1"/>
    <x v="2"/>
    <d v="2018-02-15T21:46:13"/>
    <s v="9"/>
    <x v="213"/>
    <m/>
    <m/>
    <x v="162"/>
    <d v="2018-02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1429.78"/>
    <n v="0"/>
  </r>
  <r>
    <x v="1"/>
    <x v="2"/>
    <d v="2018-02-15T21:46:13"/>
    <s v="9"/>
    <x v="213"/>
    <m/>
    <m/>
    <x v="162"/>
    <d v="2018-02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5.09"/>
    <n v="0"/>
  </r>
  <r>
    <x v="1"/>
    <x v="2"/>
    <d v="2018-02-05T16:12:16"/>
    <s v="9"/>
    <x v="272"/>
    <m/>
    <m/>
    <x v="293"/>
    <d v="2018-02-06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173.87"/>
    <n v="0"/>
  </r>
  <r>
    <x v="1"/>
    <x v="2"/>
    <d v="2018-02-15T21:50:10"/>
    <s v="9"/>
    <x v="210"/>
    <m/>
    <m/>
    <x v="162"/>
    <d v="2018-02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164.12"/>
    <n v="0"/>
  </r>
  <r>
    <x v="1"/>
    <x v="2"/>
    <d v="2018-02-15T21:50:10"/>
    <s v="9"/>
    <x v="210"/>
    <m/>
    <m/>
    <x v="162"/>
    <d v="2018-02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261.13"/>
    <n v="0"/>
  </r>
  <r>
    <x v="1"/>
    <x v="2"/>
    <d v="2018-02-15T21:50:10"/>
    <s v="9"/>
    <x v="210"/>
    <m/>
    <m/>
    <x v="162"/>
    <d v="2018-02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0.12"/>
    <n v="0"/>
  </r>
  <r>
    <x v="1"/>
    <x v="2"/>
    <d v="2018-02-01T21:43:27"/>
    <s v="9"/>
    <x v="215"/>
    <m/>
    <m/>
    <x v="163"/>
    <d v="2018-02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1429.78"/>
    <n v="0"/>
  </r>
  <r>
    <x v="1"/>
    <x v="2"/>
    <d v="2018-02-01T21:43:27"/>
    <s v="9"/>
    <x v="215"/>
    <m/>
    <m/>
    <x v="163"/>
    <d v="2018-02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8.7200000000000006"/>
    <n v="0"/>
  </r>
  <r>
    <x v="1"/>
    <x v="2"/>
    <d v="2018-02-01T21:47:18"/>
    <s v="9"/>
    <x v="211"/>
    <m/>
    <m/>
    <x v="163"/>
    <d v="2018-02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164.12"/>
    <n v="0"/>
  </r>
  <r>
    <x v="1"/>
    <x v="2"/>
    <d v="2018-02-01T21:47:18"/>
    <s v="9"/>
    <x v="211"/>
    <m/>
    <m/>
    <x v="163"/>
    <d v="2018-02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261.13"/>
    <n v="0"/>
  </r>
  <r>
    <x v="1"/>
    <x v="2"/>
    <d v="2018-02-01T21:47:18"/>
    <s v="9"/>
    <x v="211"/>
    <m/>
    <m/>
    <x v="163"/>
    <d v="2018-02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0.2"/>
    <n v="0"/>
  </r>
  <r>
    <x v="1"/>
    <x v="2"/>
    <d v="2018-02-15T21:46:13"/>
    <s v="9"/>
    <x v="213"/>
    <m/>
    <m/>
    <x v="162"/>
    <d v="2018-02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445.76"/>
    <n v="0"/>
  </r>
  <r>
    <x v="1"/>
    <x v="2"/>
    <d v="2018-02-15T21:46:13"/>
    <s v="9"/>
    <x v="213"/>
    <m/>
    <m/>
    <x v="162"/>
    <d v="2018-02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1.59"/>
    <n v="0"/>
  </r>
  <r>
    <x v="1"/>
    <x v="2"/>
    <d v="2018-02-05T16:12:16"/>
    <s v="9"/>
    <x v="272"/>
    <m/>
    <m/>
    <x v="293"/>
    <d v="2018-02-06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54.21"/>
    <n v="0"/>
  </r>
  <r>
    <x v="1"/>
    <x v="2"/>
    <d v="2018-02-15T21:50:10"/>
    <s v="9"/>
    <x v="210"/>
    <m/>
    <m/>
    <x v="162"/>
    <d v="2018-02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51.17"/>
    <n v="0"/>
  </r>
  <r>
    <x v="1"/>
    <x v="2"/>
    <d v="2018-02-15T21:50:10"/>
    <s v="9"/>
    <x v="210"/>
    <m/>
    <m/>
    <x v="162"/>
    <d v="2018-02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81.41"/>
    <n v="0"/>
  </r>
  <r>
    <x v="1"/>
    <x v="2"/>
    <d v="2018-02-15T21:50:10"/>
    <s v="9"/>
    <x v="210"/>
    <m/>
    <m/>
    <x v="162"/>
    <d v="2018-02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0.04"/>
    <n v="0"/>
  </r>
  <r>
    <x v="1"/>
    <x v="2"/>
    <d v="2018-02-01T21:43:27"/>
    <s v="9"/>
    <x v="215"/>
    <m/>
    <m/>
    <x v="163"/>
    <d v="2018-02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445.76"/>
    <n v="0"/>
  </r>
  <r>
    <x v="1"/>
    <x v="2"/>
    <d v="2018-02-01T21:43:27"/>
    <s v="9"/>
    <x v="215"/>
    <m/>
    <m/>
    <x v="163"/>
    <d v="2018-02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2.72"/>
    <n v="0"/>
  </r>
  <r>
    <x v="1"/>
    <x v="2"/>
    <d v="2018-02-01T21:47:18"/>
    <s v="9"/>
    <x v="211"/>
    <m/>
    <m/>
    <x v="163"/>
    <d v="2018-02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51.17"/>
    <n v="0"/>
  </r>
  <r>
    <x v="1"/>
    <x v="2"/>
    <d v="2018-02-01T21:47:18"/>
    <s v="9"/>
    <x v="211"/>
    <m/>
    <m/>
    <x v="163"/>
    <d v="2018-02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81.41"/>
    <n v="0"/>
  </r>
  <r>
    <x v="1"/>
    <x v="2"/>
    <d v="2018-02-01T21:47:18"/>
    <s v="9"/>
    <x v="211"/>
    <m/>
    <m/>
    <x v="163"/>
    <d v="2018-02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0.06"/>
    <n v="0"/>
  </r>
  <r>
    <x v="1"/>
    <x v="3"/>
    <d v="2018-03-13T10:41:38"/>
    <s v="9"/>
    <x v="273"/>
    <s v="F0143362"/>
    <m/>
    <x v="294"/>
    <d v="2018-03-08T00:00:00"/>
    <s v="REVT"/>
    <s v="U7"/>
    <s v="Special Local Service"/>
    <s v="U74099"/>
    <s v="IBEST Sequencing Center"/>
    <s v="M017"/>
    <s v="Research Centers and Institutes"/>
    <n v="4"/>
    <s v="Institute for Bioinfo&amp;Evol Studies"/>
    <x v="49"/>
    <s v="IBEST GRC Equipment Reserve"/>
    <x v="6"/>
    <x v="6"/>
    <x v="76"/>
    <x v="74"/>
    <m/>
    <m/>
    <s v="+"/>
    <n v="0"/>
    <n v="0"/>
    <n v="349"/>
    <n v="0"/>
  </r>
  <r>
    <x v="1"/>
    <x v="3"/>
    <d v="2018-03-01T21:49:53"/>
    <s v="9"/>
    <x v="274"/>
    <m/>
    <m/>
    <x v="295"/>
    <d v="2018-03-09T00:00:00"/>
    <s v="HF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2"/>
    <x v="2"/>
    <x v="7"/>
    <x v="7"/>
    <m/>
    <m/>
    <s v="+"/>
    <n v="0"/>
    <n v="0"/>
    <n v="283.54000000000002"/>
    <n v="0"/>
  </r>
  <r>
    <x v="1"/>
    <x v="3"/>
    <d v="2018-03-15T21:53:58"/>
    <s v="9"/>
    <x v="275"/>
    <m/>
    <m/>
    <x v="296"/>
    <d v="2018-03-23T00:00:00"/>
    <s v="HF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2"/>
    <x v="2"/>
    <x v="7"/>
    <x v="7"/>
    <m/>
    <m/>
    <s v="+"/>
    <n v="0"/>
    <n v="0"/>
    <n v="263.17"/>
    <n v="0"/>
  </r>
  <r>
    <x v="1"/>
    <x v="3"/>
    <d v="2018-03-12T09:01:25"/>
    <s v="9"/>
    <x v="276"/>
    <m/>
    <s v="R0022201"/>
    <x v="168"/>
    <d v="2018-03-09T00:00:00"/>
    <s v="REQP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7"/>
    <x v="66"/>
    <m/>
    <m/>
    <s v="+"/>
    <n v="0"/>
    <n v="0"/>
    <n v="0"/>
    <n v="6774"/>
  </r>
  <r>
    <x v="1"/>
    <x v="3"/>
    <d v="2018-03-13T08:30:34"/>
    <s v="9"/>
    <x v="277"/>
    <m/>
    <s v="P0054359"/>
    <x v="170"/>
    <d v="2018-03-09T00:00:00"/>
    <s v="PORD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7"/>
    <x v="66"/>
    <m/>
    <m/>
    <s v="+"/>
    <n v="0"/>
    <n v="0"/>
    <n v="0"/>
    <n v="2258"/>
  </r>
  <r>
    <x v="1"/>
    <x v="3"/>
    <d v="2018-03-13T08:30:34"/>
    <s v="9"/>
    <x v="278"/>
    <m/>
    <s v="R0022201"/>
    <x v="170"/>
    <d v="2018-03-12T00:00:00"/>
    <s v="POLQ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7"/>
    <x v="66"/>
    <m/>
    <m/>
    <s v="-"/>
    <n v="0"/>
    <n v="0"/>
    <n v="0"/>
    <n v="-6774"/>
  </r>
  <r>
    <x v="1"/>
    <x v="3"/>
    <d v="2018-03-13T08:30:34"/>
    <s v="9"/>
    <x v="278"/>
    <m/>
    <s v="R0022201"/>
    <x v="170"/>
    <d v="2018-03-12T00:00:00"/>
    <s v="POLQ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7"/>
    <x v="66"/>
    <m/>
    <m/>
    <s v="-"/>
    <n v="0"/>
    <n v="0"/>
    <n v="0"/>
    <n v="0"/>
  </r>
  <r>
    <x v="1"/>
    <x v="3"/>
    <d v="2018-03-13T08:30:34"/>
    <s v="9"/>
    <x v="278"/>
    <m/>
    <s v="P0054369"/>
    <x v="170"/>
    <d v="2018-03-12T00:00:00"/>
    <s v="PORD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7"/>
    <x v="66"/>
    <m/>
    <m/>
    <s v="+"/>
    <n v="0"/>
    <n v="0"/>
    <n v="0"/>
    <n v="6774"/>
  </r>
  <r>
    <x v="1"/>
    <x v="3"/>
    <d v="2018-03-15T08:20:32"/>
    <s v="9"/>
    <x v="279"/>
    <m/>
    <s v="P0054369"/>
    <x v="170"/>
    <d v="2018-03-13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7"/>
    <x v="66"/>
    <m/>
    <m/>
    <s v="-"/>
    <n v="0"/>
    <n v="0"/>
    <n v="0"/>
    <n v="-6774"/>
  </r>
  <r>
    <x v="1"/>
    <x v="3"/>
    <d v="2018-03-15T08:20:32"/>
    <s v="9"/>
    <x v="279"/>
    <m/>
    <s v="P0054369"/>
    <x v="170"/>
    <d v="2018-03-13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7"/>
    <x v="66"/>
    <m/>
    <m/>
    <s v="+"/>
    <n v="0"/>
    <n v="0"/>
    <n v="6774"/>
    <n v="0"/>
  </r>
  <r>
    <x v="1"/>
    <x v="3"/>
    <d v="2018-03-15T08:20:32"/>
    <s v="9"/>
    <x v="279"/>
    <m/>
    <s v="P0054369"/>
    <x v="170"/>
    <d v="2018-03-13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67"/>
    <x v="66"/>
    <m/>
    <m/>
    <s v="-"/>
    <n v="0"/>
    <n v="0"/>
    <n v="0"/>
    <n v="0"/>
  </r>
  <r>
    <x v="1"/>
    <x v="3"/>
    <d v="2018-03-15T09:49:06"/>
    <s v="9"/>
    <x v="280"/>
    <m/>
    <m/>
    <x v="11"/>
    <d v="2018-03-15T00:00:00"/>
    <s v="ISSU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19.739999999999998"/>
    <n v="0"/>
  </r>
  <r>
    <x v="1"/>
    <x v="3"/>
    <d v="2018-03-20T14:02:08"/>
    <s v="9"/>
    <x v="281"/>
    <m/>
    <m/>
    <x v="297"/>
    <d v="2018-03-20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683"/>
    <n v="0"/>
  </r>
  <r>
    <x v="1"/>
    <x v="3"/>
    <d v="2018-03-20T14:02:09"/>
    <s v="9"/>
    <x v="281"/>
    <m/>
    <m/>
    <x v="298"/>
    <d v="2018-03-20T00:00:00"/>
    <s v="CCAR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242"/>
    <n v="0"/>
  </r>
  <r>
    <x v="1"/>
    <x v="3"/>
    <d v="2018-03-13T08:30:34"/>
    <s v="9"/>
    <x v="282"/>
    <m/>
    <m/>
    <x v="18"/>
    <d v="2018-03-07T00:00:00"/>
    <s v="INN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6.6"/>
    <n v="0"/>
  </r>
  <r>
    <x v="1"/>
    <x v="3"/>
    <d v="2018-03-06T08:20:34"/>
    <s v="9"/>
    <x v="283"/>
    <m/>
    <s v="P0052285"/>
    <x v="12"/>
    <d v="2018-03-05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-362.5"/>
  </r>
  <r>
    <x v="1"/>
    <x v="3"/>
    <d v="2018-03-06T08:20:34"/>
    <s v="9"/>
    <x v="283"/>
    <m/>
    <s v="P0052285"/>
    <x v="12"/>
    <d v="2018-03-05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+"/>
    <n v="0"/>
    <n v="0"/>
    <n v="362.5"/>
    <n v="0"/>
  </r>
  <r>
    <x v="1"/>
    <x v="3"/>
    <d v="2018-03-06T08:20:34"/>
    <s v="9"/>
    <x v="283"/>
    <m/>
    <s v="P0052285"/>
    <x v="12"/>
    <d v="2018-03-05T00:00:00"/>
    <s v="INEI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9"/>
    <x v="9"/>
    <m/>
    <m/>
    <s v="-"/>
    <n v="0"/>
    <n v="0"/>
    <n v="0"/>
    <n v="0"/>
  </r>
  <r>
    <x v="1"/>
    <x v="3"/>
    <d v="2018-03-01T21:45:07"/>
    <s v="9"/>
    <x v="284"/>
    <m/>
    <m/>
    <x v="295"/>
    <d v="2018-03-09T00:00:00"/>
    <s v="HG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+"/>
    <n v="0"/>
    <n v="0"/>
    <n v="864.48"/>
    <n v="0"/>
  </r>
  <r>
    <x v="1"/>
    <x v="3"/>
    <d v="2018-03-01T21:41:07"/>
    <s v="9"/>
    <x v="285"/>
    <m/>
    <s v="PR180001"/>
    <x v="15"/>
    <d v="2018-03-01T00:00:00"/>
    <s v="HENA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-"/>
    <n v="0"/>
    <n v="0"/>
    <n v="0"/>
    <n v="-5299.68"/>
  </r>
  <r>
    <x v="1"/>
    <x v="3"/>
    <d v="2018-03-15T21:50:31"/>
    <s v="9"/>
    <x v="286"/>
    <m/>
    <m/>
    <x v="296"/>
    <d v="2018-03-23T00:00:00"/>
    <s v="HGN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+"/>
    <n v="0"/>
    <n v="0"/>
    <n v="802.34"/>
    <n v="0"/>
  </r>
  <r>
    <x v="1"/>
    <x v="3"/>
    <d v="2018-03-15T21:45:33"/>
    <s v="9"/>
    <x v="287"/>
    <m/>
    <s v="PR180001"/>
    <x v="15"/>
    <d v="2018-03-15T00:00:00"/>
    <s v="HENA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-"/>
    <n v="0"/>
    <n v="0"/>
    <n v="0"/>
    <n v="-864.48"/>
  </r>
  <r>
    <x v="1"/>
    <x v="3"/>
    <d v="2018-03-29T21:43:00"/>
    <s v="9"/>
    <x v="288"/>
    <m/>
    <s v="PR180001"/>
    <x v="15"/>
    <d v="2018-03-29T00:00:00"/>
    <s v="HENA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4"/>
    <x v="4"/>
    <x v="10"/>
    <x v="10"/>
    <m/>
    <m/>
    <s v="-"/>
    <n v="0"/>
    <n v="0"/>
    <n v="0"/>
    <n v="-864.48"/>
  </r>
  <r>
    <x v="1"/>
    <x v="3"/>
    <d v="2018-03-12T09:45:35"/>
    <s v="9"/>
    <x v="165"/>
    <m/>
    <s v="R0022183"/>
    <x v="170"/>
    <d v="2018-03-12T00:00:00"/>
    <s v="PCLQ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+"/>
    <n v="0"/>
    <n v="0"/>
    <n v="0"/>
    <n v="5390"/>
  </r>
  <r>
    <x v="1"/>
    <x v="3"/>
    <d v="2018-03-12T09:45:35"/>
    <s v="9"/>
    <x v="165"/>
    <m/>
    <s v="R0022183"/>
    <x v="170"/>
    <d v="2018-03-12T00:00:00"/>
    <s v="PCLQ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+"/>
    <n v="0"/>
    <n v="0"/>
    <n v="0"/>
    <n v="0"/>
  </r>
  <r>
    <x v="1"/>
    <x v="3"/>
    <d v="2018-03-12T09:45:35"/>
    <s v="9"/>
    <x v="165"/>
    <m/>
    <s v="P0054281"/>
    <x v="170"/>
    <d v="2018-03-12T00:00:00"/>
    <s v="PCRD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-"/>
    <n v="0"/>
    <n v="0"/>
    <n v="0"/>
    <n v="-5390"/>
  </r>
  <r>
    <x v="1"/>
    <x v="3"/>
    <d v="2018-03-13T13:41:29"/>
    <s v="9"/>
    <x v="289"/>
    <s v="I1982702"/>
    <m/>
    <x v="299"/>
    <d v="2018-03-12T00:00:00"/>
    <s v="CT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+"/>
    <n v="0"/>
    <n v="0"/>
    <n v="5390"/>
    <n v="0"/>
  </r>
  <r>
    <x v="1"/>
    <x v="3"/>
    <d v="2018-03-12T13:56:56"/>
    <s v="9"/>
    <x v="290"/>
    <m/>
    <s v="R0022183"/>
    <x v="300"/>
    <d v="2018-03-12T00:00:00"/>
    <s v="RQC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-"/>
    <n v="0"/>
    <n v="0"/>
    <n v="0"/>
    <n v="-5390"/>
  </r>
  <r>
    <x v="1"/>
    <x v="3"/>
    <d v="2018-03-12T13:56:56"/>
    <s v="9"/>
    <x v="290"/>
    <m/>
    <s v="R0022183"/>
    <x v="300"/>
    <d v="2018-03-12T00:00:00"/>
    <s v="RQCL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3"/>
    <x v="3"/>
    <x v="39"/>
    <x v="39"/>
    <m/>
    <m/>
    <s v="-"/>
    <n v="0"/>
    <n v="0"/>
    <n v="0"/>
    <n v="0"/>
  </r>
  <r>
    <x v="1"/>
    <x v="3"/>
    <d v="2018-03-29T09:20:47"/>
    <s v="9"/>
    <x v="291"/>
    <m/>
    <m/>
    <x v="301"/>
    <d v="2018-03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5390"/>
    <n v="0"/>
  </r>
  <r>
    <x v="1"/>
    <x v="3"/>
    <d v="2018-03-29T09:20:48"/>
    <s v="9"/>
    <x v="292"/>
    <m/>
    <m/>
    <x v="302"/>
    <d v="2018-03-26T00:00:00"/>
    <s v="IDG"/>
    <s v="U7"/>
    <s v="Special Local Service"/>
    <s v="U74099"/>
    <s v="IBEST Sequencing Center"/>
    <s v="M017"/>
    <s v="Research Centers and Institutes"/>
    <n v="4"/>
    <s v="Institute for Bioinfo&amp;Evol Studies"/>
    <x v="1"/>
    <s v="IBEST Sequencing Center"/>
    <x v="6"/>
    <x v="6"/>
    <x v="32"/>
    <x v="32"/>
    <m/>
    <m/>
    <s v="+"/>
    <n v="0"/>
    <n v="0"/>
    <n v="1770"/>
    <n v="0"/>
  </r>
  <r>
    <x v="1"/>
    <x v="3"/>
    <d v="2018-03-13T08:00:21"/>
    <s v="9"/>
    <x v="293"/>
    <m/>
    <m/>
    <x v="18"/>
    <d v="2018-03-07T00:00:00"/>
    <s v="INNI"/>
    <s v="U7"/>
    <s v="Special Local Service"/>
    <s v="U74003"/>
    <s v="Optical Imaging Center"/>
    <s v="M017"/>
    <s v="Research Centers and Institutes"/>
    <n v="4"/>
    <s v="Institute for Bioinfo&amp;Evol Studies"/>
    <x v="2"/>
    <s v="Optical Imaging Center"/>
    <x v="3"/>
    <x v="3"/>
    <x v="9"/>
    <x v="9"/>
    <m/>
    <m/>
    <s v="+"/>
    <n v="0"/>
    <n v="0"/>
    <n v="10.199999999999999"/>
    <n v="0"/>
  </r>
  <r>
    <x v="1"/>
    <x v="3"/>
    <d v="2018-03-15T21:50:32"/>
    <s v="9"/>
    <x v="286"/>
    <m/>
    <m/>
    <x v="296"/>
    <d v="2018-03-23T00:00:00"/>
    <s v="HG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0"/>
    <x v="0"/>
    <x v="0"/>
    <x v="0"/>
    <m/>
    <m/>
    <s v="+"/>
    <n v="0"/>
    <n v="0"/>
    <n v="93.75"/>
    <n v="0"/>
  </r>
  <r>
    <x v="1"/>
    <x v="3"/>
    <d v="2018-03-13T16:34:31"/>
    <s v="9"/>
    <x v="294"/>
    <n v="930095"/>
    <m/>
    <x v="303"/>
    <d v="2018-03-13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77"/>
    <x v="75"/>
    <m/>
    <m/>
    <s v="+"/>
    <n v="0"/>
    <n v="0"/>
    <n v="203.7"/>
    <n v="0"/>
  </r>
  <r>
    <x v="1"/>
    <x v="3"/>
    <d v="2018-03-20T13:51:58"/>
    <s v="9"/>
    <x v="295"/>
    <m/>
    <m/>
    <x v="304"/>
    <d v="2018-03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1"/>
    <x v="1"/>
    <x v="64"/>
    <x v="63"/>
    <m/>
    <m/>
    <s v="+"/>
    <n v="0"/>
    <n v="0"/>
    <n v="1024.95"/>
    <n v="0"/>
  </r>
  <r>
    <x v="1"/>
    <x v="3"/>
    <d v="2018-03-28T21:40:31"/>
    <s v="9"/>
    <x v="296"/>
    <m/>
    <s v="P0052052"/>
    <x v="180"/>
    <d v="2018-03-26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5"/>
    <x v="64"/>
    <m/>
    <m/>
    <s v="-"/>
    <n v="0"/>
    <n v="0"/>
    <n v="0"/>
    <n v="-53.55"/>
  </r>
  <r>
    <x v="1"/>
    <x v="3"/>
    <d v="2018-03-28T21:40:31"/>
    <s v="9"/>
    <x v="296"/>
    <m/>
    <s v="P0052052"/>
    <x v="180"/>
    <d v="2018-03-26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5"/>
    <x v="64"/>
    <m/>
    <m/>
    <s v="+"/>
    <n v="0"/>
    <n v="0"/>
    <n v="53.55"/>
    <n v="0"/>
  </r>
  <r>
    <x v="1"/>
    <x v="3"/>
    <d v="2018-03-28T21:40:31"/>
    <s v="9"/>
    <x v="296"/>
    <m/>
    <s v="P0052052"/>
    <x v="180"/>
    <d v="2018-03-26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5"/>
    <x v="64"/>
    <m/>
    <m/>
    <s v="-"/>
    <n v="0"/>
    <n v="0"/>
    <n v="0"/>
    <n v="0"/>
  </r>
  <r>
    <x v="1"/>
    <x v="3"/>
    <d v="2018-03-27T14:20:52"/>
    <s v="9"/>
    <x v="297"/>
    <n v="932573"/>
    <m/>
    <x v="21"/>
    <d v="2018-03-27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12"/>
    <x v="12"/>
    <m/>
    <m/>
    <s v="+"/>
    <n v="0"/>
    <n v="0"/>
    <n v="1281.1600000000001"/>
    <n v="0"/>
  </r>
  <r>
    <x v="1"/>
    <x v="3"/>
    <d v="2018-03-28T21:40:32"/>
    <s v="9"/>
    <x v="298"/>
    <m/>
    <s v="P0052053"/>
    <x v="22"/>
    <d v="2018-03-26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-"/>
    <n v="0"/>
    <n v="0"/>
    <n v="0"/>
    <n v="-85.64"/>
  </r>
  <r>
    <x v="1"/>
    <x v="3"/>
    <d v="2018-03-28T21:40:32"/>
    <s v="9"/>
    <x v="298"/>
    <m/>
    <s v="P0052053"/>
    <x v="22"/>
    <d v="2018-03-26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+"/>
    <n v="0"/>
    <n v="0"/>
    <n v="85.64"/>
    <n v="0"/>
  </r>
  <r>
    <x v="1"/>
    <x v="3"/>
    <d v="2018-03-28T21:40:32"/>
    <s v="9"/>
    <x v="298"/>
    <m/>
    <s v="P0052053"/>
    <x v="22"/>
    <d v="2018-03-26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-"/>
    <n v="0"/>
    <n v="0"/>
    <n v="0"/>
    <n v="0"/>
  </r>
  <r>
    <x v="1"/>
    <x v="3"/>
    <d v="2018-03-05T15:31:34"/>
    <s v="9"/>
    <x v="299"/>
    <m/>
    <s v="P0052053"/>
    <x v="22"/>
    <d v="2018-03-02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-"/>
    <n v="0"/>
    <n v="0"/>
    <n v="0"/>
    <n v="-68.900000000000006"/>
  </r>
  <r>
    <x v="1"/>
    <x v="3"/>
    <d v="2018-03-05T15:31:34"/>
    <s v="9"/>
    <x v="299"/>
    <m/>
    <s v="P0052053"/>
    <x v="22"/>
    <d v="2018-03-02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+"/>
    <n v="0"/>
    <n v="0"/>
    <n v="68.900000000000006"/>
    <n v="0"/>
  </r>
  <r>
    <x v="1"/>
    <x v="3"/>
    <d v="2018-03-05T15:31:34"/>
    <s v="9"/>
    <x v="299"/>
    <m/>
    <s v="P0052053"/>
    <x v="22"/>
    <d v="2018-03-02T00:00:00"/>
    <s v="INE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4"/>
    <x v="14"/>
    <m/>
    <m/>
    <s v="-"/>
    <n v="0"/>
    <n v="0"/>
    <n v="0"/>
    <n v="0"/>
  </r>
  <r>
    <x v="1"/>
    <x v="3"/>
    <d v="2018-03-06T13:42:19"/>
    <s v="9"/>
    <x v="300"/>
    <m/>
    <m/>
    <x v="305"/>
    <d v="2018-03-06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5"/>
    <x v="15"/>
    <m/>
    <m/>
    <s v="+"/>
    <n v="0"/>
    <n v="0"/>
    <n v="279.99"/>
    <n v="0"/>
  </r>
  <r>
    <x v="1"/>
    <x v="3"/>
    <d v="2018-03-20T14:02:10"/>
    <s v="9"/>
    <x v="301"/>
    <m/>
    <m/>
    <x v="306"/>
    <d v="2018-03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5"/>
    <x v="15"/>
    <m/>
    <m/>
    <s v="+"/>
    <n v="0"/>
    <n v="0"/>
    <n v="299"/>
    <n v="0"/>
  </r>
  <r>
    <x v="1"/>
    <x v="3"/>
    <d v="2018-03-29T09:20:46"/>
    <s v="9"/>
    <x v="302"/>
    <n v="10705136"/>
    <m/>
    <x v="307"/>
    <d v="2018-03-22T00:00:00"/>
    <s v="IDGB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15"/>
    <x v="15"/>
    <m/>
    <m/>
    <s v="+"/>
    <n v="0"/>
    <n v="0"/>
    <n v="41.65"/>
    <n v="0"/>
  </r>
  <r>
    <x v="1"/>
    <x v="3"/>
    <d v="2018-03-05T15:31:34"/>
    <s v="9"/>
    <x v="303"/>
    <m/>
    <m/>
    <x v="184"/>
    <d v="2018-03-02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70"/>
    <x v="69"/>
    <m/>
    <m/>
    <s v="+"/>
    <n v="0"/>
    <n v="0"/>
    <n v="40"/>
    <n v="0"/>
  </r>
  <r>
    <x v="1"/>
    <x v="3"/>
    <d v="2018-03-01T11:40:56"/>
    <s v="9"/>
    <x v="304"/>
    <m/>
    <m/>
    <x v="184"/>
    <d v="2018-03-01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70"/>
    <x v="69"/>
    <m/>
    <m/>
    <s v="+"/>
    <n v="0"/>
    <n v="0"/>
    <n v="40"/>
    <n v="0"/>
  </r>
  <r>
    <x v="1"/>
    <x v="3"/>
    <d v="2018-03-20T13:51:58"/>
    <s v="9"/>
    <x v="295"/>
    <m/>
    <m/>
    <x v="308"/>
    <d v="2018-03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8"/>
    <x v="48"/>
    <m/>
    <m/>
    <s v="+"/>
    <n v="0"/>
    <n v="0"/>
    <n v="100"/>
    <n v="0"/>
  </r>
  <r>
    <x v="1"/>
    <x v="3"/>
    <d v="2018-03-20T13:51:58"/>
    <s v="9"/>
    <x v="295"/>
    <m/>
    <m/>
    <x v="308"/>
    <d v="2018-03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8"/>
    <x v="48"/>
    <m/>
    <m/>
    <s v="+"/>
    <n v="0"/>
    <n v="0"/>
    <n v="99.73"/>
    <n v="0"/>
  </r>
  <r>
    <x v="1"/>
    <x v="3"/>
    <d v="2018-03-06T13:42:18"/>
    <s v="9"/>
    <x v="305"/>
    <m/>
    <m/>
    <x v="309"/>
    <d v="2018-03-06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"/>
    <x v="6"/>
    <m/>
    <m/>
    <s v="+"/>
    <n v="0"/>
    <n v="0"/>
    <n v="82.79"/>
    <n v="0"/>
  </r>
  <r>
    <x v="1"/>
    <x v="3"/>
    <d v="2018-03-20T14:02:09"/>
    <s v="9"/>
    <x v="281"/>
    <m/>
    <m/>
    <x v="310"/>
    <d v="2018-03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"/>
    <x v="6"/>
    <m/>
    <m/>
    <s v="+"/>
    <n v="0"/>
    <n v="0"/>
    <n v="109.98"/>
    <n v="0"/>
  </r>
  <r>
    <x v="1"/>
    <x v="3"/>
    <d v="2018-03-20T13:51:58"/>
    <s v="9"/>
    <x v="295"/>
    <m/>
    <m/>
    <x v="311"/>
    <d v="2018-03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"/>
    <x v="6"/>
    <m/>
    <m/>
    <s v="+"/>
    <n v="0"/>
    <n v="0"/>
    <n v="120.55"/>
    <n v="0"/>
  </r>
  <r>
    <x v="1"/>
    <x v="3"/>
    <d v="2018-03-20T13:51:58"/>
    <s v="9"/>
    <x v="295"/>
    <m/>
    <m/>
    <x v="312"/>
    <d v="2018-03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6"/>
    <x v="6"/>
    <m/>
    <m/>
    <s v="+"/>
    <n v="0"/>
    <n v="0"/>
    <n v="179.99"/>
    <n v="0"/>
  </r>
  <r>
    <x v="1"/>
    <x v="3"/>
    <d v="2018-03-01T21:49:54"/>
    <s v="9"/>
    <x v="274"/>
    <m/>
    <m/>
    <x v="295"/>
    <d v="2018-03-09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2"/>
    <x v="2"/>
    <m/>
    <m/>
    <s v="+"/>
    <n v="0"/>
    <n v="0"/>
    <n v="50.95"/>
    <n v="0"/>
  </r>
  <r>
    <x v="1"/>
    <x v="3"/>
    <d v="2018-03-15T21:53:59"/>
    <s v="9"/>
    <x v="275"/>
    <m/>
    <m/>
    <x v="296"/>
    <d v="2018-03-23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2"/>
    <x v="2"/>
    <m/>
    <m/>
    <s v="+"/>
    <n v="0"/>
    <n v="0"/>
    <n v="53.2"/>
    <n v="0"/>
  </r>
  <r>
    <x v="1"/>
    <x v="3"/>
    <d v="2018-03-01T21:49:54"/>
    <s v="9"/>
    <x v="274"/>
    <m/>
    <m/>
    <x v="295"/>
    <d v="2018-03-09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7"/>
    <x v="7"/>
    <m/>
    <m/>
    <s v="+"/>
    <n v="0"/>
    <n v="0"/>
    <n v="315.39999999999998"/>
    <n v="0"/>
  </r>
  <r>
    <x v="1"/>
    <x v="3"/>
    <d v="2018-03-15T21:53:59"/>
    <s v="9"/>
    <x v="275"/>
    <m/>
    <m/>
    <x v="296"/>
    <d v="2018-03-23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7"/>
    <x v="7"/>
    <m/>
    <m/>
    <s v="+"/>
    <n v="0"/>
    <n v="0"/>
    <n v="315.39999999999998"/>
    <n v="0"/>
  </r>
  <r>
    <x v="1"/>
    <x v="3"/>
    <d v="2018-03-15T21:53:59"/>
    <s v="9"/>
    <x v="275"/>
    <m/>
    <m/>
    <x v="296"/>
    <d v="2018-03-23T00:00:00"/>
    <s v="HF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2"/>
    <x v="2"/>
    <x v="18"/>
    <x v="18"/>
    <m/>
    <m/>
    <s v="+"/>
    <n v="0"/>
    <n v="0"/>
    <n v="237.63"/>
    <n v="0"/>
  </r>
  <r>
    <x v="1"/>
    <x v="3"/>
    <d v="2018-03-14T15:23:27"/>
    <s v="9"/>
    <x v="306"/>
    <m/>
    <m/>
    <x v="313"/>
    <d v="2018-03-14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9"/>
    <x v="49"/>
    <m/>
    <m/>
    <s v="+"/>
    <n v="0"/>
    <n v="0"/>
    <n v="58.25"/>
    <n v="0"/>
  </r>
  <r>
    <x v="1"/>
    <x v="3"/>
    <d v="2018-03-14T15:21:22"/>
    <s v="9"/>
    <x v="307"/>
    <m/>
    <m/>
    <x v="314"/>
    <d v="2018-03-12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9"/>
    <x v="49"/>
    <m/>
    <m/>
    <s v="+"/>
    <n v="0"/>
    <n v="0"/>
    <n v="440"/>
    <n v="0"/>
  </r>
  <r>
    <x v="1"/>
    <x v="3"/>
    <d v="2018-03-06T08:20:31"/>
    <s v="9"/>
    <x v="308"/>
    <m/>
    <m/>
    <x v="191"/>
    <d v="2018-03-02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9"/>
    <x v="49"/>
    <m/>
    <m/>
    <s v="+"/>
    <n v="0"/>
    <n v="0"/>
    <n v="118.58"/>
    <n v="0"/>
  </r>
  <r>
    <x v="1"/>
    <x v="3"/>
    <d v="2018-03-12T14:09:00"/>
    <s v="9"/>
    <x v="309"/>
    <m/>
    <m/>
    <x v="313"/>
    <d v="2018-03-12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0"/>
    <x v="20"/>
    <m/>
    <m/>
    <s v="+"/>
    <n v="0"/>
    <n v="0"/>
    <n v="300"/>
    <n v="0"/>
  </r>
  <r>
    <x v="1"/>
    <x v="3"/>
    <d v="2018-03-01T21:45:09"/>
    <s v="9"/>
    <x v="284"/>
    <m/>
    <m/>
    <x v="295"/>
    <d v="2018-03-09T00:00:00"/>
    <s v="HG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+"/>
    <n v="0"/>
    <n v="0"/>
    <n v="3084.82"/>
    <n v="0"/>
  </r>
  <r>
    <x v="1"/>
    <x v="3"/>
    <d v="2018-03-01T21:41:08"/>
    <s v="9"/>
    <x v="285"/>
    <m/>
    <s v="PR180001"/>
    <x v="15"/>
    <d v="2018-03-01T00:00:00"/>
    <s v="HENA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-"/>
    <n v="0"/>
    <n v="0"/>
    <n v="0"/>
    <n v="-3084.83"/>
  </r>
  <r>
    <x v="1"/>
    <x v="3"/>
    <d v="2018-03-15T21:45:34"/>
    <s v="9"/>
    <x v="287"/>
    <m/>
    <s v="PR180001"/>
    <x v="15"/>
    <d v="2018-03-15T00:00:00"/>
    <s v="HENA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-"/>
    <n v="0"/>
    <n v="0"/>
    <n v="0"/>
    <n v="-3084.82"/>
  </r>
  <r>
    <x v="1"/>
    <x v="3"/>
    <d v="2018-03-15T21:50:32"/>
    <s v="9"/>
    <x v="286"/>
    <m/>
    <m/>
    <x v="296"/>
    <d v="2018-03-23T00:00:00"/>
    <s v="HGN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+"/>
    <n v="0"/>
    <n v="0"/>
    <n v="4002.32"/>
    <n v="0"/>
  </r>
  <r>
    <x v="1"/>
    <x v="3"/>
    <d v="2018-03-15T21:45:00"/>
    <s v="9"/>
    <x v="287"/>
    <m/>
    <s v="PR180001"/>
    <x v="15"/>
    <d v="2018-03-15T00:00:00"/>
    <s v="HENA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+"/>
    <n v="0"/>
    <n v="0"/>
    <n v="0"/>
    <n v="4264.08"/>
  </r>
  <r>
    <x v="1"/>
    <x v="3"/>
    <d v="2018-03-29T21:43:01"/>
    <s v="9"/>
    <x v="288"/>
    <m/>
    <s v="PR180001"/>
    <x v="15"/>
    <d v="2018-03-29T00:00:00"/>
    <s v="HENA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4"/>
    <x v="4"/>
    <x v="10"/>
    <x v="10"/>
    <m/>
    <m/>
    <s v="-"/>
    <n v="0"/>
    <n v="0"/>
    <n v="0"/>
    <n v="-4002.33"/>
  </r>
  <r>
    <x v="1"/>
    <x v="3"/>
    <d v="2018-03-30T16:29:35"/>
    <s v="9"/>
    <x v="310"/>
    <m/>
    <m/>
    <x v="315"/>
    <d v="2018-03-30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56"/>
    <x v="55"/>
    <m/>
    <m/>
    <s v="+"/>
    <n v="0"/>
    <n v="0"/>
    <n v="36.380000000000003"/>
    <n v="0"/>
  </r>
  <r>
    <x v="1"/>
    <x v="3"/>
    <d v="2018-03-20T13:51:58"/>
    <s v="9"/>
    <x v="295"/>
    <m/>
    <m/>
    <x v="316"/>
    <d v="2018-03-20T00:00:00"/>
    <s v="CCAR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2"/>
    <x v="22"/>
    <m/>
    <m/>
    <s v="+"/>
    <n v="0"/>
    <n v="0"/>
    <n v="200"/>
    <n v="0"/>
  </r>
  <r>
    <x v="1"/>
    <x v="3"/>
    <d v="2018-03-20T16:12:18"/>
    <s v="9"/>
    <x v="311"/>
    <m/>
    <m/>
    <x v="193"/>
    <d v="2018-03-20T00:00:00"/>
    <s v="BTLS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1"/>
    <x v="1"/>
    <x v="3"/>
    <x v="3"/>
    <m/>
    <m/>
    <s v="+"/>
    <n v="0"/>
    <n v="1024.95"/>
    <n v="0"/>
    <n v="0"/>
  </r>
  <r>
    <x v="1"/>
    <x v="3"/>
    <d v="2018-03-20T16:12:18"/>
    <s v="9"/>
    <x v="311"/>
    <m/>
    <m/>
    <x v="193"/>
    <d v="2018-03-20T00:00:00"/>
    <s v="BTLS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"/>
    <x v="4"/>
    <m/>
    <m/>
    <s v="-"/>
    <n v="0"/>
    <n v="-1024.95"/>
    <n v="0"/>
    <n v="0"/>
  </r>
  <r>
    <x v="1"/>
    <x v="3"/>
    <d v="2018-03-27T14:20:51"/>
    <s v="9"/>
    <x v="312"/>
    <n v="932545"/>
    <m/>
    <x v="317"/>
    <d v="2018-03-27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24"/>
    <x v="24"/>
    <m/>
    <m/>
    <s v="+"/>
    <n v="0"/>
    <n v="0"/>
    <n v="6.64"/>
    <n v="0"/>
  </r>
  <r>
    <x v="1"/>
    <x v="3"/>
    <d v="2018-03-27T14:20:52"/>
    <s v="9"/>
    <x v="312"/>
    <n v="932545"/>
    <m/>
    <x v="317"/>
    <d v="2018-03-27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24"/>
    <x v="24"/>
    <m/>
    <m/>
    <s v="+"/>
    <n v="0"/>
    <n v="0"/>
    <n v="376.8"/>
    <n v="0"/>
  </r>
  <r>
    <x v="1"/>
    <x v="3"/>
    <d v="2018-03-27T14:20:52"/>
    <s v="9"/>
    <x v="312"/>
    <n v="932545"/>
    <m/>
    <x v="317"/>
    <d v="2018-03-27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24"/>
    <x v="24"/>
    <m/>
    <m/>
    <s v="+"/>
    <n v="0"/>
    <n v="0"/>
    <n v="397.2"/>
    <n v="0"/>
  </r>
  <r>
    <x v="1"/>
    <x v="3"/>
    <d v="2018-03-27T14:20:52"/>
    <s v="9"/>
    <x v="313"/>
    <n v="932572"/>
    <m/>
    <x v="318"/>
    <d v="2018-03-27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24"/>
    <x v="24"/>
    <m/>
    <m/>
    <s v="+"/>
    <n v="0"/>
    <n v="0"/>
    <n v="494"/>
    <n v="0"/>
  </r>
  <r>
    <x v="1"/>
    <x v="3"/>
    <d v="2018-03-27T14:20:52"/>
    <s v="9"/>
    <x v="297"/>
    <n v="932573"/>
    <m/>
    <x v="21"/>
    <d v="2018-03-27T00:00:00"/>
    <s v="TVCL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5"/>
    <x v="5"/>
    <x v="24"/>
    <x v="24"/>
    <m/>
    <m/>
    <s v="+"/>
    <n v="0"/>
    <n v="0"/>
    <n v="494"/>
    <n v="0"/>
  </r>
  <r>
    <x v="1"/>
    <x v="3"/>
    <d v="2018-03-29T15:58:31"/>
    <s v="9"/>
    <x v="314"/>
    <m/>
    <m/>
    <x v="319"/>
    <d v="2018-03-29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43.54"/>
    <n v="0"/>
  </r>
  <r>
    <x v="1"/>
    <x v="3"/>
    <d v="2018-03-12T13:35:45"/>
    <s v="9"/>
    <x v="315"/>
    <m/>
    <m/>
    <x v="320"/>
    <d v="2018-03-09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18.88"/>
    <n v="0"/>
  </r>
  <r>
    <x v="1"/>
    <x v="3"/>
    <d v="2018-03-28T11:57:33"/>
    <s v="9"/>
    <x v="316"/>
    <m/>
    <m/>
    <x v="321"/>
    <d v="2018-03-27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28.38"/>
    <n v="0"/>
  </r>
  <r>
    <x v="1"/>
    <x v="3"/>
    <d v="2018-03-15T15:31:13"/>
    <s v="9"/>
    <x v="317"/>
    <m/>
    <m/>
    <x v="40"/>
    <d v="2018-03-15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67.11"/>
    <n v="0"/>
  </r>
  <r>
    <x v="1"/>
    <x v="3"/>
    <d v="2018-03-12T13:18:36"/>
    <s v="9"/>
    <x v="318"/>
    <m/>
    <m/>
    <x v="315"/>
    <d v="2018-03-09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49.22"/>
    <n v="0"/>
  </r>
  <r>
    <x v="1"/>
    <x v="3"/>
    <d v="2018-03-12T14:08:00"/>
    <s v="9"/>
    <x v="319"/>
    <m/>
    <m/>
    <x v="322"/>
    <d v="2018-03-12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21.02"/>
    <n v="0"/>
  </r>
  <r>
    <x v="1"/>
    <x v="3"/>
    <d v="2018-03-14T15:22:23"/>
    <s v="9"/>
    <x v="320"/>
    <m/>
    <m/>
    <x v="86"/>
    <d v="2018-03-14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79.72"/>
    <n v="0"/>
  </r>
  <r>
    <x v="1"/>
    <x v="3"/>
    <d v="2018-03-13T15:01:54"/>
    <s v="9"/>
    <x v="321"/>
    <m/>
    <m/>
    <x v="323"/>
    <d v="2018-03-09T00:00:00"/>
    <s v="INNI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25"/>
    <x v="25"/>
    <m/>
    <m/>
    <s v="+"/>
    <n v="0"/>
    <n v="0"/>
    <n v="109.09"/>
    <n v="0"/>
  </r>
  <r>
    <x v="1"/>
    <x v="3"/>
    <d v="2018-04-02T08:50:31"/>
    <s v="9"/>
    <x v="322"/>
    <n v="10705216"/>
    <m/>
    <x v="324"/>
    <d v="2018-03-27T00:00:00"/>
    <s v="IDGB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5"/>
    <x v="45"/>
    <m/>
    <m/>
    <s v="+"/>
    <n v="0"/>
    <n v="0"/>
    <n v="79"/>
    <n v="0"/>
  </r>
  <r>
    <x v="1"/>
    <x v="3"/>
    <d v="2018-04-02T08:50:31"/>
    <s v="9"/>
    <x v="322"/>
    <n v="10705216"/>
    <m/>
    <x v="325"/>
    <d v="2018-03-27T00:00:00"/>
    <s v="IDGB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5"/>
    <x v="45"/>
    <m/>
    <m/>
    <s v="+"/>
    <n v="0"/>
    <n v="0"/>
    <n v="6.99"/>
    <n v="0"/>
  </r>
  <r>
    <x v="1"/>
    <x v="3"/>
    <d v="2018-04-02T08:50:31"/>
    <s v="9"/>
    <x v="322"/>
    <n v="10705216"/>
    <m/>
    <x v="325"/>
    <d v="2018-03-27T00:00:00"/>
    <s v="IDGB"/>
    <s v="UA"/>
    <s v="Finance and Admin Dept Return"/>
    <s v="UA0006"/>
    <s v="Finance &amp; Admin Dept Return"/>
    <s v="M017"/>
    <s v="Research Centers and Institutes"/>
    <n v="4"/>
    <s v="Institute for Bioinfo&amp;Evol Studies"/>
    <x v="3"/>
    <s v="IBESTOverhead"/>
    <x v="3"/>
    <x v="3"/>
    <x v="45"/>
    <x v="45"/>
    <m/>
    <m/>
    <s v="+"/>
    <n v="0"/>
    <n v="0"/>
    <n v="6.99"/>
    <n v="0"/>
  </r>
  <r>
    <x v="1"/>
    <x v="3"/>
    <d v="2018-03-01T21:45:06"/>
    <s v="9"/>
    <x v="284"/>
    <m/>
    <m/>
    <x v="295"/>
    <d v="2018-03-09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0"/>
    <x v="0"/>
    <x v="0"/>
    <x v="0"/>
    <m/>
    <m/>
    <s v="+"/>
    <n v="0"/>
    <n v="0"/>
    <n v="228"/>
    <n v="0"/>
  </r>
  <r>
    <x v="1"/>
    <x v="3"/>
    <d v="2018-03-15T21:49:44"/>
    <s v="9"/>
    <x v="323"/>
    <m/>
    <m/>
    <x v="296"/>
    <d v="2018-03-23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0"/>
    <x v="0"/>
    <x v="0"/>
    <x v="0"/>
    <m/>
    <m/>
    <s v="+"/>
    <n v="0"/>
    <n v="0"/>
    <n v="264"/>
    <n v="0"/>
  </r>
  <r>
    <x v="1"/>
    <x v="3"/>
    <d v="2018-03-06T13:42:18"/>
    <s v="9"/>
    <x v="324"/>
    <m/>
    <m/>
    <x v="326"/>
    <d v="2018-03-06T00:00:00"/>
    <s v="CCAR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60"/>
    <x v="59"/>
    <m/>
    <m/>
    <s v="+"/>
    <n v="0"/>
    <n v="0"/>
    <n v="199.9"/>
    <n v="0"/>
  </r>
  <r>
    <x v="1"/>
    <x v="3"/>
    <d v="2018-03-20T14:02:08"/>
    <s v="9"/>
    <x v="325"/>
    <m/>
    <m/>
    <x v="327"/>
    <d v="2018-03-20T00:00:00"/>
    <s v="CCAR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60"/>
    <x v="59"/>
    <m/>
    <m/>
    <s v="+"/>
    <n v="0"/>
    <n v="0"/>
    <n v="327.95"/>
    <n v="0"/>
  </r>
  <r>
    <x v="1"/>
    <x v="3"/>
    <d v="2018-03-20T14:02:08"/>
    <s v="9"/>
    <x v="325"/>
    <m/>
    <m/>
    <x v="328"/>
    <d v="2018-03-20T00:00:00"/>
    <s v="CCAR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60"/>
    <x v="59"/>
    <m/>
    <m/>
    <s v="+"/>
    <n v="0"/>
    <n v="0"/>
    <n v="352.95"/>
    <n v="0"/>
  </r>
  <r>
    <x v="1"/>
    <x v="3"/>
    <d v="2018-03-20T14:02:08"/>
    <s v="9"/>
    <x v="325"/>
    <m/>
    <m/>
    <x v="329"/>
    <d v="2018-03-20T00:00:00"/>
    <s v="CCAR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60"/>
    <x v="59"/>
    <m/>
    <m/>
    <s v="-"/>
    <n v="0"/>
    <n v="0"/>
    <n v="-315"/>
    <n v="0"/>
  </r>
  <r>
    <x v="1"/>
    <x v="3"/>
    <d v="2018-03-01T21:49:52"/>
    <s v="9"/>
    <x v="274"/>
    <m/>
    <m/>
    <x v="295"/>
    <d v="2018-03-09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2"/>
    <x v="2"/>
    <m/>
    <m/>
    <s v="+"/>
    <n v="0"/>
    <n v="0"/>
    <n v="5.47"/>
    <n v="0"/>
  </r>
  <r>
    <x v="1"/>
    <x v="3"/>
    <d v="2018-03-15T21:53:57"/>
    <s v="9"/>
    <x v="275"/>
    <m/>
    <m/>
    <x v="296"/>
    <d v="2018-03-23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2"/>
    <x v="2"/>
    <m/>
    <m/>
    <s v="+"/>
    <n v="0"/>
    <n v="0"/>
    <n v="6.34"/>
    <n v="0"/>
  </r>
  <r>
    <x v="1"/>
    <x v="3"/>
    <d v="2018-03-01T21:49:52"/>
    <s v="9"/>
    <x v="274"/>
    <m/>
    <m/>
    <x v="295"/>
    <d v="2018-03-09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7"/>
    <x v="7"/>
    <m/>
    <m/>
    <s v="+"/>
    <n v="0"/>
    <n v="0"/>
    <n v="345.64"/>
    <n v="0"/>
  </r>
  <r>
    <x v="1"/>
    <x v="3"/>
    <d v="2018-03-15T21:53:57"/>
    <s v="9"/>
    <x v="275"/>
    <m/>
    <m/>
    <x v="296"/>
    <d v="2018-03-23T00:00:00"/>
    <s v="HF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2"/>
    <x v="2"/>
    <x v="7"/>
    <x v="7"/>
    <m/>
    <m/>
    <s v="+"/>
    <n v="0"/>
    <n v="0"/>
    <n v="345.64"/>
    <n v="0"/>
  </r>
  <r>
    <x v="1"/>
    <x v="3"/>
    <d v="2018-03-20T14:02:08"/>
    <s v="9"/>
    <x v="325"/>
    <m/>
    <m/>
    <x v="330"/>
    <d v="2018-03-20T00:00:00"/>
    <s v="CCAR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3"/>
    <x v="3"/>
    <x v="78"/>
    <x v="76"/>
    <m/>
    <m/>
    <s v="+"/>
    <n v="0"/>
    <n v="0"/>
    <n v="14.65"/>
    <n v="0"/>
  </r>
  <r>
    <x v="1"/>
    <x v="3"/>
    <d v="2018-03-01T21:45:06"/>
    <s v="9"/>
    <x v="284"/>
    <m/>
    <m/>
    <x v="295"/>
    <d v="2018-03-09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+"/>
    <n v="0"/>
    <n v="0"/>
    <n v="1053.79"/>
    <n v="0"/>
  </r>
  <r>
    <x v="1"/>
    <x v="3"/>
    <d v="2018-03-01T21:41:06"/>
    <s v="9"/>
    <x v="285"/>
    <m/>
    <s v="PR180001"/>
    <x v="15"/>
    <d v="2018-03-01T00:00:00"/>
    <s v="HENA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-"/>
    <n v="0"/>
    <n v="0"/>
    <n v="0"/>
    <n v="-1053.78"/>
  </r>
  <r>
    <x v="1"/>
    <x v="3"/>
    <d v="2018-03-15T21:45:32"/>
    <s v="9"/>
    <x v="287"/>
    <m/>
    <s v="PR180001"/>
    <x v="15"/>
    <d v="2018-03-15T00:00:00"/>
    <s v="HENA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-"/>
    <n v="0"/>
    <n v="0"/>
    <n v="0"/>
    <n v="-1053.79"/>
  </r>
  <r>
    <x v="1"/>
    <x v="3"/>
    <d v="2018-03-15T21:49:44"/>
    <s v="9"/>
    <x v="323"/>
    <m/>
    <m/>
    <x v="296"/>
    <d v="2018-03-23T00:00:00"/>
    <s v="HGNL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+"/>
    <n v="0"/>
    <n v="0"/>
    <n v="1053.78"/>
    <n v="0"/>
  </r>
  <r>
    <x v="1"/>
    <x v="3"/>
    <d v="2018-03-29T21:42:59"/>
    <s v="9"/>
    <x v="288"/>
    <m/>
    <s v="PR180001"/>
    <x v="15"/>
    <d v="2018-03-29T00:00:00"/>
    <s v="HENA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4"/>
    <x v="4"/>
    <x v="10"/>
    <x v="10"/>
    <m/>
    <m/>
    <s v="-"/>
    <n v="0"/>
    <n v="0"/>
    <n v="0"/>
    <n v="-1053.78"/>
  </r>
  <r>
    <x v="1"/>
    <x v="3"/>
    <d v="2018-03-12T21:38:42"/>
    <s v="9"/>
    <x v="326"/>
    <m/>
    <m/>
    <x v="331"/>
    <d v="2018-03-12T00:00:00"/>
    <s v="JE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7"/>
    <x v="7"/>
    <x v="27"/>
    <x v="27"/>
    <m/>
    <m/>
    <s v="+"/>
    <n v="0"/>
    <n v="0"/>
    <n v="39.72"/>
    <n v="0"/>
  </r>
  <r>
    <x v="1"/>
    <x v="3"/>
    <d v="2018-03-15T10:11:12"/>
    <s v="9"/>
    <x v="327"/>
    <m/>
    <m/>
    <x v="332"/>
    <d v="2018-03-14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79"/>
    <x v="77"/>
    <m/>
    <m/>
    <s v="+"/>
    <n v="0"/>
    <n v="0"/>
    <n v="30"/>
    <n v="0"/>
  </r>
  <r>
    <x v="1"/>
    <x v="3"/>
    <d v="2018-03-19T09:21:41"/>
    <s v="9"/>
    <x v="328"/>
    <m/>
    <m/>
    <x v="333"/>
    <d v="2018-03-14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79"/>
    <x v="77"/>
    <m/>
    <m/>
    <s v="+"/>
    <n v="0"/>
    <n v="0"/>
    <n v="30"/>
    <n v="0"/>
  </r>
  <r>
    <x v="1"/>
    <x v="3"/>
    <d v="2018-03-15T13:31:20"/>
    <s v="9"/>
    <x v="329"/>
    <m/>
    <m/>
    <x v="334"/>
    <d v="2018-03-14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79"/>
    <x v="77"/>
    <m/>
    <m/>
    <s v="+"/>
    <n v="0"/>
    <n v="0"/>
    <n v="60"/>
    <n v="0"/>
  </r>
  <r>
    <x v="1"/>
    <x v="3"/>
    <d v="2018-03-15T13:31:22"/>
    <s v="9"/>
    <x v="330"/>
    <m/>
    <m/>
    <x v="335"/>
    <d v="2018-03-14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79"/>
    <x v="77"/>
    <m/>
    <m/>
    <s v="+"/>
    <n v="0"/>
    <n v="0"/>
    <n v="30"/>
    <n v="0"/>
  </r>
  <r>
    <x v="1"/>
    <x v="3"/>
    <d v="2018-03-20T07:40:11"/>
    <s v="9"/>
    <x v="331"/>
    <m/>
    <m/>
    <x v="336"/>
    <d v="2018-03-14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79"/>
    <x v="77"/>
    <m/>
    <m/>
    <s v="+"/>
    <n v="0"/>
    <n v="0"/>
    <n v="30"/>
    <n v="0"/>
  </r>
  <r>
    <x v="1"/>
    <x v="3"/>
    <d v="2018-03-20T07:40:12"/>
    <s v="9"/>
    <x v="332"/>
    <m/>
    <m/>
    <x v="337"/>
    <d v="2018-03-13T00:00:00"/>
    <s v="IDG"/>
    <s v="U7"/>
    <s v="Special Local Service"/>
    <s v="U74030"/>
    <s v="IBEST Computing Core"/>
    <s v="M017"/>
    <s v="Research Centers and Institutes"/>
    <n v="4"/>
    <s v="Institute for Bioinfo&amp;Evol Studies"/>
    <x v="4"/>
    <s v="IBEST Computing Core"/>
    <x v="6"/>
    <x v="6"/>
    <x v="79"/>
    <x v="77"/>
    <m/>
    <m/>
    <s v="+"/>
    <n v="0"/>
    <n v="0"/>
    <n v="30"/>
    <n v="0"/>
  </r>
  <r>
    <x v="1"/>
    <x v="1"/>
    <d v="2017-07-11T21:38:46"/>
    <s v="9"/>
    <x v="208"/>
    <m/>
    <s v="PA003547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47218.43"/>
  </r>
  <r>
    <x v="1"/>
    <x v="1"/>
    <d v="2017-07-11T21:38:46"/>
    <s v="9"/>
    <x v="208"/>
    <m/>
    <s v="PA003547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0"/>
  </r>
  <r>
    <x v="1"/>
    <x v="1"/>
    <d v="2017-07-11T21:38:46"/>
    <s v="9"/>
    <x v="208"/>
    <m/>
    <s v="PA035495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13723.69"/>
  </r>
  <r>
    <x v="1"/>
    <x v="1"/>
    <d v="2017-07-11T21:38:46"/>
    <s v="9"/>
    <x v="208"/>
    <m/>
    <s v="PA035495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0"/>
  </r>
  <r>
    <x v="1"/>
    <x v="1"/>
    <d v="2017-07-11T21:38:46"/>
    <s v="9"/>
    <x v="208"/>
    <m/>
    <s v="PA035537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60762.17"/>
  </r>
  <r>
    <x v="1"/>
    <x v="1"/>
    <d v="2017-07-11T21:38:46"/>
    <s v="9"/>
    <x v="208"/>
    <m/>
    <s v="PA035537"/>
    <x v="55"/>
    <d v="2017-07-01T00:00:00"/>
    <s v="E090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0"/>
    <n v="0"/>
  </r>
  <r>
    <x v="1"/>
    <x v="3"/>
    <d v="2018-03-13T21:38:56"/>
    <s v="9"/>
    <x v="333"/>
    <m/>
    <s v="PA003547"/>
    <x v="221"/>
    <d v="2018-03-13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-"/>
    <n v="0"/>
    <n v="0"/>
    <n v="0"/>
    <n v="-2444.06"/>
  </r>
  <r>
    <x v="1"/>
    <x v="3"/>
    <d v="2018-03-13T21:38:56"/>
    <s v="9"/>
    <x v="333"/>
    <m/>
    <s v="PA003547"/>
    <x v="221"/>
    <d v="2018-03-13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2444.06"/>
    <n v="0"/>
  </r>
  <r>
    <x v="1"/>
    <x v="3"/>
    <d v="2018-03-13T21:38:56"/>
    <s v="9"/>
    <x v="333"/>
    <m/>
    <s v="PA003547"/>
    <x v="221"/>
    <d v="2018-03-13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-"/>
    <n v="0"/>
    <n v="0"/>
    <n v="0"/>
    <n v="0"/>
  </r>
  <r>
    <x v="1"/>
    <x v="3"/>
    <d v="2018-03-15T07:01:09"/>
    <s v="9"/>
    <x v="334"/>
    <m/>
    <s v="PA003547"/>
    <x v="221"/>
    <d v="2018-03-13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-"/>
    <n v="0"/>
    <n v="0"/>
    <n v="0"/>
    <n v="-6885.36"/>
  </r>
  <r>
    <x v="1"/>
    <x v="3"/>
    <d v="2018-03-15T07:01:09"/>
    <s v="9"/>
    <x v="334"/>
    <m/>
    <s v="PA003547"/>
    <x v="221"/>
    <d v="2018-03-13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6885.36"/>
    <n v="0"/>
  </r>
  <r>
    <x v="1"/>
    <x v="3"/>
    <d v="2018-03-15T07:01:09"/>
    <s v="9"/>
    <x v="334"/>
    <m/>
    <s v="PA003547"/>
    <x v="221"/>
    <d v="2018-03-13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-"/>
    <n v="0"/>
    <n v="0"/>
    <n v="0"/>
    <n v="0"/>
  </r>
  <r>
    <x v="1"/>
    <x v="3"/>
    <d v="2018-03-06T11:41:35"/>
    <s v="9"/>
    <x v="335"/>
    <m/>
    <s v="PA035495"/>
    <x v="338"/>
    <d v="2018-03-05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-"/>
    <n v="0"/>
    <n v="0"/>
    <n v="0"/>
    <n v="-1225.95"/>
  </r>
  <r>
    <x v="1"/>
    <x v="3"/>
    <d v="2018-03-06T11:41:35"/>
    <s v="9"/>
    <x v="335"/>
    <m/>
    <s v="PA035495"/>
    <x v="338"/>
    <d v="2018-03-05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+"/>
    <n v="0"/>
    <n v="0"/>
    <n v="1225.95"/>
    <n v="0"/>
  </r>
  <r>
    <x v="1"/>
    <x v="3"/>
    <d v="2018-03-06T11:41:35"/>
    <s v="9"/>
    <x v="335"/>
    <m/>
    <s v="PA035495"/>
    <x v="338"/>
    <d v="2018-03-05T00:00:00"/>
    <s v="INEI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8"/>
    <x v="28"/>
    <m/>
    <m/>
    <s v="-"/>
    <n v="0"/>
    <n v="0"/>
    <n v="0"/>
    <n v="0"/>
  </r>
  <r>
    <x v="1"/>
    <x v="3"/>
    <d v="2018-03-01T21:46:34"/>
    <s v="9"/>
    <x v="336"/>
    <m/>
    <m/>
    <x v="295"/>
    <d v="2018-03-09T00:00:00"/>
    <s v="HF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2"/>
    <x v="2"/>
    <x v="18"/>
    <x v="18"/>
    <m/>
    <m/>
    <s v="+"/>
    <n v="0"/>
    <n v="0"/>
    <n v="52.98"/>
    <n v="0"/>
  </r>
  <r>
    <x v="1"/>
    <x v="3"/>
    <d v="2018-03-15T21:51:08"/>
    <s v="9"/>
    <x v="337"/>
    <m/>
    <m/>
    <x v="296"/>
    <d v="2018-03-23T00:00:00"/>
    <s v="HF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2"/>
    <x v="2"/>
    <x v="18"/>
    <x v="18"/>
    <m/>
    <m/>
    <s v="+"/>
    <n v="0"/>
    <n v="0"/>
    <n v="52.98"/>
    <n v="0"/>
  </r>
  <r>
    <x v="1"/>
    <x v="3"/>
    <d v="2018-03-01T21:41:52"/>
    <s v="9"/>
    <x v="338"/>
    <m/>
    <m/>
    <x v="295"/>
    <d v="2018-03-09T00:00:00"/>
    <s v="HG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+"/>
    <n v="0"/>
    <n v="0"/>
    <n v="204.56"/>
    <n v="0"/>
  </r>
  <r>
    <x v="1"/>
    <x v="3"/>
    <d v="2018-03-01T21:40:02"/>
    <s v="9"/>
    <x v="339"/>
    <m/>
    <s v="PR180001"/>
    <x v="15"/>
    <d v="2018-03-01T00:00:00"/>
    <s v="HENA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-"/>
    <n v="0"/>
    <n v="0"/>
    <n v="0"/>
    <n v="-204.56"/>
  </r>
  <r>
    <x v="1"/>
    <x v="3"/>
    <d v="2018-03-15T21:46:19"/>
    <s v="9"/>
    <x v="340"/>
    <m/>
    <m/>
    <x v="296"/>
    <d v="2018-03-23T00:00:00"/>
    <s v="HGNL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+"/>
    <n v="0"/>
    <n v="0"/>
    <n v="204.56"/>
    <n v="0"/>
  </r>
  <r>
    <x v="1"/>
    <x v="3"/>
    <d v="2018-03-15T21:44:20"/>
    <s v="9"/>
    <x v="341"/>
    <m/>
    <s v="PR180001"/>
    <x v="15"/>
    <d v="2018-03-15T00:00:00"/>
    <s v="HENA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-"/>
    <n v="0"/>
    <n v="0"/>
    <n v="0"/>
    <n v="-204.55"/>
  </r>
  <r>
    <x v="1"/>
    <x v="3"/>
    <d v="2018-03-29T21:41:57"/>
    <s v="9"/>
    <x v="342"/>
    <m/>
    <s v="PR180001"/>
    <x v="15"/>
    <d v="2018-03-29T00:00:00"/>
    <s v="HENA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4"/>
    <x v="4"/>
    <x v="10"/>
    <x v="10"/>
    <m/>
    <m/>
    <s v="-"/>
    <n v="0"/>
    <n v="0"/>
    <n v="0"/>
    <n v="-204.56"/>
  </r>
  <r>
    <x v="1"/>
    <x v="3"/>
    <d v="2018-03-20T16:02:16"/>
    <s v="9"/>
    <x v="343"/>
    <m/>
    <m/>
    <x v="339"/>
    <d v="2018-03-20T00:00:00"/>
    <s v="CCAR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3"/>
    <x v="3"/>
    <x v="29"/>
    <x v="29"/>
    <m/>
    <m/>
    <s v="+"/>
    <n v="0"/>
    <n v="0"/>
    <n v="67.69"/>
    <n v="0"/>
  </r>
  <r>
    <x v="1"/>
    <x v="3"/>
    <d v="2018-03-13T21:38:57"/>
    <s v="9"/>
    <x v="333"/>
    <m/>
    <s v="PA003547"/>
    <x v="221"/>
    <d v="2018-03-13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2444.06"/>
    <n v="0"/>
  </r>
  <r>
    <x v="1"/>
    <x v="3"/>
    <d v="2018-03-15T07:01:10"/>
    <s v="9"/>
    <x v="334"/>
    <m/>
    <s v="PA003547"/>
    <x v="221"/>
    <d v="2018-03-13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6885.36"/>
    <n v="0"/>
  </r>
  <r>
    <x v="1"/>
    <x v="3"/>
    <d v="2018-03-20T16:02:16"/>
    <s v="9"/>
    <x v="343"/>
    <m/>
    <m/>
    <x v="339"/>
    <d v="2018-03-20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98.35"/>
    <n v="0"/>
  </r>
  <r>
    <x v="1"/>
    <x v="3"/>
    <d v="2018-03-01T21:42:54"/>
    <s v="9"/>
    <x v="338"/>
    <m/>
    <m/>
    <x v="295"/>
    <d v="2018-03-09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297.23"/>
    <n v="0"/>
  </r>
  <r>
    <x v="1"/>
    <x v="3"/>
    <d v="2018-03-01T21:47:51"/>
    <s v="9"/>
    <x v="336"/>
    <m/>
    <m/>
    <x v="295"/>
    <d v="2018-03-09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76.98"/>
    <n v="0"/>
  </r>
  <r>
    <x v="1"/>
    <x v="3"/>
    <d v="2018-03-15T21:47:29"/>
    <s v="9"/>
    <x v="340"/>
    <m/>
    <m/>
    <x v="296"/>
    <d v="2018-03-23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297.23"/>
    <n v="0"/>
  </r>
  <r>
    <x v="1"/>
    <x v="3"/>
    <d v="2018-03-15T21:52:14"/>
    <s v="9"/>
    <x v="337"/>
    <m/>
    <m/>
    <x v="296"/>
    <d v="2018-03-23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76.98"/>
    <n v="0"/>
  </r>
  <r>
    <x v="1"/>
    <x v="3"/>
    <d v="2018-03-06T11:41:35"/>
    <s v="9"/>
    <x v="335"/>
    <m/>
    <s v="PA035495"/>
    <x v="338"/>
    <d v="2018-03-05T00:00:00"/>
    <s v="GRRV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6"/>
    <x v="6"/>
    <x v="30"/>
    <x v="30"/>
    <m/>
    <m/>
    <s v="+"/>
    <n v="0"/>
    <n v="0"/>
    <n v="1225.95"/>
    <n v="0"/>
  </r>
  <r>
    <x v="1"/>
    <x v="3"/>
    <d v="2018-03-20T16:02:16"/>
    <s v="9"/>
    <x v="343"/>
    <m/>
    <m/>
    <x v="339"/>
    <d v="2018-03-20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30.66"/>
    <n v="0"/>
  </r>
  <r>
    <x v="1"/>
    <x v="3"/>
    <d v="2018-03-01T21:42:54"/>
    <s v="9"/>
    <x v="338"/>
    <m/>
    <m/>
    <x v="295"/>
    <d v="2018-03-09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92.67"/>
    <n v="0"/>
  </r>
  <r>
    <x v="1"/>
    <x v="3"/>
    <d v="2018-03-01T21:47:51"/>
    <s v="9"/>
    <x v="336"/>
    <m/>
    <m/>
    <x v="295"/>
    <d v="2018-03-09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24"/>
    <n v="0"/>
  </r>
  <r>
    <x v="1"/>
    <x v="3"/>
    <d v="2018-03-15T21:47:29"/>
    <s v="9"/>
    <x v="340"/>
    <m/>
    <m/>
    <x v="296"/>
    <d v="2018-03-23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92.67"/>
    <n v="0"/>
  </r>
  <r>
    <x v="1"/>
    <x v="3"/>
    <d v="2018-03-15T21:52:14"/>
    <s v="9"/>
    <x v="337"/>
    <m/>
    <m/>
    <x v="296"/>
    <d v="2018-03-23T00:00:00"/>
    <s v="GRIC"/>
    <s v="D4"/>
    <s v="Grants &amp; Contracts"/>
    <s v="D4D692"/>
    <s v="NSF Workflows for the Tree of Life"/>
    <s v="M017"/>
    <s v="Research Centers and Institutes"/>
    <n v="4"/>
    <s v="Institute for Bioinfo&amp;Evol Studies"/>
    <x v="5"/>
    <s v="NSF Workflows for the Tree of Life"/>
    <x v="8"/>
    <x v="8"/>
    <x v="31"/>
    <x v="31"/>
    <m/>
    <m/>
    <s v="+"/>
    <n v="0"/>
    <n v="0"/>
    <n v="24"/>
    <n v="0"/>
  </r>
  <r>
    <x v="1"/>
    <x v="3"/>
    <d v="2018-03-06T13:42:19"/>
    <s v="9"/>
    <x v="300"/>
    <m/>
    <m/>
    <x v="340"/>
    <d v="2018-03-06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38"/>
    <x v="38"/>
    <m/>
    <m/>
    <s v="+"/>
    <n v="0"/>
    <n v="0"/>
    <n v="36.07"/>
    <n v="0"/>
  </r>
  <r>
    <x v="1"/>
    <x v="3"/>
    <d v="2018-03-01T21:50:08"/>
    <s v="9"/>
    <x v="274"/>
    <m/>
    <m/>
    <x v="295"/>
    <d v="2018-03-09T00:00:00"/>
    <s v="HF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2"/>
    <x v="2"/>
    <x v="7"/>
    <x v="7"/>
    <m/>
    <m/>
    <s v="+"/>
    <n v="0"/>
    <n v="0"/>
    <n v="350.66"/>
    <n v="0"/>
  </r>
  <r>
    <x v="1"/>
    <x v="3"/>
    <d v="2018-03-15T21:54:10"/>
    <s v="9"/>
    <x v="344"/>
    <m/>
    <m/>
    <x v="296"/>
    <d v="2018-03-23T00:00:00"/>
    <s v="HF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2"/>
    <x v="2"/>
    <x v="7"/>
    <x v="7"/>
    <m/>
    <m/>
    <s v="+"/>
    <n v="0"/>
    <n v="0"/>
    <n v="337.09"/>
    <n v="0"/>
  </r>
  <r>
    <x v="1"/>
    <x v="3"/>
    <d v="2018-03-01T21:50:08"/>
    <s v="9"/>
    <x v="274"/>
    <m/>
    <m/>
    <x v="295"/>
    <d v="2018-03-09T00:00:00"/>
    <s v="HF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2"/>
    <x v="2"/>
    <x v="18"/>
    <x v="18"/>
    <m/>
    <m/>
    <s v="+"/>
    <n v="0"/>
    <n v="0"/>
    <n v="106.42"/>
    <n v="0"/>
  </r>
  <r>
    <x v="1"/>
    <x v="3"/>
    <d v="2018-03-15T21:54:10"/>
    <s v="9"/>
    <x v="344"/>
    <m/>
    <m/>
    <x v="296"/>
    <d v="2018-03-23T00:00:00"/>
    <s v="HF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2"/>
    <x v="2"/>
    <x v="18"/>
    <x v="18"/>
    <m/>
    <m/>
    <s v="+"/>
    <n v="0"/>
    <n v="0"/>
    <n v="106.42"/>
    <n v="0"/>
  </r>
  <r>
    <x v="1"/>
    <x v="3"/>
    <d v="2018-03-20T14:02:08"/>
    <s v="9"/>
    <x v="281"/>
    <m/>
    <m/>
    <x v="297"/>
    <d v="2018-03-20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455"/>
    <n v="0"/>
  </r>
  <r>
    <x v="1"/>
    <x v="3"/>
    <d v="2018-03-20T14:02:09"/>
    <s v="9"/>
    <x v="281"/>
    <m/>
    <m/>
    <x v="298"/>
    <d v="2018-03-20T00:00:00"/>
    <s v="CCAR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9"/>
    <x v="9"/>
    <m/>
    <m/>
    <s v="+"/>
    <n v="0"/>
    <n v="0"/>
    <n v="161.19"/>
    <n v="0"/>
  </r>
  <r>
    <x v="1"/>
    <x v="3"/>
    <d v="2018-03-01T21:46:15"/>
    <s v="9"/>
    <x v="345"/>
    <m/>
    <m/>
    <x v="295"/>
    <d v="2018-03-09T00:00:00"/>
    <s v="HG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+"/>
    <n v="0"/>
    <n v="0"/>
    <n v="1480"/>
    <n v="0"/>
  </r>
  <r>
    <x v="1"/>
    <x v="3"/>
    <d v="2018-03-01T21:40:36"/>
    <s v="9"/>
    <x v="285"/>
    <m/>
    <s v="PR180001"/>
    <x v="15"/>
    <d v="2018-03-01T00:00:00"/>
    <s v="HENA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+"/>
    <n v="0"/>
    <n v="0"/>
    <n v="0"/>
    <n v="6202.24"/>
  </r>
  <r>
    <x v="1"/>
    <x v="3"/>
    <d v="2018-03-01T21:41:16"/>
    <s v="9"/>
    <x v="285"/>
    <m/>
    <s v="PR180001"/>
    <x v="15"/>
    <d v="2018-03-01T00:00:00"/>
    <s v="HENA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-"/>
    <n v="0"/>
    <n v="0"/>
    <n v="0"/>
    <n v="-576.32000000000005"/>
  </r>
  <r>
    <x v="1"/>
    <x v="3"/>
    <d v="2018-03-15T21:45:41"/>
    <s v="9"/>
    <x v="287"/>
    <m/>
    <s v="PR180001"/>
    <x v="15"/>
    <d v="2018-03-15T00:00:00"/>
    <s v="HENA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-"/>
    <n v="0"/>
    <n v="0"/>
    <n v="0"/>
    <n v="-1480"/>
  </r>
  <r>
    <x v="1"/>
    <x v="3"/>
    <d v="2018-03-15T21:50:50"/>
    <s v="9"/>
    <x v="286"/>
    <m/>
    <m/>
    <x v="296"/>
    <d v="2018-03-23T00:00:00"/>
    <s v="HGNL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+"/>
    <n v="0"/>
    <n v="0"/>
    <n v="1438.58"/>
    <n v="0"/>
  </r>
  <r>
    <x v="1"/>
    <x v="3"/>
    <d v="2018-03-29T21:43:07"/>
    <s v="9"/>
    <x v="288"/>
    <m/>
    <s v="PR180001"/>
    <x v="15"/>
    <d v="2018-03-29T00:00:00"/>
    <s v="HENA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4"/>
    <x v="4"/>
    <x v="10"/>
    <x v="10"/>
    <m/>
    <m/>
    <s v="-"/>
    <n v="0"/>
    <n v="0"/>
    <n v="0"/>
    <n v="-1480"/>
  </r>
  <r>
    <x v="1"/>
    <x v="3"/>
    <d v="2018-03-13T10:01:16"/>
    <s v="9"/>
    <x v="346"/>
    <m/>
    <m/>
    <x v="170"/>
    <d v="2018-03-09T00:00:00"/>
    <s v="INNI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3"/>
    <x v="3"/>
    <x v="39"/>
    <x v="39"/>
    <m/>
    <m/>
    <s v="+"/>
    <n v="0"/>
    <n v="0"/>
    <n v="1193"/>
    <n v="0"/>
  </r>
  <r>
    <x v="1"/>
    <x v="3"/>
    <d v="2018-03-12T21:38:42"/>
    <s v="9"/>
    <x v="326"/>
    <m/>
    <m/>
    <x v="331"/>
    <d v="2018-03-12T00:00:00"/>
    <s v="JE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7"/>
    <x v="7"/>
    <x v="27"/>
    <x v="27"/>
    <m/>
    <m/>
    <s v="+"/>
    <n v="0"/>
    <n v="0"/>
    <n v="1148.1600000000001"/>
    <n v="0"/>
  </r>
  <r>
    <x v="1"/>
    <x v="3"/>
    <d v="2018-03-27T21:38:26"/>
    <s v="9"/>
    <x v="347"/>
    <n v="2556316"/>
    <m/>
    <x v="341"/>
    <d v="2018-03-27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11668"/>
    <n v="0"/>
  </r>
  <r>
    <x v="1"/>
    <x v="3"/>
    <d v="2018-03-21T21:44:43"/>
    <s v="9"/>
    <x v="348"/>
    <n v="2555111"/>
    <m/>
    <x v="342"/>
    <d v="2018-03-21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5958"/>
    <n v="0"/>
  </r>
  <r>
    <x v="1"/>
    <x v="3"/>
    <d v="2018-03-07T21:39:16"/>
    <s v="9"/>
    <x v="349"/>
    <n v="2551986"/>
    <m/>
    <x v="343"/>
    <d v="2018-03-07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1502.04"/>
    <n v="0"/>
  </r>
  <r>
    <x v="1"/>
    <x v="3"/>
    <d v="2018-03-22T21:41:37"/>
    <s v="9"/>
    <x v="350"/>
    <n v="2555434"/>
    <m/>
    <x v="344"/>
    <d v="2018-03-22T00:00:00"/>
    <s v="TMIS"/>
    <s v="U3"/>
    <s v="Local Service-Budgeted"/>
    <s v="YAB095"/>
    <s v="IBEST GRC Off Campus"/>
    <s v="M017"/>
    <s v="Research Centers and Institutes"/>
    <n v="4"/>
    <s v="Institute for Bioinfo&amp;Evol Studies"/>
    <x v="6"/>
    <s v="IBEST GRC Off Campus"/>
    <x v="6"/>
    <x v="6"/>
    <x v="32"/>
    <x v="32"/>
    <m/>
    <m/>
    <s v="+"/>
    <n v="0"/>
    <n v="0"/>
    <n v="3076.44"/>
    <n v="0"/>
  </r>
  <r>
    <x v="1"/>
    <x v="3"/>
    <d v="2018-03-13T16:34:32"/>
    <s v="9"/>
    <x v="351"/>
    <n v="930109"/>
    <m/>
    <x v="345"/>
    <d v="2018-03-13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926.43"/>
    <n v="0"/>
  </r>
  <r>
    <x v="1"/>
    <x v="3"/>
    <d v="2018-03-26T16:48:22"/>
    <s v="9"/>
    <x v="352"/>
    <n v="930108"/>
    <m/>
    <x v="346"/>
    <d v="2018-03-26T00:00:00"/>
    <s v="GRRV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6"/>
    <x v="6"/>
    <x v="30"/>
    <x v="30"/>
    <m/>
    <m/>
    <s v="+"/>
    <n v="0"/>
    <n v="0"/>
    <n v="926.43"/>
    <n v="0"/>
  </r>
  <r>
    <x v="1"/>
    <x v="3"/>
    <d v="2018-03-13T16:34:32"/>
    <s v="9"/>
    <x v="351"/>
    <n v="930109"/>
    <m/>
    <x v="345"/>
    <d v="2018-03-13T00:00:00"/>
    <s v="TVC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24"/>
    <x v="24"/>
    <m/>
    <m/>
    <s v="+"/>
    <n v="0"/>
    <n v="0"/>
    <n v="637.6"/>
    <n v="0"/>
  </r>
  <r>
    <x v="1"/>
    <x v="3"/>
    <d v="2018-03-26T16:48:22"/>
    <s v="9"/>
    <x v="352"/>
    <n v="930108"/>
    <m/>
    <x v="346"/>
    <d v="2018-03-26T00:00:00"/>
    <s v="TVCL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5"/>
    <x v="5"/>
    <x v="24"/>
    <x v="24"/>
    <m/>
    <m/>
    <s v="+"/>
    <n v="0"/>
    <n v="0"/>
    <n v="637.6"/>
    <n v="0"/>
  </r>
  <r>
    <x v="1"/>
    <x v="3"/>
    <d v="2018-03-13T16:34:32"/>
    <s v="9"/>
    <x v="351"/>
    <n v="930109"/>
    <m/>
    <x v="345"/>
    <d v="2018-03-13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288.83"/>
    <n v="0"/>
  </r>
  <r>
    <x v="1"/>
    <x v="3"/>
    <d v="2018-03-26T16:48:22"/>
    <s v="9"/>
    <x v="352"/>
    <n v="930108"/>
    <m/>
    <x v="346"/>
    <d v="2018-03-26T00:00:00"/>
    <s v="GRIC"/>
    <s v="D4"/>
    <s v="Grants &amp; Contracts"/>
    <s v="D4D018"/>
    <s v="MichSU BEACON Yr2"/>
    <s v="M017"/>
    <s v="Research Centers and Institutes"/>
    <n v="4"/>
    <s v="Institute for Bioinfo&amp;Evol Studies"/>
    <x v="7"/>
    <s v="MichSU BEACON Yr2"/>
    <x v="8"/>
    <x v="8"/>
    <x v="31"/>
    <x v="31"/>
    <m/>
    <m/>
    <s v="+"/>
    <n v="0"/>
    <n v="0"/>
    <n v="288.83"/>
    <n v="0"/>
  </r>
  <r>
    <x v="1"/>
    <x v="3"/>
    <d v="2018-03-01T21:46:36"/>
    <s v="9"/>
    <x v="336"/>
    <m/>
    <m/>
    <x v="295"/>
    <d v="2018-03-09T00:00:00"/>
    <s v="HF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2"/>
    <x v="2"/>
    <x v="7"/>
    <x v="7"/>
    <m/>
    <m/>
    <s v="+"/>
    <n v="0"/>
    <n v="0"/>
    <n v="200.48"/>
    <n v="0"/>
  </r>
  <r>
    <x v="1"/>
    <x v="3"/>
    <d v="2018-03-15T21:51:10"/>
    <s v="9"/>
    <x v="337"/>
    <m/>
    <m/>
    <x v="296"/>
    <d v="2018-03-23T00:00:00"/>
    <s v="HF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2"/>
    <x v="2"/>
    <x v="7"/>
    <x v="7"/>
    <m/>
    <m/>
    <s v="+"/>
    <n v="0"/>
    <n v="0"/>
    <n v="200.47"/>
    <n v="0"/>
  </r>
  <r>
    <x v="1"/>
    <x v="3"/>
    <d v="2018-03-14T13:31:52"/>
    <s v="9"/>
    <x v="353"/>
    <m/>
    <m/>
    <x v="347"/>
    <d v="2018-03-20T00:00:00"/>
    <s v="CCAR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3"/>
    <x v="3"/>
    <x v="9"/>
    <x v="9"/>
    <m/>
    <m/>
    <s v="+"/>
    <n v="0"/>
    <n v="0"/>
    <n v="105.23"/>
    <n v="0"/>
  </r>
  <r>
    <x v="1"/>
    <x v="3"/>
    <d v="2018-03-01T21:41:54"/>
    <s v="9"/>
    <x v="338"/>
    <m/>
    <m/>
    <x v="295"/>
    <d v="2018-03-09T00:00:00"/>
    <s v="HG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+"/>
    <n v="0"/>
    <n v="0"/>
    <n v="611.20000000000005"/>
    <n v="0"/>
  </r>
  <r>
    <x v="1"/>
    <x v="3"/>
    <d v="2018-03-01T21:40:03"/>
    <s v="9"/>
    <x v="339"/>
    <m/>
    <s v="PR180001"/>
    <x v="15"/>
    <d v="2018-03-01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-"/>
    <n v="0"/>
    <n v="0"/>
    <n v="0"/>
    <n v="-611.20000000000005"/>
  </r>
  <r>
    <x v="1"/>
    <x v="3"/>
    <d v="2018-03-15T21:43:48"/>
    <s v="9"/>
    <x v="341"/>
    <m/>
    <s v="PR180001"/>
    <x v="15"/>
    <d v="2018-03-15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+"/>
    <n v="0"/>
    <n v="0"/>
    <n v="0"/>
    <n v="4278.3999999999996"/>
  </r>
  <r>
    <x v="1"/>
    <x v="3"/>
    <d v="2018-03-15T21:46:23"/>
    <s v="9"/>
    <x v="340"/>
    <m/>
    <m/>
    <x v="296"/>
    <d v="2018-03-23T00:00:00"/>
    <s v="HGNL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+"/>
    <n v="0"/>
    <n v="0"/>
    <n v="611.20000000000005"/>
    <n v="0"/>
  </r>
  <r>
    <x v="1"/>
    <x v="3"/>
    <d v="2018-03-15T21:44:21"/>
    <s v="9"/>
    <x v="341"/>
    <m/>
    <s v="PR180001"/>
    <x v="15"/>
    <d v="2018-03-15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-"/>
    <n v="0"/>
    <n v="0"/>
    <n v="0"/>
    <n v="-4889.6000000000004"/>
  </r>
  <r>
    <x v="1"/>
    <x v="3"/>
    <d v="2018-03-29T21:41:58"/>
    <s v="9"/>
    <x v="342"/>
    <m/>
    <s v="PR180001"/>
    <x v="15"/>
    <d v="2018-03-29T00:00:00"/>
    <s v="HENA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4"/>
    <x v="4"/>
    <x v="10"/>
    <x v="10"/>
    <m/>
    <m/>
    <s v="-"/>
    <n v="0"/>
    <n v="0"/>
    <n v="0"/>
    <n v="-611.20000000000005"/>
  </r>
  <r>
    <x v="1"/>
    <x v="3"/>
    <d v="2018-03-01T21:42:56"/>
    <s v="9"/>
    <x v="338"/>
    <m/>
    <m/>
    <x v="295"/>
    <d v="2018-03-09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888.07"/>
    <n v="0"/>
  </r>
  <r>
    <x v="1"/>
    <x v="3"/>
    <d v="2018-03-01T21:47:53"/>
    <s v="9"/>
    <x v="336"/>
    <m/>
    <m/>
    <x v="295"/>
    <d v="2018-03-09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91.3"/>
    <n v="0"/>
  </r>
  <r>
    <x v="1"/>
    <x v="3"/>
    <d v="2018-03-15T21:47:31"/>
    <s v="9"/>
    <x v="340"/>
    <m/>
    <m/>
    <x v="296"/>
    <d v="2018-03-23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888.07"/>
    <n v="0"/>
  </r>
  <r>
    <x v="1"/>
    <x v="3"/>
    <d v="2018-03-15T21:52:15"/>
    <s v="9"/>
    <x v="337"/>
    <m/>
    <m/>
    <x v="296"/>
    <d v="2018-03-23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291.27999999999997"/>
    <n v="0"/>
  </r>
  <r>
    <x v="1"/>
    <x v="3"/>
    <d v="2018-03-14T13:31:57"/>
    <s v="9"/>
    <x v="353"/>
    <m/>
    <m/>
    <x v="347"/>
    <d v="2018-03-20T00:00:00"/>
    <s v="GRRV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6"/>
    <x v="6"/>
    <x v="30"/>
    <x v="30"/>
    <m/>
    <m/>
    <s v="+"/>
    <n v="0"/>
    <n v="0"/>
    <n v="152.9"/>
    <n v="0"/>
  </r>
  <r>
    <x v="1"/>
    <x v="3"/>
    <d v="2018-03-01T21:42:56"/>
    <s v="9"/>
    <x v="338"/>
    <m/>
    <m/>
    <x v="295"/>
    <d v="2018-03-09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276.87"/>
    <n v="0"/>
  </r>
  <r>
    <x v="1"/>
    <x v="3"/>
    <d v="2018-03-01T21:47:53"/>
    <s v="9"/>
    <x v="336"/>
    <m/>
    <m/>
    <x v="295"/>
    <d v="2018-03-09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90.82"/>
    <n v="0"/>
  </r>
  <r>
    <x v="1"/>
    <x v="3"/>
    <d v="2018-03-15T21:47:31"/>
    <s v="9"/>
    <x v="340"/>
    <m/>
    <m/>
    <x v="296"/>
    <d v="2018-03-23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276.87"/>
    <n v="0"/>
  </r>
  <r>
    <x v="1"/>
    <x v="3"/>
    <d v="2018-03-15T21:52:15"/>
    <s v="9"/>
    <x v="337"/>
    <m/>
    <m/>
    <x v="296"/>
    <d v="2018-03-23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90.81"/>
    <n v="0"/>
  </r>
  <r>
    <x v="1"/>
    <x v="3"/>
    <d v="2018-03-14T13:31:57"/>
    <s v="9"/>
    <x v="353"/>
    <m/>
    <m/>
    <x v="347"/>
    <d v="2018-03-20T00:00:00"/>
    <s v="GRIC"/>
    <s v="D4"/>
    <s v="Grants &amp; Contracts"/>
    <s v="D4E529"/>
    <s v="WSU NSF Inspire Milk Project"/>
    <s v="M017"/>
    <s v="Research Centers and Institutes"/>
    <n v="4"/>
    <s v="Institute for Bioinfo&amp;Evol Studies"/>
    <x v="8"/>
    <s v="WSU NSF Inspire Milk Project"/>
    <x v="8"/>
    <x v="8"/>
    <x v="31"/>
    <x v="31"/>
    <m/>
    <m/>
    <s v="+"/>
    <n v="0"/>
    <n v="0"/>
    <n v="47.67"/>
    <n v="0"/>
  </r>
  <r>
    <x v="1"/>
    <x v="3"/>
    <d v="2018-03-01T21:46:36"/>
    <s v="9"/>
    <x v="336"/>
    <m/>
    <m/>
    <x v="295"/>
    <d v="2018-03-09T00:00:00"/>
    <s v="HF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2"/>
    <x v="2"/>
    <x v="2"/>
    <x v="2"/>
    <m/>
    <m/>
    <s v="+"/>
    <n v="0"/>
    <n v="0"/>
    <n v="2.12"/>
    <n v="0"/>
  </r>
  <r>
    <x v="1"/>
    <x v="3"/>
    <d v="2018-03-15T21:51:10"/>
    <s v="9"/>
    <x v="337"/>
    <m/>
    <m/>
    <x v="296"/>
    <d v="2018-03-23T00:00:00"/>
    <s v="HF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2"/>
    <x v="2"/>
    <x v="2"/>
    <x v="2"/>
    <m/>
    <m/>
    <s v="+"/>
    <n v="0"/>
    <n v="0"/>
    <n v="2.12"/>
    <n v="0"/>
  </r>
  <r>
    <x v="1"/>
    <x v="3"/>
    <d v="2018-03-06T14:31:33"/>
    <s v="9"/>
    <x v="354"/>
    <m/>
    <m/>
    <x v="348"/>
    <d v="2018-03-06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44"/>
    <x v="44"/>
    <m/>
    <m/>
    <s v="+"/>
    <n v="0"/>
    <n v="0"/>
    <n v="831.5"/>
    <n v="0"/>
  </r>
  <r>
    <x v="1"/>
    <x v="3"/>
    <d v="2018-03-06T14:31:32"/>
    <s v="9"/>
    <x v="354"/>
    <m/>
    <m/>
    <x v="349"/>
    <d v="2018-03-06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50.54"/>
    <n v="0"/>
  </r>
  <r>
    <x v="1"/>
    <x v="3"/>
    <d v="2018-03-06T14:31:33"/>
    <s v="9"/>
    <x v="354"/>
    <m/>
    <m/>
    <x v="350"/>
    <d v="2018-03-06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650"/>
    <n v="0"/>
  </r>
  <r>
    <x v="1"/>
    <x v="3"/>
    <d v="2018-03-06T14:31:33"/>
    <s v="9"/>
    <x v="354"/>
    <m/>
    <m/>
    <x v="351"/>
    <d v="2018-03-06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285"/>
    <n v="0"/>
  </r>
  <r>
    <x v="1"/>
    <x v="3"/>
    <d v="2018-03-06T14:31:33"/>
    <s v="9"/>
    <x v="354"/>
    <m/>
    <m/>
    <x v="352"/>
    <d v="2018-03-06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45.6"/>
    <n v="0"/>
  </r>
  <r>
    <x v="1"/>
    <x v="3"/>
    <d v="2018-03-06T14:31:33"/>
    <s v="9"/>
    <x v="354"/>
    <m/>
    <m/>
    <x v="353"/>
    <d v="2018-03-06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141"/>
    <n v="0"/>
  </r>
  <r>
    <x v="1"/>
    <x v="3"/>
    <d v="2018-03-20T13:52:01"/>
    <s v="9"/>
    <x v="355"/>
    <m/>
    <m/>
    <x v="354"/>
    <d v="2018-03-20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81.75"/>
    <n v="0"/>
  </r>
  <r>
    <x v="1"/>
    <x v="3"/>
    <d v="2018-03-20T13:52:03"/>
    <s v="9"/>
    <x v="355"/>
    <m/>
    <m/>
    <x v="355"/>
    <d v="2018-03-20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250.31"/>
    <n v="0"/>
  </r>
  <r>
    <x v="1"/>
    <x v="3"/>
    <d v="2018-03-20T13:52:03"/>
    <s v="9"/>
    <x v="355"/>
    <m/>
    <m/>
    <x v="356"/>
    <d v="2018-03-20T00:00:00"/>
    <s v="CCAR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747.23"/>
    <n v="0"/>
  </r>
  <r>
    <x v="1"/>
    <x v="3"/>
    <d v="2018-03-09T13:56:39"/>
    <s v="9"/>
    <x v="356"/>
    <n v="928383"/>
    <m/>
    <x v="357"/>
    <d v="2018-03-09T00:00:00"/>
    <s v="TVC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9"/>
    <x v="9"/>
    <m/>
    <m/>
    <s v="+"/>
    <n v="0"/>
    <n v="0"/>
    <n v="26.5"/>
    <n v="0"/>
  </r>
  <r>
    <x v="1"/>
    <x v="3"/>
    <d v="2018-03-01T21:41:54"/>
    <s v="9"/>
    <x v="338"/>
    <m/>
    <m/>
    <x v="295"/>
    <d v="2018-03-09T00:00:00"/>
    <s v="HG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+"/>
    <n v="0"/>
    <n v="0"/>
    <n v="88.24"/>
    <n v="0"/>
  </r>
  <r>
    <x v="1"/>
    <x v="3"/>
    <d v="2018-03-01T21:40:03"/>
    <s v="9"/>
    <x v="339"/>
    <m/>
    <s v="PR180001"/>
    <x v="15"/>
    <d v="2018-03-01T00:00:00"/>
    <s v="HENA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-"/>
    <n v="0"/>
    <n v="0"/>
    <n v="0"/>
    <n v="-88.24"/>
  </r>
  <r>
    <x v="1"/>
    <x v="3"/>
    <d v="2018-03-15T21:46:22"/>
    <s v="9"/>
    <x v="340"/>
    <m/>
    <m/>
    <x v="296"/>
    <d v="2018-03-23T00:00:00"/>
    <s v="HGNL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+"/>
    <n v="0"/>
    <n v="0"/>
    <n v="88.24"/>
    <n v="0"/>
  </r>
  <r>
    <x v="1"/>
    <x v="3"/>
    <d v="2018-03-15T21:44:21"/>
    <s v="9"/>
    <x v="341"/>
    <m/>
    <s v="PR180001"/>
    <x v="15"/>
    <d v="2018-03-15T00:00:00"/>
    <s v="HENA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-"/>
    <n v="0"/>
    <n v="0"/>
    <n v="0"/>
    <n v="-88.24"/>
  </r>
  <r>
    <x v="1"/>
    <x v="3"/>
    <d v="2018-03-29T21:41:58"/>
    <s v="9"/>
    <x v="342"/>
    <m/>
    <s v="PR180001"/>
    <x v="15"/>
    <d v="2018-03-29T00:00:00"/>
    <s v="HENA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4"/>
    <x v="4"/>
    <x v="10"/>
    <x v="10"/>
    <m/>
    <m/>
    <s v="-"/>
    <n v="0"/>
    <n v="0"/>
    <n v="0"/>
    <n v="-88.24"/>
  </r>
  <r>
    <x v="1"/>
    <x v="1"/>
    <d v="2017-07-11T21:38:47"/>
    <s v="9"/>
    <x v="208"/>
    <m/>
    <s v="P0050392"/>
    <x v="55"/>
    <d v="2017-07-01T00:00:00"/>
    <s v="E090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39"/>
    <x v="39"/>
    <m/>
    <m/>
    <s v="+"/>
    <n v="0"/>
    <n v="0"/>
    <n v="0"/>
    <n v="11180"/>
  </r>
  <r>
    <x v="1"/>
    <x v="1"/>
    <d v="2017-07-11T21:38:47"/>
    <s v="9"/>
    <x v="208"/>
    <m/>
    <s v="P0050392"/>
    <x v="55"/>
    <d v="2017-07-01T00:00:00"/>
    <s v="E090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3"/>
    <x v="3"/>
    <x v="39"/>
    <x v="39"/>
    <m/>
    <m/>
    <s v="+"/>
    <n v="0"/>
    <n v="0"/>
    <n v="0"/>
    <n v="0"/>
  </r>
  <r>
    <x v="1"/>
    <x v="3"/>
    <d v="2018-03-06T14:31:34"/>
    <s v="9"/>
    <x v="354"/>
    <m/>
    <m/>
    <x v="349"/>
    <d v="2018-03-06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73.430000000000007"/>
    <n v="0"/>
  </r>
  <r>
    <x v="1"/>
    <x v="3"/>
    <d v="2018-03-06T14:31:34"/>
    <s v="9"/>
    <x v="354"/>
    <m/>
    <m/>
    <x v="350"/>
    <d v="2018-03-06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944.45"/>
    <n v="0"/>
  </r>
  <r>
    <x v="1"/>
    <x v="3"/>
    <d v="2018-03-06T14:31:34"/>
    <s v="9"/>
    <x v="354"/>
    <m/>
    <m/>
    <x v="351"/>
    <d v="2018-03-06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414.1"/>
    <n v="0"/>
  </r>
  <r>
    <x v="1"/>
    <x v="3"/>
    <d v="2018-03-06T14:31:34"/>
    <s v="9"/>
    <x v="354"/>
    <m/>
    <m/>
    <x v="352"/>
    <d v="2018-03-06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66.260000000000005"/>
    <n v="0"/>
  </r>
  <r>
    <x v="1"/>
    <x v="3"/>
    <d v="2018-03-06T14:31:34"/>
    <s v="9"/>
    <x v="354"/>
    <m/>
    <m/>
    <x v="353"/>
    <d v="2018-03-06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204.87"/>
    <n v="0"/>
  </r>
  <r>
    <x v="1"/>
    <x v="3"/>
    <d v="2018-03-06T14:31:35"/>
    <s v="9"/>
    <x v="354"/>
    <m/>
    <m/>
    <x v="348"/>
    <d v="2018-03-06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208.17"/>
    <n v="0"/>
  </r>
  <r>
    <x v="1"/>
    <x v="3"/>
    <d v="2018-03-01T21:42:56"/>
    <s v="9"/>
    <x v="338"/>
    <m/>
    <m/>
    <x v="295"/>
    <d v="2018-03-09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28.21"/>
    <n v="0"/>
  </r>
  <r>
    <x v="1"/>
    <x v="3"/>
    <d v="2018-03-01T21:47:53"/>
    <s v="9"/>
    <x v="336"/>
    <m/>
    <m/>
    <x v="295"/>
    <d v="2018-03-09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3.08"/>
    <n v="0"/>
  </r>
  <r>
    <x v="1"/>
    <x v="3"/>
    <d v="2018-03-15T21:47:31"/>
    <s v="9"/>
    <x v="340"/>
    <m/>
    <m/>
    <x v="296"/>
    <d v="2018-03-23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28.21"/>
    <n v="0"/>
  </r>
  <r>
    <x v="1"/>
    <x v="3"/>
    <d v="2018-03-20T13:52:04"/>
    <s v="9"/>
    <x v="355"/>
    <m/>
    <m/>
    <x v="354"/>
    <d v="2018-03-20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18.78"/>
    <n v="0"/>
  </r>
  <r>
    <x v="1"/>
    <x v="3"/>
    <d v="2018-03-20T13:52:05"/>
    <s v="9"/>
    <x v="355"/>
    <m/>
    <m/>
    <x v="355"/>
    <d v="2018-03-20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363.7"/>
    <n v="0"/>
  </r>
  <r>
    <x v="1"/>
    <x v="3"/>
    <d v="2018-03-20T13:52:06"/>
    <s v="9"/>
    <x v="355"/>
    <m/>
    <m/>
    <x v="356"/>
    <d v="2018-03-20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1085.73"/>
    <n v="0"/>
  </r>
  <r>
    <x v="1"/>
    <x v="3"/>
    <d v="2018-03-15T21:52:15"/>
    <s v="9"/>
    <x v="337"/>
    <m/>
    <m/>
    <x v="296"/>
    <d v="2018-03-23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3.08"/>
    <n v="0"/>
  </r>
  <r>
    <x v="1"/>
    <x v="3"/>
    <d v="2018-03-09T13:56:39"/>
    <s v="9"/>
    <x v="356"/>
    <n v="928383"/>
    <m/>
    <x v="357"/>
    <d v="2018-03-09T00:00:00"/>
    <s v="GRRV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6"/>
    <x v="6"/>
    <x v="30"/>
    <x v="30"/>
    <m/>
    <m/>
    <s v="+"/>
    <n v="0"/>
    <n v="0"/>
    <n v="38.5"/>
    <n v="0"/>
  </r>
  <r>
    <x v="1"/>
    <x v="3"/>
    <d v="2018-03-06T14:31:34"/>
    <s v="9"/>
    <x v="354"/>
    <m/>
    <m/>
    <x v="349"/>
    <d v="2018-03-06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22.89"/>
    <n v="0"/>
  </r>
  <r>
    <x v="1"/>
    <x v="3"/>
    <d v="2018-03-06T14:31:34"/>
    <s v="9"/>
    <x v="354"/>
    <m/>
    <m/>
    <x v="350"/>
    <d v="2018-03-06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294.45"/>
    <n v="0"/>
  </r>
  <r>
    <x v="1"/>
    <x v="3"/>
    <d v="2018-03-06T14:31:34"/>
    <s v="9"/>
    <x v="354"/>
    <m/>
    <m/>
    <x v="351"/>
    <d v="2018-03-06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129.1"/>
    <n v="0"/>
  </r>
  <r>
    <x v="1"/>
    <x v="3"/>
    <d v="2018-03-06T14:31:34"/>
    <s v="9"/>
    <x v="354"/>
    <m/>
    <m/>
    <x v="352"/>
    <d v="2018-03-06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20.66"/>
    <n v="0"/>
  </r>
  <r>
    <x v="1"/>
    <x v="3"/>
    <d v="2018-03-06T14:31:34"/>
    <s v="9"/>
    <x v="354"/>
    <m/>
    <m/>
    <x v="353"/>
    <d v="2018-03-06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63.87"/>
    <n v="0"/>
  </r>
  <r>
    <x v="1"/>
    <x v="3"/>
    <d v="2018-03-06T14:31:35"/>
    <s v="9"/>
    <x v="354"/>
    <m/>
    <m/>
    <x v="348"/>
    <d v="2018-03-06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376.67"/>
    <n v="0"/>
  </r>
  <r>
    <x v="1"/>
    <x v="3"/>
    <d v="2018-03-01T21:42:56"/>
    <s v="9"/>
    <x v="338"/>
    <m/>
    <m/>
    <x v="295"/>
    <d v="2018-03-09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39.97"/>
    <n v="0"/>
  </r>
  <r>
    <x v="1"/>
    <x v="3"/>
    <d v="2018-03-01T21:47:53"/>
    <s v="9"/>
    <x v="336"/>
    <m/>
    <m/>
    <x v="295"/>
    <d v="2018-03-09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0.96"/>
    <n v="0"/>
  </r>
  <r>
    <x v="1"/>
    <x v="3"/>
    <d v="2018-03-15T21:47:30"/>
    <s v="9"/>
    <x v="340"/>
    <m/>
    <m/>
    <x v="296"/>
    <d v="2018-03-23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39.97"/>
    <n v="0"/>
  </r>
  <r>
    <x v="1"/>
    <x v="3"/>
    <d v="2018-03-20T13:52:04"/>
    <s v="9"/>
    <x v="355"/>
    <m/>
    <m/>
    <x v="354"/>
    <d v="2018-03-20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37.03"/>
    <n v="0"/>
  </r>
  <r>
    <x v="1"/>
    <x v="3"/>
    <d v="2018-03-20T13:52:05"/>
    <s v="9"/>
    <x v="355"/>
    <m/>
    <m/>
    <x v="355"/>
    <d v="2018-03-20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113.39"/>
    <n v="0"/>
  </r>
  <r>
    <x v="1"/>
    <x v="3"/>
    <d v="2018-03-20T13:52:06"/>
    <s v="9"/>
    <x v="355"/>
    <m/>
    <m/>
    <x v="356"/>
    <d v="2018-03-20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338.5"/>
    <n v="0"/>
  </r>
  <r>
    <x v="1"/>
    <x v="3"/>
    <d v="2018-03-15T21:52:15"/>
    <s v="9"/>
    <x v="337"/>
    <m/>
    <m/>
    <x v="296"/>
    <d v="2018-03-23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0.96"/>
    <n v="0"/>
  </r>
  <r>
    <x v="1"/>
    <x v="3"/>
    <d v="2018-03-09T13:56:39"/>
    <s v="9"/>
    <x v="356"/>
    <n v="928383"/>
    <m/>
    <x v="357"/>
    <d v="2018-03-09T00:00:00"/>
    <s v="GRIC"/>
    <s v="D4"/>
    <s v="Grants &amp; Contracts"/>
    <s v="D4E522"/>
    <s v="WSU Tasmanian Facial Tumor"/>
    <s v="M017"/>
    <s v="Research Centers and Institutes"/>
    <n v="4"/>
    <s v="Institute for Bioinfo&amp;Evol Studies"/>
    <x v="9"/>
    <s v="WSU Tasmanian Facial Tumor"/>
    <x v="8"/>
    <x v="8"/>
    <x v="31"/>
    <x v="31"/>
    <m/>
    <m/>
    <s v="+"/>
    <n v="0"/>
    <n v="0"/>
    <n v="12"/>
    <n v="0"/>
  </r>
  <r>
    <x v="1"/>
    <x v="3"/>
    <d v="2018-03-01T21:42:08"/>
    <s v="9"/>
    <x v="338"/>
    <m/>
    <m/>
    <x v="295"/>
    <d v="2018-03-09T00:00:00"/>
    <s v="HGNL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0"/>
    <x v="0"/>
    <x v="33"/>
    <x v="33"/>
    <m/>
    <m/>
    <s v="+"/>
    <n v="0"/>
    <n v="0"/>
    <n v="235.2"/>
    <n v="0"/>
  </r>
  <r>
    <x v="1"/>
    <x v="3"/>
    <d v="2018-03-15T21:46:40"/>
    <s v="9"/>
    <x v="340"/>
    <m/>
    <m/>
    <x v="296"/>
    <d v="2018-03-23T00:00:00"/>
    <s v="HGNL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0"/>
    <x v="0"/>
    <x v="33"/>
    <x v="33"/>
    <m/>
    <m/>
    <s v="+"/>
    <n v="0"/>
    <n v="0"/>
    <n v="394.45"/>
    <n v="0"/>
  </r>
  <r>
    <x v="1"/>
    <x v="3"/>
    <d v="2018-03-01T21:46:48"/>
    <s v="9"/>
    <x v="336"/>
    <m/>
    <m/>
    <x v="295"/>
    <d v="2018-03-09T00:00:00"/>
    <s v="HFNL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2"/>
    <x v="2"/>
    <x v="34"/>
    <x v="34"/>
    <m/>
    <m/>
    <s v="+"/>
    <n v="0"/>
    <n v="0"/>
    <n v="18.11"/>
    <n v="0"/>
  </r>
  <r>
    <x v="1"/>
    <x v="3"/>
    <d v="2018-03-15T21:51:20"/>
    <s v="9"/>
    <x v="337"/>
    <m/>
    <m/>
    <x v="296"/>
    <d v="2018-03-23T00:00:00"/>
    <s v="HFNL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2"/>
    <x v="2"/>
    <x v="34"/>
    <x v="34"/>
    <m/>
    <m/>
    <s v="+"/>
    <n v="0"/>
    <n v="0"/>
    <n v="30.37"/>
    <n v="0"/>
  </r>
  <r>
    <x v="1"/>
    <x v="3"/>
    <d v="2018-03-01T21:43:11"/>
    <s v="9"/>
    <x v="338"/>
    <m/>
    <m/>
    <x v="295"/>
    <d v="2018-03-09T00:00:00"/>
    <s v="GRRV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6"/>
    <x v="6"/>
    <x v="30"/>
    <x v="30"/>
    <m/>
    <m/>
    <s v="+"/>
    <n v="0"/>
    <n v="0"/>
    <n v="341.75"/>
    <n v="0"/>
  </r>
  <r>
    <x v="1"/>
    <x v="3"/>
    <d v="2018-03-01T21:48:08"/>
    <s v="9"/>
    <x v="336"/>
    <m/>
    <m/>
    <x v="295"/>
    <d v="2018-03-09T00:00:00"/>
    <s v="GRRV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6"/>
    <x v="6"/>
    <x v="30"/>
    <x v="30"/>
    <m/>
    <m/>
    <s v="+"/>
    <n v="0"/>
    <n v="0"/>
    <n v="26.31"/>
    <n v="0"/>
  </r>
  <r>
    <x v="1"/>
    <x v="3"/>
    <d v="2018-03-15T21:52:28"/>
    <s v="9"/>
    <x v="337"/>
    <m/>
    <m/>
    <x v="296"/>
    <d v="2018-03-23T00:00:00"/>
    <s v="GRRV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6"/>
    <x v="6"/>
    <x v="30"/>
    <x v="30"/>
    <m/>
    <m/>
    <s v="+"/>
    <n v="0"/>
    <n v="0"/>
    <n v="44.13"/>
    <n v="0"/>
  </r>
  <r>
    <x v="1"/>
    <x v="3"/>
    <d v="2018-03-15T21:47:46"/>
    <s v="9"/>
    <x v="340"/>
    <m/>
    <m/>
    <x v="296"/>
    <d v="2018-03-23T00:00:00"/>
    <s v="GRRV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6"/>
    <x v="6"/>
    <x v="30"/>
    <x v="30"/>
    <m/>
    <m/>
    <s v="+"/>
    <n v="0"/>
    <n v="0"/>
    <n v="573.14"/>
    <n v="0"/>
  </r>
  <r>
    <x v="1"/>
    <x v="3"/>
    <d v="2018-03-01T21:43:11"/>
    <s v="9"/>
    <x v="338"/>
    <m/>
    <m/>
    <x v="295"/>
    <d v="2018-03-09T00:00:00"/>
    <s v="GRIC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8"/>
    <x v="8"/>
    <x v="31"/>
    <x v="31"/>
    <m/>
    <m/>
    <s v="+"/>
    <n v="0"/>
    <n v="0"/>
    <n v="106.55"/>
    <n v="0"/>
  </r>
  <r>
    <x v="1"/>
    <x v="3"/>
    <d v="2018-03-01T21:48:08"/>
    <s v="9"/>
    <x v="336"/>
    <m/>
    <m/>
    <x v="295"/>
    <d v="2018-03-09T00:00:00"/>
    <s v="GRIC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8"/>
    <x v="8"/>
    <x v="31"/>
    <x v="31"/>
    <m/>
    <m/>
    <s v="+"/>
    <n v="0"/>
    <n v="0"/>
    <n v="8.1999999999999993"/>
    <n v="0"/>
  </r>
  <r>
    <x v="1"/>
    <x v="3"/>
    <d v="2018-03-15T21:52:28"/>
    <s v="9"/>
    <x v="337"/>
    <m/>
    <m/>
    <x v="296"/>
    <d v="2018-03-23T00:00:00"/>
    <s v="GRIC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8"/>
    <x v="8"/>
    <x v="31"/>
    <x v="31"/>
    <m/>
    <m/>
    <s v="+"/>
    <n v="0"/>
    <n v="0"/>
    <n v="13.76"/>
    <n v="0"/>
  </r>
  <r>
    <x v="1"/>
    <x v="3"/>
    <d v="2018-03-15T21:47:46"/>
    <s v="9"/>
    <x v="340"/>
    <m/>
    <m/>
    <x v="296"/>
    <d v="2018-03-23T00:00:00"/>
    <s v="GRIC"/>
    <s v="D4"/>
    <s v="Grants &amp; Contracts"/>
    <s v="D4F494"/>
    <s v="MICHSU Beacon Top-Plasmid Host"/>
    <s v="M017"/>
    <s v="Research Centers and Institutes"/>
    <n v="4"/>
    <s v="Institute for Bioinfo&amp;Evol Studies"/>
    <x v="40"/>
    <s v="MICHSU Beacon Top-Plasmid Host"/>
    <x v="8"/>
    <x v="8"/>
    <x v="31"/>
    <x v="31"/>
    <m/>
    <m/>
    <s v="+"/>
    <n v="0"/>
    <n v="0"/>
    <n v="178.69"/>
    <n v="0"/>
  </r>
  <r>
    <x v="1"/>
    <x v="3"/>
    <d v="2018-03-01T21:46:42"/>
    <s v="9"/>
    <x v="336"/>
    <m/>
    <m/>
    <x v="295"/>
    <d v="2018-03-09T00:00:00"/>
    <s v="HF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2"/>
    <x v="2"/>
    <x v="18"/>
    <x v="18"/>
    <m/>
    <m/>
    <s v="+"/>
    <n v="0"/>
    <n v="0"/>
    <n v="227.32"/>
    <n v="0"/>
  </r>
  <r>
    <x v="1"/>
    <x v="3"/>
    <d v="2018-03-15T21:51:15"/>
    <s v="9"/>
    <x v="337"/>
    <m/>
    <m/>
    <x v="296"/>
    <d v="2018-03-23T00:00:00"/>
    <s v="HF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2"/>
    <x v="2"/>
    <x v="18"/>
    <x v="18"/>
    <m/>
    <m/>
    <s v="+"/>
    <n v="0"/>
    <n v="0"/>
    <n v="227.32"/>
    <n v="0"/>
  </r>
  <r>
    <x v="1"/>
    <x v="3"/>
    <d v="2018-03-01T21:42:01"/>
    <s v="9"/>
    <x v="338"/>
    <m/>
    <m/>
    <x v="295"/>
    <d v="2018-03-09T00:00:00"/>
    <s v="HG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+"/>
    <n v="0"/>
    <n v="0"/>
    <n v="877.7"/>
    <n v="0"/>
  </r>
  <r>
    <x v="1"/>
    <x v="3"/>
    <d v="2018-03-01T21:40:06"/>
    <s v="9"/>
    <x v="339"/>
    <m/>
    <s v="PR180001"/>
    <x v="15"/>
    <d v="2018-03-01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-"/>
    <n v="0"/>
    <n v="0"/>
    <n v="0"/>
    <n v="-877.71"/>
  </r>
  <r>
    <x v="1"/>
    <x v="3"/>
    <d v="2018-03-15T21:46:31"/>
    <s v="9"/>
    <x v="340"/>
    <m/>
    <m/>
    <x v="296"/>
    <d v="2018-03-23T00:00:00"/>
    <s v="HGNL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+"/>
    <n v="0"/>
    <n v="0"/>
    <n v="877.7"/>
    <n v="0"/>
  </r>
  <r>
    <x v="1"/>
    <x v="3"/>
    <d v="2018-03-15T21:44:24"/>
    <s v="9"/>
    <x v="341"/>
    <m/>
    <s v="PR180001"/>
    <x v="15"/>
    <d v="2018-03-15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-"/>
    <n v="0"/>
    <n v="0"/>
    <n v="0"/>
    <n v="-877.7"/>
  </r>
  <r>
    <x v="1"/>
    <x v="3"/>
    <d v="2018-03-29T21:42:01"/>
    <s v="9"/>
    <x v="342"/>
    <m/>
    <s v="PR180001"/>
    <x v="15"/>
    <d v="2018-03-29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-"/>
    <n v="0"/>
    <n v="0"/>
    <n v="0"/>
    <n v="-3949.66"/>
  </r>
  <r>
    <x v="1"/>
    <x v="3"/>
    <d v="2018-03-29T21:41:29"/>
    <s v="9"/>
    <x v="342"/>
    <m/>
    <s v="PR180001"/>
    <x v="15"/>
    <d v="2018-03-29T00:00:00"/>
    <s v="HENA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4"/>
    <x v="4"/>
    <x v="10"/>
    <x v="10"/>
    <m/>
    <m/>
    <s v="+"/>
    <n v="0"/>
    <n v="0"/>
    <n v="0"/>
    <n v="3071.96"/>
  </r>
  <r>
    <x v="1"/>
    <x v="3"/>
    <d v="2018-03-01T21:43:04"/>
    <s v="9"/>
    <x v="338"/>
    <m/>
    <m/>
    <x v="295"/>
    <d v="2018-03-09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1275.3"/>
    <n v="0"/>
  </r>
  <r>
    <x v="1"/>
    <x v="3"/>
    <d v="2018-03-01T21:48:02"/>
    <s v="9"/>
    <x v="336"/>
    <m/>
    <m/>
    <x v="295"/>
    <d v="2018-03-09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330.3"/>
    <n v="0"/>
  </r>
  <r>
    <x v="1"/>
    <x v="3"/>
    <d v="2018-03-15T21:47:38"/>
    <s v="9"/>
    <x v="340"/>
    <m/>
    <m/>
    <x v="296"/>
    <d v="2018-03-23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1275.3"/>
    <n v="0"/>
  </r>
  <r>
    <x v="1"/>
    <x v="3"/>
    <d v="2018-03-15T21:52:22"/>
    <s v="9"/>
    <x v="337"/>
    <m/>
    <m/>
    <x v="296"/>
    <d v="2018-03-23T00:00:00"/>
    <s v="GRRV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6"/>
    <x v="6"/>
    <x v="30"/>
    <x v="30"/>
    <m/>
    <m/>
    <s v="+"/>
    <n v="0"/>
    <n v="0"/>
    <n v="330.3"/>
    <n v="0"/>
  </r>
  <r>
    <x v="1"/>
    <x v="3"/>
    <d v="2018-03-01T21:43:04"/>
    <s v="9"/>
    <x v="338"/>
    <m/>
    <m/>
    <x v="295"/>
    <d v="2018-03-09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397.6"/>
    <n v="0"/>
  </r>
  <r>
    <x v="1"/>
    <x v="3"/>
    <d v="2018-03-01T21:48:02"/>
    <s v="9"/>
    <x v="336"/>
    <m/>
    <m/>
    <x v="295"/>
    <d v="2018-03-09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102.98"/>
    <n v="0"/>
  </r>
  <r>
    <x v="1"/>
    <x v="3"/>
    <d v="2018-03-15T21:47:38"/>
    <s v="9"/>
    <x v="340"/>
    <m/>
    <m/>
    <x v="296"/>
    <d v="2018-03-23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397.6"/>
    <n v="0"/>
  </r>
  <r>
    <x v="1"/>
    <x v="3"/>
    <d v="2018-03-15T21:52:22"/>
    <s v="9"/>
    <x v="337"/>
    <m/>
    <m/>
    <x v="296"/>
    <d v="2018-03-23T00:00:00"/>
    <s v="GRIC"/>
    <s v="D4"/>
    <s v="Grants &amp; Contracts"/>
    <s v="D4F124"/>
    <s v="UMB Ecopathogenomics of Infections"/>
    <s v="M017"/>
    <s v="Research Centers and Institutes"/>
    <n v="4"/>
    <s v="Institute for Bioinfo&amp;Evol Studies"/>
    <x v="11"/>
    <s v="UMB Ecopathogenomics of Infections"/>
    <x v="8"/>
    <x v="8"/>
    <x v="31"/>
    <x v="31"/>
    <m/>
    <m/>
    <s v="+"/>
    <n v="0"/>
    <n v="0"/>
    <n v="102.98"/>
    <n v="0"/>
  </r>
  <r>
    <x v="1"/>
    <x v="3"/>
    <d v="2018-03-01T21:46:43"/>
    <s v="9"/>
    <x v="336"/>
    <m/>
    <m/>
    <x v="295"/>
    <d v="2018-03-09T00:00:00"/>
    <s v="HF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2"/>
    <x v="2"/>
    <x v="2"/>
    <x v="2"/>
    <m/>
    <m/>
    <s v="+"/>
    <n v="0"/>
    <n v="0"/>
    <n v="21.24"/>
    <n v="0"/>
  </r>
  <r>
    <x v="1"/>
    <x v="3"/>
    <d v="2018-03-15T21:51:15"/>
    <s v="9"/>
    <x v="337"/>
    <m/>
    <m/>
    <x v="296"/>
    <d v="2018-03-23T00:00:00"/>
    <s v="HF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2"/>
    <x v="2"/>
    <x v="2"/>
    <x v="2"/>
    <m/>
    <m/>
    <s v="+"/>
    <n v="0"/>
    <n v="0"/>
    <n v="21.24"/>
    <n v="0"/>
  </r>
  <r>
    <x v="1"/>
    <x v="3"/>
    <d v="2018-03-01T21:42:02"/>
    <s v="9"/>
    <x v="338"/>
    <m/>
    <m/>
    <x v="295"/>
    <d v="2018-03-09T00:00:00"/>
    <s v="HG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+"/>
    <n v="0"/>
    <n v="0"/>
    <n v="884.8"/>
    <n v="0"/>
  </r>
  <r>
    <x v="1"/>
    <x v="3"/>
    <d v="2018-03-01T21:40:06"/>
    <s v="9"/>
    <x v="339"/>
    <m/>
    <s v="PR180001"/>
    <x v="15"/>
    <d v="2018-03-01T00:00:00"/>
    <s v="HENA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-"/>
    <n v="0"/>
    <n v="0"/>
    <n v="0"/>
    <n v="-884.8"/>
  </r>
  <r>
    <x v="1"/>
    <x v="3"/>
    <d v="2018-03-15T21:44:25"/>
    <s v="9"/>
    <x v="341"/>
    <m/>
    <s v="PR180001"/>
    <x v="15"/>
    <d v="2018-03-15T00:00:00"/>
    <s v="HENA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-"/>
    <n v="0"/>
    <n v="0"/>
    <n v="0"/>
    <n v="-884.8"/>
  </r>
  <r>
    <x v="1"/>
    <x v="3"/>
    <d v="2018-03-15T21:46:32"/>
    <s v="9"/>
    <x v="340"/>
    <m/>
    <m/>
    <x v="296"/>
    <d v="2018-03-23T00:00:00"/>
    <s v="HGNL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+"/>
    <n v="0"/>
    <n v="0"/>
    <n v="884.8"/>
    <n v="0"/>
  </r>
  <r>
    <x v="1"/>
    <x v="3"/>
    <d v="2018-03-29T21:42:02"/>
    <s v="9"/>
    <x v="342"/>
    <m/>
    <s v="PR180001"/>
    <x v="15"/>
    <d v="2018-03-29T00:00:00"/>
    <s v="HENA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4"/>
    <x v="4"/>
    <x v="10"/>
    <x v="10"/>
    <m/>
    <m/>
    <s v="-"/>
    <n v="0"/>
    <n v="0"/>
    <n v="0"/>
    <n v="-884.8"/>
  </r>
  <r>
    <x v="1"/>
    <x v="3"/>
    <d v="2018-03-01T21:43:05"/>
    <s v="9"/>
    <x v="338"/>
    <m/>
    <m/>
    <x v="295"/>
    <d v="2018-03-09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1285.6099999999999"/>
    <n v="0"/>
  </r>
  <r>
    <x v="1"/>
    <x v="3"/>
    <d v="2018-03-01T21:48:03"/>
    <s v="9"/>
    <x v="336"/>
    <m/>
    <m/>
    <x v="295"/>
    <d v="2018-03-09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30.86"/>
    <n v="0"/>
  </r>
  <r>
    <x v="1"/>
    <x v="3"/>
    <d v="2018-03-15T21:47:39"/>
    <s v="9"/>
    <x v="340"/>
    <m/>
    <m/>
    <x v="296"/>
    <d v="2018-03-23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1285.6099999999999"/>
    <n v="0"/>
  </r>
  <r>
    <x v="1"/>
    <x v="3"/>
    <d v="2018-03-15T21:52:23"/>
    <s v="9"/>
    <x v="337"/>
    <m/>
    <m/>
    <x v="296"/>
    <d v="2018-03-23T00:00:00"/>
    <s v="GRRV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6"/>
    <x v="6"/>
    <x v="30"/>
    <x v="30"/>
    <m/>
    <m/>
    <s v="+"/>
    <n v="0"/>
    <n v="0"/>
    <n v="30.86"/>
    <n v="0"/>
  </r>
  <r>
    <x v="1"/>
    <x v="3"/>
    <d v="2018-03-01T21:43:05"/>
    <s v="9"/>
    <x v="338"/>
    <m/>
    <m/>
    <x v="295"/>
    <d v="2018-03-09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400.81"/>
    <n v="0"/>
  </r>
  <r>
    <x v="1"/>
    <x v="3"/>
    <d v="2018-03-01T21:48:03"/>
    <s v="9"/>
    <x v="336"/>
    <m/>
    <m/>
    <x v="295"/>
    <d v="2018-03-09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9.6199999999999992"/>
    <n v="0"/>
  </r>
  <r>
    <x v="1"/>
    <x v="3"/>
    <d v="2018-03-15T21:47:39"/>
    <s v="9"/>
    <x v="340"/>
    <m/>
    <m/>
    <x v="296"/>
    <d v="2018-03-23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400.81"/>
    <n v="0"/>
  </r>
  <r>
    <x v="1"/>
    <x v="3"/>
    <d v="2018-03-15T21:52:23"/>
    <s v="9"/>
    <x v="337"/>
    <m/>
    <m/>
    <x v="296"/>
    <d v="2018-03-23T00:00:00"/>
    <s v="GRIC"/>
    <s v="D4"/>
    <s v="Grants &amp; Contracts"/>
    <s v="D4F198"/>
    <s v="NSF Strength of Coevolution"/>
    <s v="M017"/>
    <s v="Research Centers and Institutes"/>
    <n v="4"/>
    <s v="Institute for Bioinfo&amp;Evol Studies"/>
    <x v="12"/>
    <s v="NSF Strength of Coevolution"/>
    <x v="8"/>
    <x v="8"/>
    <x v="31"/>
    <x v="31"/>
    <m/>
    <m/>
    <s v="+"/>
    <n v="0"/>
    <n v="0"/>
    <n v="9.6199999999999992"/>
    <n v="0"/>
  </r>
  <r>
    <x v="1"/>
    <x v="3"/>
    <d v="2018-03-28T21:40:29"/>
    <s v="9"/>
    <x v="357"/>
    <m/>
    <m/>
    <x v="358"/>
    <d v="2018-03-22T00:00:00"/>
    <s v="BTLS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2"/>
    <x v="2"/>
    <x v="59"/>
    <x v="58"/>
    <m/>
    <m/>
    <s v="+"/>
    <n v="0"/>
    <n v="1895.97"/>
    <n v="0"/>
    <n v="0"/>
  </r>
  <r>
    <x v="1"/>
    <x v="3"/>
    <d v="2018-03-28T21:40:29"/>
    <s v="9"/>
    <x v="357"/>
    <m/>
    <m/>
    <x v="358"/>
    <d v="2018-03-22T00:00:00"/>
    <s v="BTLS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5"/>
    <x v="5"/>
    <x v="51"/>
    <x v="51"/>
    <m/>
    <m/>
    <s v="-"/>
    <n v="0"/>
    <n v="-2755.14"/>
    <n v="0"/>
    <n v="0"/>
  </r>
  <r>
    <x v="1"/>
    <x v="3"/>
    <d v="2018-03-28T21:40:29"/>
    <s v="9"/>
    <x v="357"/>
    <m/>
    <m/>
    <x v="358"/>
    <d v="2018-03-22T00:00:00"/>
    <s v="BTLS"/>
    <s v="D4"/>
    <s v="Grants &amp; Contracts"/>
    <s v="D4F521"/>
    <s v="J &amp; J Knowledge Human Microbiome"/>
    <s v="M017"/>
    <s v="Research Centers and Institutes"/>
    <n v="4"/>
    <s v="Institute for Bioinfo&amp;Evol Studies"/>
    <x v="13"/>
    <s v="J &amp; J Knowledge Human Microbiome"/>
    <x v="4"/>
    <x v="4"/>
    <x v="71"/>
    <x v="10"/>
    <m/>
    <m/>
    <s v="+"/>
    <n v="0"/>
    <n v="859.17"/>
    <n v="0"/>
    <n v="0"/>
  </r>
  <r>
    <x v="1"/>
    <x v="3"/>
    <d v="2018-03-05T16:02:02"/>
    <s v="9"/>
    <x v="358"/>
    <m/>
    <m/>
    <x v="359"/>
    <d v="2018-03-06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62"/>
    <x v="61"/>
    <m/>
    <m/>
    <s v="+"/>
    <n v="0"/>
    <n v="0"/>
    <n v="42.85"/>
    <n v="0"/>
  </r>
  <r>
    <x v="1"/>
    <x v="3"/>
    <d v="2018-03-05T16:02:02"/>
    <s v="9"/>
    <x v="358"/>
    <m/>
    <m/>
    <x v="360"/>
    <d v="2018-03-06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62"/>
    <x v="61"/>
    <m/>
    <m/>
    <s v="+"/>
    <n v="0"/>
    <n v="0"/>
    <n v="658.46"/>
    <n v="0"/>
  </r>
  <r>
    <x v="1"/>
    <x v="3"/>
    <d v="2018-03-05T16:02:02"/>
    <s v="9"/>
    <x v="358"/>
    <m/>
    <m/>
    <x v="361"/>
    <d v="2018-03-06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62"/>
    <x v="61"/>
    <m/>
    <m/>
    <s v="+"/>
    <n v="0"/>
    <n v="0"/>
    <n v="21.06"/>
    <n v="0"/>
  </r>
  <r>
    <x v="1"/>
    <x v="3"/>
    <d v="2018-03-20T08:40:35"/>
    <s v="9"/>
    <x v="359"/>
    <m/>
    <m/>
    <x v="362"/>
    <d v="2018-03-20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38"/>
    <x v="38"/>
    <m/>
    <m/>
    <s v="+"/>
    <n v="0"/>
    <n v="0"/>
    <n v="104.51"/>
    <n v="0"/>
  </r>
  <r>
    <x v="1"/>
    <x v="3"/>
    <d v="2018-03-01T21:46:51"/>
    <s v="9"/>
    <x v="336"/>
    <m/>
    <m/>
    <x v="295"/>
    <d v="2018-03-09T00:00:00"/>
    <s v="HF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2"/>
    <x v="2"/>
    <x v="7"/>
    <x v="7"/>
    <m/>
    <m/>
    <s v="+"/>
    <n v="0"/>
    <n v="0"/>
    <n v="617.96"/>
    <n v="0"/>
  </r>
  <r>
    <x v="1"/>
    <x v="3"/>
    <d v="2018-03-15T21:51:22"/>
    <s v="9"/>
    <x v="337"/>
    <m/>
    <m/>
    <x v="296"/>
    <d v="2018-03-23T00:00:00"/>
    <s v="HF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2"/>
    <x v="2"/>
    <x v="7"/>
    <x v="7"/>
    <m/>
    <m/>
    <s v="+"/>
    <n v="0"/>
    <n v="0"/>
    <n v="617.95000000000005"/>
    <n v="0"/>
  </r>
  <r>
    <x v="1"/>
    <x v="3"/>
    <d v="2018-03-01T12:42:26"/>
    <s v="9"/>
    <x v="360"/>
    <m/>
    <m/>
    <x v="363"/>
    <d v="2018-03-01T00:00:00"/>
    <s v="ISSU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36.07"/>
    <n v="0"/>
  </r>
  <r>
    <x v="1"/>
    <x v="3"/>
    <d v="2018-03-29T12:28:29"/>
    <s v="9"/>
    <x v="361"/>
    <m/>
    <m/>
    <x v="363"/>
    <d v="2018-03-29T00:00:00"/>
    <s v="ISSU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183.53"/>
    <n v="0"/>
  </r>
  <r>
    <x v="1"/>
    <x v="3"/>
    <d v="2018-03-27T14:40:01"/>
    <s v="9"/>
    <x v="362"/>
    <m/>
    <m/>
    <x v="254"/>
    <d v="2018-03-27T00:00:00"/>
    <s v="ISSU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171.98"/>
    <n v="0"/>
  </r>
  <r>
    <x v="1"/>
    <x v="3"/>
    <d v="2018-03-19T11:11:45"/>
    <s v="9"/>
    <x v="363"/>
    <m/>
    <m/>
    <x v="364"/>
    <d v="2018-03-20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9"/>
    <x v="9"/>
    <m/>
    <m/>
    <s v="+"/>
    <n v="0"/>
    <n v="0"/>
    <n v="118.56"/>
    <n v="0"/>
  </r>
  <r>
    <x v="1"/>
    <x v="3"/>
    <d v="2018-03-01T21:40:09"/>
    <s v="9"/>
    <x v="339"/>
    <m/>
    <s v="PR180001"/>
    <x v="15"/>
    <d v="2018-03-01T00:00:00"/>
    <s v="HENA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-"/>
    <n v="0"/>
    <n v="0"/>
    <n v="0"/>
    <n v="-1884"/>
  </r>
  <r>
    <x v="1"/>
    <x v="3"/>
    <d v="2018-03-01T21:42:12"/>
    <s v="9"/>
    <x v="338"/>
    <m/>
    <m/>
    <x v="295"/>
    <d v="2018-03-09T00:00:00"/>
    <s v="HG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+"/>
    <n v="0"/>
    <n v="0"/>
    <n v="1884"/>
    <n v="0"/>
  </r>
  <r>
    <x v="1"/>
    <x v="3"/>
    <d v="2018-03-15T21:44:29"/>
    <s v="9"/>
    <x v="341"/>
    <m/>
    <s v="PR180001"/>
    <x v="15"/>
    <d v="2018-03-15T00:00:00"/>
    <s v="HENA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-"/>
    <n v="0"/>
    <n v="0"/>
    <n v="0"/>
    <n v="-1884"/>
  </r>
  <r>
    <x v="1"/>
    <x v="3"/>
    <d v="2018-03-15T21:46:43"/>
    <s v="9"/>
    <x v="340"/>
    <m/>
    <m/>
    <x v="296"/>
    <d v="2018-03-23T00:00:00"/>
    <s v="HGNL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+"/>
    <n v="0"/>
    <n v="0"/>
    <n v="1884"/>
    <n v="0"/>
  </r>
  <r>
    <x v="1"/>
    <x v="3"/>
    <d v="2018-03-29T21:42:05"/>
    <s v="9"/>
    <x v="342"/>
    <m/>
    <s v="PR180001"/>
    <x v="15"/>
    <d v="2018-03-29T00:00:00"/>
    <s v="HENA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4"/>
    <x v="4"/>
    <x v="10"/>
    <x v="10"/>
    <m/>
    <m/>
    <s v="-"/>
    <n v="0"/>
    <n v="0"/>
    <n v="0"/>
    <n v="-1884"/>
  </r>
  <r>
    <x v="1"/>
    <x v="3"/>
    <d v="2018-03-05T16:02:02"/>
    <s v="9"/>
    <x v="358"/>
    <m/>
    <m/>
    <x v="360"/>
    <d v="2018-03-06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39"/>
    <x v="39"/>
    <m/>
    <m/>
    <s v="+"/>
    <n v="0"/>
    <n v="0"/>
    <n v="282"/>
    <n v="0"/>
  </r>
  <r>
    <x v="1"/>
    <x v="3"/>
    <d v="2018-03-05T16:02:02"/>
    <s v="9"/>
    <x v="358"/>
    <m/>
    <m/>
    <x v="365"/>
    <d v="2018-03-06T00:00:00"/>
    <s v="CCAR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3"/>
    <x v="3"/>
    <x v="39"/>
    <x v="39"/>
    <m/>
    <m/>
    <s v="+"/>
    <n v="0"/>
    <n v="0"/>
    <n v="282"/>
    <n v="0"/>
  </r>
  <r>
    <x v="1"/>
    <x v="3"/>
    <d v="2018-03-01T12:42:27"/>
    <s v="9"/>
    <x v="360"/>
    <m/>
    <m/>
    <x v="363"/>
    <d v="2018-03-01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52.41"/>
    <n v="0"/>
  </r>
  <r>
    <x v="1"/>
    <x v="3"/>
    <d v="2018-03-01T21:48:13"/>
    <s v="9"/>
    <x v="336"/>
    <m/>
    <m/>
    <x v="295"/>
    <d v="2018-03-09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897.9"/>
    <n v="0"/>
  </r>
  <r>
    <x v="1"/>
    <x v="3"/>
    <d v="2018-03-01T21:43:14"/>
    <s v="9"/>
    <x v="338"/>
    <m/>
    <m/>
    <x v="295"/>
    <d v="2018-03-09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737.45"/>
    <n v="0"/>
  </r>
  <r>
    <x v="1"/>
    <x v="3"/>
    <d v="2018-03-20T08:40:36"/>
    <s v="9"/>
    <x v="359"/>
    <m/>
    <m/>
    <x v="362"/>
    <d v="2018-03-20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151.85"/>
    <n v="0"/>
  </r>
  <r>
    <x v="1"/>
    <x v="3"/>
    <d v="2018-03-29T12:28:29"/>
    <s v="9"/>
    <x v="361"/>
    <m/>
    <m/>
    <x v="363"/>
    <d v="2018-03-29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66.67"/>
    <n v="0"/>
  </r>
  <r>
    <x v="1"/>
    <x v="3"/>
    <d v="2018-03-15T21:52:32"/>
    <s v="9"/>
    <x v="337"/>
    <m/>
    <m/>
    <x v="296"/>
    <d v="2018-03-23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897.88"/>
    <n v="0"/>
  </r>
  <r>
    <x v="1"/>
    <x v="3"/>
    <d v="2018-03-27T14:40:02"/>
    <s v="9"/>
    <x v="362"/>
    <m/>
    <m/>
    <x v="254"/>
    <d v="2018-03-27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49.89"/>
    <n v="0"/>
  </r>
  <r>
    <x v="1"/>
    <x v="3"/>
    <d v="2018-03-15T21:47:49"/>
    <s v="9"/>
    <x v="340"/>
    <m/>
    <m/>
    <x v="296"/>
    <d v="2018-03-23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2737.45"/>
    <n v="0"/>
  </r>
  <r>
    <x v="1"/>
    <x v="3"/>
    <d v="2018-03-05T16:02:03"/>
    <s v="9"/>
    <x v="358"/>
    <m/>
    <m/>
    <x v="360"/>
    <d v="2018-03-06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956.74"/>
    <n v="0"/>
  </r>
  <r>
    <x v="1"/>
    <x v="3"/>
    <d v="2018-03-05T16:02:03"/>
    <s v="9"/>
    <x v="358"/>
    <m/>
    <m/>
    <x v="365"/>
    <d v="2018-03-06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409.75"/>
    <n v="0"/>
  </r>
  <r>
    <x v="1"/>
    <x v="3"/>
    <d v="2018-03-05T16:02:03"/>
    <s v="9"/>
    <x v="358"/>
    <m/>
    <m/>
    <x v="361"/>
    <d v="2018-03-06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30.6"/>
    <n v="0"/>
  </r>
  <r>
    <x v="1"/>
    <x v="3"/>
    <d v="2018-03-19T11:11:46"/>
    <s v="9"/>
    <x v="363"/>
    <m/>
    <m/>
    <x v="364"/>
    <d v="2018-03-20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172.27"/>
    <n v="0"/>
  </r>
  <r>
    <x v="1"/>
    <x v="3"/>
    <d v="2018-03-05T16:02:03"/>
    <s v="9"/>
    <x v="358"/>
    <m/>
    <m/>
    <x v="359"/>
    <d v="2018-03-06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62.26"/>
    <n v="0"/>
  </r>
  <r>
    <x v="1"/>
    <x v="3"/>
    <d v="2018-03-05T16:02:03"/>
    <s v="9"/>
    <x v="358"/>
    <m/>
    <m/>
    <x v="360"/>
    <d v="2018-03-06T00:00:00"/>
    <s v="GRRV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6"/>
    <x v="6"/>
    <x v="30"/>
    <x v="30"/>
    <m/>
    <m/>
    <s v="+"/>
    <n v="0"/>
    <n v="0"/>
    <n v="409.75"/>
    <n v="0"/>
  </r>
  <r>
    <x v="1"/>
    <x v="3"/>
    <d v="2018-03-01T12:42:27"/>
    <s v="9"/>
    <x v="360"/>
    <m/>
    <m/>
    <x v="363"/>
    <d v="2018-03-01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6.34"/>
    <n v="0"/>
  </r>
  <r>
    <x v="1"/>
    <x v="3"/>
    <d v="2018-03-01T21:48:13"/>
    <s v="9"/>
    <x v="336"/>
    <m/>
    <m/>
    <x v="295"/>
    <d v="2018-03-09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279.94"/>
    <n v="0"/>
  </r>
  <r>
    <x v="1"/>
    <x v="3"/>
    <d v="2018-03-01T21:43:14"/>
    <s v="9"/>
    <x v="338"/>
    <m/>
    <m/>
    <x v="295"/>
    <d v="2018-03-09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853.45"/>
    <n v="0"/>
  </r>
  <r>
    <x v="1"/>
    <x v="3"/>
    <d v="2018-03-20T08:40:36"/>
    <s v="9"/>
    <x v="359"/>
    <m/>
    <m/>
    <x v="362"/>
    <d v="2018-03-20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47.34"/>
    <n v="0"/>
  </r>
  <r>
    <x v="1"/>
    <x v="3"/>
    <d v="2018-03-29T12:28:29"/>
    <s v="9"/>
    <x v="361"/>
    <m/>
    <m/>
    <x v="363"/>
    <d v="2018-03-29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83.14"/>
    <n v="0"/>
  </r>
  <r>
    <x v="1"/>
    <x v="3"/>
    <d v="2018-03-15T21:52:32"/>
    <s v="9"/>
    <x v="337"/>
    <m/>
    <m/>
    <x v="296"/>
    <d v="2018-03-23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279.93"/>
    <n v="0"/>
  </r>
  <r>
    <x v="1"/>
    <x v="3"/>
    <d v="2018-03-27T14:40:02"/>
    <s v="9"/>
    <x v="362"/>
    <m/>
    <m/>
    <x v="254"/>
    <d v="2018-03-27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77.91"/>
    <n v="0"/>
  </r>
  <r>
    <x v="1"/>
    <x v="3"/>
    <d v="2018-03-15T21:47:49"/>
    <s v="9"/>
    <x v="340"/>
    <m/>
    <m/>
    <x v="296"/>
    <d v="2018-03-23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853.45"/>
    <n v="0"/>
  </r>
  <r>
    <x v="1"/>
    <x v="3"/>
    <d v="2018-03-05T16:02:03"/>
    <s v="9"/>
    <x v="358"/>
    <m/>
    <m/>
    <x v="360"/>
    <d v="2018-03-06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298.27999999999997"/>
    <n v="0"/>
  </r>
  <r>
    <x v="1"/>
    <x v="3"/>
    <d v="2018-03-05T16:02:03"/>
    <s v="9"/>
    <x v="358"/>
    <m/>
    <m/>
    <x v="365"/>
    <d v="2018-03-06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27.75"/>
    <n v="0"/>
  </r>
  <r>
    <x v="1"/>
    <x v="3"/>
    <d v="2018-03-05T16:02:03"/>
    <s v="9"/>
    <x v="358"/>
    <m/>
    <m/>
    <x v="361"/>
    <d v="2018-03-06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9.5399999999999991"/>
    <n v="0"/>
  </r>
  <r>
    <x v="1"/>
    <x v="3"/>
    <d v="2018-03-19T11:11:46"/>
    <s v="9"/>
    <x v="363"/>
    <m/>
    <m/>
    <x v="364"/>
    <d v="2018-03-20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53.71"/>
    <n v="0"/>
  </r>
  <r>
    <x v="1"/>
    <x v="3"/>
    <d v="2018-03-05T16:02:03"/>
    <s v="9"/>
    <x v="358"/>
    <m/>
    <m/>
    <x v="359"/>
    <d v="2018-03-06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9.41"/>
    <n v="0"/>
  </r>
  <r>
    <x v="1"/>
    <x v="3"/>
    <d v="2018-03-05T16:02:03"/>
    <s v="9"/>
    <x v="358"/>
    <m/>
    <m/>
    <x v="360"/>
    <d v="2018-03-06T00:00:00"/>
    <s v="GRIC"/>
    <s v="D4"/>
    <s v="Grants &amp; Contracts"/>
    <s v="D4F640"/>
    <s v="NSF Predicting Cryptic Diversity"/>
    <s v="M017"/>
    <s v="Research Centers and Institutes"/>
    <n v="4"/>
    <s v="Institute for Bioinfo&amp;Evol Studies"/>
    <x v="14"/>
    <s v="NSF Predicting Cryptic Diversity"/>
    <x v="8"/>
    <x v="8"/>
    <x v="31"/>
    <x v="31"/>
    <m/>
    <m/>
    <s v="+"/>
    <n v="0"/>
    <n v="0"/>
    <n v="127.75"/>
    <n v="0"/>
  </r>
  <r>
    <x v="1"/>
    <x v="3"/>
    <d v="2018-03-01T21:42:22"/>
    <s v="9"/>
    <x v="338"/>
    <m/>
    <m/>
    <x v="295"/>
    <d v="2018-03-09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0"/>
    <x v="0"/>
    <x v="0"/>
    <x v="0"/>
    <m/>
    <m/>
    <s v="+"/>
    <n v="0"/>
    <n v="0"/>
    <n v="204.75"/>
    <n v="0"/>
  </r>
  <r>
    <x v="1"/>
    <x v="3"/>
    <d v="2018-03-15T21:46:55"/>
    <s v="9"/>
    <x v="340"/>
    <m/>
    <m/>
    <x v="296"/>
    <d v="2018-03-23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0"/>
    <x v="0"/>
    <x v="0"/>
    <x v="0"/>
    <m/>
    <m/>
    <s v="+"/>
    <n v="0"/>
    <n v="0"/>
    <n v="73.5"/>
    <n v="0"/>
  </r>
  <r>
    <x v="1"/>
    <x v="3"/>
    <d v="2018-03-19T10:51:31"/>
    <s v="9"/>
    <x v="364"/>
    <m/>
    <m/>
    <x v="366"/>
    <d v="2018-03-20T00:00:00"/>
    <s v="CCAR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3"/>
    <x v="3"/>
    <x v="62"/>
    <x v="61"/>
    <m/>
    <m/>
    <s v="+"/>
    <n v="0"/>
    <n v="0"/>
    <n v="192.21"/>
    <n v="0"/>
  </r>
  <r>
    <x v="1"/>
    <x v="3"/>
    <d v="2018-03-19T10:51:31"/>
    <s v="9"/>
    <x v="364"/>
    <m/>
    <m/>
    <x v="367"/>
    <d v="2018-03-20T00:00:00"/>
    <s v="CCAR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3"/>
    <x v="3"/>
    <x v="62"/>
    <x v="61"/>
    <m/>
    <m/>
    <s v="+"/>
    <n v="0"/>
    <n v="0"/>
    <n v="113"/>
    <n v="0"/>
  </r>
  <r>
    <x v="1"/>
    <x v="3"/>
    <d v="2018-03-01T21:47:00"/>
    <s v="9"/>
    <x v="336"/>
    <m/>
    <m/>
    <x v="295"/>
    <d v="2018-03-09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2"/>
    <x v="2"/>
    <m/>
    <m/>
    <s v="+"/>
    <n v="0"/>
    <n v="0"/>
    <n v="4.91"/>
    <n v="0"/>
  </r>
  <r>
    <x v="1"/>
    <x v="3"/>
    <d v="2018-03-15T21:51:31"/>
    <s v="9"/>
    <x v="337"/>
    <m/>
    <m/>
    <x v="296"/>
    <d v="2018-03-23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2"/>
    <x v="2"/>
    <m/>
    <m/>
    <s v="+"/>
    <n v="0"/>
    <n v="0"/>
    <n v="1.76"/>
    <n v="0"/>
  </r>
  <r>
    <x v="1"/>
    <x v="3"/>
    <d v="2018-03-01T21:47:00"/>
    <s v="9"/>
    <x v="336"/>
    <m/>
    <m/>
    <x v="295"/>
    <d v="2018-03-09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18"/>
    <x v="18"/>
    <m/>
    <m/>
    <s v="+"/>
    <n v="0"/>
    <n v="0"/>
    <n v="28.13"/>
    <n v="0"/>
  </r>
  <r>
    <x v="1"/>
    <x v="3"/>
    <d v="2018-03-15T21:51:31"/>
    <s v="9"/>
    <x v="337"/>
    <m/>
    <m/>
    <x v="296"/>
    <d v="2018-03-23T00:00:00"/>
    <s v="HF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2"/>
    <x v="2"/>
    <x v="18"/>
    <x v="18"/>
    <m/>
    <m/>
    <s v="+"/>
    <n v="0"/>
    <n v="0"/>
    <n v="28.13"/>
    <n v="0"/>
  </r>
  <r>
    <x v="1"/>
    <x v="3"/>
    <d v="2018-03-01T21:40:13"/>
    <s v="9"/>
    <x v="339"/>
    <m/>
    <s v="PR180001"/>
    <x v="15"/>
    <d v="2018-03-01T00:00:00"/>
    <s v="HENA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-"/>
    <n v="0"/>
    <n v="0"/>
    <n v="0"/>
    <n v="-108.61"/>
  </r>
  <r>
    <x v="1"/>
    <x v="3"/>
    <d v="2018-03-01T21:42:22"/>
    <s v="9"/>
    <x v="338"/>
    <m/>
    <m/>
    <x v="295"/>
    <d v="2018-03-09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+"/>
    <n v="0"/>
    <n v="0"/>
    <n v="108.61"/>
    <n v="0"/>
  </r>
  <r>
    <x v="1"/>
    <x v="3"/>
    <d v="2018-03-15T21:44:34"/>
    <s v="9"/>
    <x v="341"/>
    <m/>
    <s v="PR180001"/>
    <x v="15"/>
    <d v="2018-03-15T00:00:00"/>
    <s v="HENA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-"/>
    <n v="0"/>
    <n v="0"/>
    <n v="0"/>
    <n v="-108.6"/>
  </r>
  <r>
    <x v="1"/>
    <x v="3"/>
    <d v="2018-03-15T21:46:55"/>
    <s v="9"/>
    <x v="340"/>
    <m/>
    <m/>
    <x v="296"/>
    <d v="2018-03-23T00:00:00"/>
    <s v="HGNL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+"/>
    <n v="0"/>
    <n v="0"/>
    <n v="108.61"/>
    <n v="0"/>
  </r>
  <r>
    <x v="1"/>
    <x v="3"/>
    <d v="2018-03-29T21:41:31"/>
    <s v="9"/>
    <x v="342"/>
    <m/>
    <s v="PR180001"/>
    <x v="15"/>
    <d v="2018-03-29T00:00:00"/>
    <s v="HENA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+"/>
    <n v="0"/>
    <n v="0"/>
    <n v="0"/>
    <n v="2975.28"/>
  </r>
  <r>
    <x v="1"/>
    <x v="3"/>
    <d v="2018-03-29T21:42:09"/>
    <s v="9"/>
    <x v="342"/>
    <m/>
    <s v="PR180001"/>
    <x v="15"/>
    <d v="2018-03-29T00:00:00"/>
    <s v="HENA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4"/>
    <x v="4"/>
    <x v="10"/>
    <x v="10"/>
    <m/>
    <m/>
    <s v="-"/>
    <n v="0"/>
    <n v="0"/>
    <n v="0"/>
    <n v="-108.61"/>
  </r>
  <r>
    <x v="1"/>
    <x v="3"/>
    <d v="2018-03-19T10:51:32"/>
    <s v="9"/>
    <x v="364"/>
    <m/>
    <m/>
    <x v="366"/>
    <d v="2018-03-20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283.51"/>
    <n v="0"/>
  </r>
  <r>
    <x v="1"/>
    <x v="3"/>
    <d v="2018-03-19T10:51:32"/>
    <s v="9"/>
    <x v="364"/>
    <m/>
    <m/>
    <x v="367"/>
    <d v="2018-03-20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66.68"/>
    <n v="0"/>
  </r>
  <r>
    <x v="1"/>
    <x v="3"/>
    <d v="2018-03-01T21:43:25"/>
    <s v="9"/>
    <x v="338"/>
    <m/>
    <m/>
    <x v="295"/>
    <d v="2018-03-0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302.01"/>
    <n v="0"/>
  </r>
  <r>
    <x v="1"/>
    <x v="3"/>
    <d v="2018-03-01T21:48:25"/>
    <s v="9"/>
    <x v="336"/>
    <m/>
    <m/>
    <x v="295"/>
    <d v="2018-03-0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41.49"/>
    <n v="0"/>
  </r>
  <r>
    <x v="1"/>
    <x v="3"/>
    <d v="2018-03-01T21:48:25"/>
    <s v="9"/>
    <x v="336"/>
    <m/>
    <m/>
    <x v="295"/>
    <d v="2018-03-0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7.24"/>
    <n v="0"/>
  </r>
  <r>
    <x v="1"/>
    <x v="3"/>
    <d v="2018-03-01T21:43:25"/>
    <s v="9"/>
    <x v="338"/>
    <m/>
    <m/>
    <x v="295"/>
    <d v="2018-03-09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60.19999999999999"/>
    <n v="0"/>
  </r>
  <r>
    <x v="1"/>
    <x v="3"/>
    <d v="2018-03-15T21:48:01"/>
    <s v="9"/>
    <x v="340"/>
    <m/>
    <m/>
    <x v="296"/>
    <d v="2018-03-23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60.19999999999999"/>
    <n v="0"/>
  </r>
  <r>
    <x v="1"/>
    <x v="3"/>
    <d v="2018-03-15T21:48:01"/>
    <s v="9"/>
    <x v="340"/>
    <m/>
    <m/>
    <x v="296"/>
    <d v="2018-03-23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108.41"/>
    <n v="0"/>
  </r>
  <r>
    <x v="1"/>
    <x v="3"/>
    <d v="2018-03-15T21:52:42"/>
    <s v="9"/>
    <x v="337"/>
    <m/>
    <m/>
    <x v="296"/>
    <d v="2018-03-23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41.49"/>
    <n v="0"/>
  </r>
  <r>
    <x v="1"/>
    <x v="3"/>
    <d v="2018-03-15T21:52:42"/>
    <s v="9"/>
    <x v="337"/>
    <m/>
    <m/>
    <x v="296"/>
    <d v="2018-03-23T00:00:00"/>
    <s v="GRRV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6"/>
    <x v="6"/>
    <x v="30"/>
    <x v="30"/>
    <m/>
    <m/>
    <s v="+"/>
    <n v="0"/>
    <n v="0"/>
    <n v="2.6"/>
    <n v="0"/>
  </r>
  <r>
    <x v="1"/>
    <x v="3"/>
    <d v="2018-03-19T10:51:32"/>
    <s v="9"/>
    <x v="364"/>
    <m/>
    <m/>
    <x v="366"/>
    <d v="2018-03-20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91.3"/>
    <n v="0"/>
  </r>
  <r>
    <x v="1"/>
    <x v="3"/>
    <d v="2018-03-19T10:51:32"/>
    <s v="9"/>
    <x v="364"/>
    <m/>
    <m/>
    <x v="367"/>
    <d v="2018-03-20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53.68"/>
    <n v="0"/>
  </r>
  <r>
    <x v="1"/>
    <x v="3"/>
    <d v="2018-03-01T21:48:24"/>
    <s v="9"/>
    <x v="336"/>
    <m/>
    <m/>
    <x v="295"/>
    <d v="2018-03-0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13.36"/>
    <n v="0"/>
  </r>
  <r>
    <x v="1"/>
    <x v="3"/>
    <d v="2018-03-01T21:48:25"/>
    <s v="9"/>
    <x v="336"/>
    <m/>
    <m/>
    <x v="295"/>
    <d v="2018-03-0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2.33"/>
    <n v="0"/>
  </r>
  <r>
    <x v="1"/>
    <x v="3"/>
    <d v="2018-03-01T21:43:25"/>
    <s v="9"/>
    <x v="338"/>
    <m/>
    <m/>
    <x v="295"/>
    <d v="2018-03-0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51.59"/>
    <n v="0"/>
  </r>
  <r>
    <x v="1"/>
    <x v="3"/>
    <d v="2018-03-01T21:43:25"/>
    <s v="9"/>
    <x v="338"/>
    <m/>
    <m/>
    <x v="295"/>
    <d v="2018-03-09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97.26"/>
    <n v="0"/>
  </r>
  <r>
    <x v="1"/>
    <x v="3"/>
    <d v="2018-03-15T21:48:01"/>
    <s v="9"/>
    <x v="340"/>
    <m/>
    <m/>
    <x v="296"/>
    <d v="2018-03-23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51.59"/>
    <n v="0"/>
  </r>
  <r>
    <x v="1"/>
    <x v="3"/>
    <d v="2018-03-15T21:48:01"/>
    <s v="9"/>
    <x v="340"/>
    <m/>
    <m/>
    <x v="296"/>
    <d v="2018-03-23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34.909999999999997"/>
    <n v="0"/>
  </r>
  <r>
    <x v="1"/>
    <x v="3"/>
    <d v="2018-03-15T21:52:42"/>
    <s v="9"/>
    <x v="337"/>
    <m/>
    <m/>
    <x v="296"/>
    <d v="2018-03-23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13.36"/>
    <n v="0"/>
  </r>
  <r>
    <x v="1"/>
    <x v="3"/>
    <d v="2018-03-15T21:52:42"/>
    <s v="9"/>
    <x v="337"/>
    <m/>
    <m/>
    <x v="296"/>
    <d v="2018-03-23T00:00:00"/>
    <s v="GRIC"/>
    <s v="D4"/>
    <s v="Grants &amp; Contracts"/>
    <s v="D4G134"/>
    <s v="NSF Sensory System in Novel Habitat"/>
    <s v="M017"/>
    <s v="Research Centers and Institutes"/>
    <n v="4"/>
    <s v="Institute for Bioinfo&amp;Evol Studies"/>
    <x v="15"/>
    <s v="NSF Sensory System in Novel Habitat"/>
    <x v="8"/>
    <x v="8"/>
    <x v="31"/>
    <x v="31"/>
    <m/>
    <m/>
    <s v="+"/>
    <n v="0"/>
    <n v="0"/>
    <n v="0.84"/>
    <n v="0"/>
  </r>
  <r>
    <x v="1"/>
    <x v="3"/>
    <d v="2018-03-01T21:47:00"/>
    <s v="9"/>
    <x v="336"/>
    <m/>
    <m/>
    <x v="295"/>
    <d v="2018-03-09T00:00:00"/>
    <s v="HF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2"/>
    <x v="2"/>
    <x v="18"/>
    <x v="18"/>
    <m/>
    <m/>
    <s v="+"/>
    <n v="0"/>
    <n v="0"/>
    <n v="830.63"/>
    <n v="0"/>
  </r>
  <r>
    <x v="1"/>
    <x v="3"/>
    <d v="2018-03-15T21:51:30"/>
    <s v="9"/>
    <x v="337"/>
    <m/>
    <m/>
    <x v="296"/>
    <d v="2018-03-23T00:00:00"/>
    <s v="HF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2"/>
    <x v="2"/>
    <x v="18"/>
    <x v="18"/>
    <m/>
    <m/>
    <s v="+"/>
    <n v="0"/>
    <n v="0"/>
    <n v="830.62"/>
    <n v="0"/>
  </r>
  <r>
    <x v="1"/>
    <x v="3"/>
    <d v="2018-03-01T21:40:13"/>
    <s v="9"/>
    <x v="339"/>
    <m/>
    <s v="PR180001"/>
    <x v="15"/>
    <d v="2018-03-01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-"/>
    <n v="0"/>
    <n v="0"/>
    <n v="0"/>
    <n v="-3207.04"/>
  </r>
  <r>
    <x v="1"/>
    <x v="3"/>
    <d v="2018-03-01T21:42:22"/>
    <s v="9"/>
    <x v="338"/>
    <m/>
    <m/>
    <x v="295"/>
    <d v="2018-03-09T00:00:00"/>
    <s v="HG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+"/>
    <n v="0"/>
    <n v="0"/>
    <n v="3207.04"/>
    <n v="0"/>
  </r>
  <r>
    <x v="1"/>
    <x v="3"/>
    <d v="2018-03-15T21:44:33"/>
    <s v="9"/>
    <x v="341"/>
    <m/>
    <s v="PR180001"/>
    <x v="15"/>
    <d v="2018-03-15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-"/>
    <n v="0"/>
    <n v="0"/>
    <n v="0"/>
    <n v="-3207.04"/>
  </r>
  <r>
    <x v="1"/>
    <x v="3"/>
    <d v="2018-03-15T21:46:55"/>
    <s v="9"/>
    <x v="340"/>
    <m/>
    <m/>
    <x v="296"/>
    <d v="2018-03-23T00:00:00"/>
    <s v="HGNL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+"/>
    <n v="0"/>
    <n v="0"/>
    <n v="3207.04"/>
    <n v="0"/>
  </r>
  <r>
    <x v="1"/>
    <x v="3"/>
    <d v="2018-03-29T21:41:30"/>
    <s v="9"/>
    <x v="342"/>
    <m/>
    <s v="PR180001"/>
    <x v="15"/>
    <d v="2018-03-29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+"/>
    <n v="0"/>
    <n v="0"/>
    <n v="0"/>
    <n v="2648.24"/>
  </r>
  <r>
    <x v="1"/>
    <x v="3"/>
    <d v="2018-03-29T21:42:08"/>
    <s v="9"/>
    <x v="342"/>
    <m/>
    <s v="PR180001"/>
    <x v="15"/>
    <d v="2018-03-29T00:00:00"/>
    <s v="HENA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4"/>
    <x v="4"/>
    <x v="10"/>
    <x v="10"/>
    <m/>
    <m/>
    <s v="-"/>
    <n v="0"/>
    <n v="0"/>
    <n v="0"/>
    <n v="-5855.28"/>
  </r>
  <r>
    <x v="1"/>
    <x v="3"/>
    <d v="2018-03-01T21:48:24"/>
    <s v="9"/>
    <x v="336"/>
    <m/>
    <m/>
    <x v="295"/>
    <d v="2018-03-09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1225.18"/>
    <n v="0"/>
  </r>
  <r>
    <x v="1"/>
    <x v="3"/>
    <d v="2018-03-01T21:43:24"/>
    <s v="9"/>
    <x v="338"/>
    <m/>
    <m/>
    <x v="295"/>
    <d v="2018-03-09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4730.38"/>
    <n v="0"/>
  </r>
  <r>
    <x v="1"/>
    <x v="3"/>
    <d v="2018-03-15T21:48:00"/>
    <s v="9"/>
    <x v="340"/>
    <m/>
    <m/>
    <x v="296"/>
    <d v="2018-03-23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4730.38"/>
    <n v="0"/>
  </r>
  <r>
    <x v="1"/>
    <x v="3"/>
    <d v="2018-03-15T21:52:42"/>
    <s v="9"/>
    <x v="337"/>
    <m/>
    <m/>
    <x v="296"/>
    <d v="2018-03-23T00:00:00"/>
    <s v="GRRV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6"/>
    <x v="6"/>
    <x v="30"/>
    <x v="30"/>
    <m/>
    <m/>
    <s v="+"/>
    <n v="0"/>
    <n v="0"/>
    <n v="1225.1600000000001"/>
    <n v="0"/>
  </r>
  <r>
    <x v="1"/>
    <x v="3"/>
    <d v="2018-03-01T21:48:24"/>
    <s v="9"/>
    <x v="336"/>
    <m/>
    <m/>
    <x v="295"/>
    <d v="2018-03-09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394.55"/>
    <n v="0"/>
  </r>
  <r>
    <x v="1"/>
    <x v="3"/>
    <d v="2018-03-01T21:43:24"/>
    <s v="9"/>
    <x v="338"/>
    <m/>
    <m/>
    <x v="295"/>
    <d v="2018-03-09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1523.34"/>
    <n v="0"/>
  </r>
  <r>
    <x v="1"/>
    <x v="3"/>
    <d v="2018-03-15T21:48:00"/>
    <s v="9"/>
    <x v="340"/>
    <m/>
    <m/>
    <x v="296"/>
    <d v="2018-03-23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1523.34"/>
    <n v="0"/>
  </r>
  <r>
    <x v="1"/>
    <x v="3"/>
    <d v="2018-03-15T21:52:42"/>
    <s v="9"/>
    <x v="337"/>
    <m/>
    <m/>
    <x v="296"/>
    <d v="2018-03-23T00:00:00"/>
    <s v="GRIC"/>
    <s v="D4"/>
    <s v="Grants &amp; Contracts"/>
    <s v="D4G122"/>
    <s v="UMB Multi-Omics Approach"/>
    <s v="M017"/>
    <s v="Research Centers and Institutes"/>
    <n v="4"/>
    <s v="Institute for Bioinfo&amp;Evol Studies"/>
    <x v="16"/>
    <s v="UMB Multi-Omics Approach"/>
    <x v="8"/>
    <x v="8"/>
    <x v="31"/>
    <x v="31"/>
    <m/>
    <m/>
    <s v="+"/>
    <n v="0"/>
    <n v="0"/>
    <n v="394.54"/>
    <n v="0"/>
  </r>
  <r>
    <x v="1"/>
    <x v="3"/>
    <d v="2018-03-01T21:46:55"/>
    <s v="9"/>
    <x v="336"/>
    <m/>
    <m/>
    <x v="295"/>
    <d v="2018-03-09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+"/>
    <n v="0"/>
    <n v="0"/>
    <n v="134.91999999999999"/>
    <n v="0"/>
  </r>
  <r>
    <x v="1"/>
    <x v="3"/>
    <d v="2018-03-15T21:51:27"/>
    <s v="9"/>
    <x v="337"/>
    <m/>
    <m/>
    <x v="296"/>
    <d v="2018-03-23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+"/>
    <n v="0"/>
    <n v="0"/>
    <n v="269.85000000000002"/>
    <n v="0"/>
  </r>
  <r>
    <x v="1"/>
    <x v="3"/>
    <d v="2018-03-07T21:40:54"/>
    <s v="9"/>
    <x v="365"/>
    <m/>
    <m/>
    <x v="368"/>
    <d v="2018-03-07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-"/>
    <n v="0"/>
    <n v="0"/>
    <n v="-134.91999999999999"/>
    <n v="0"/>
  </r>
  <r>
    <x v="1"/>
    <x v="3"/>
    <d v="2018-03-07T21:40:55"/>
    <s v="9"/>
    <x v="365"/>
    <m/>
    <m/>
    <x v="369"/>
    <d v="2018-03-07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+"/>
    <n v="0"/>
    <n v="0"/>
    <n v="269.83"/>
    <n v="0"/>
  </r>
  <r>
    <x v="1"/>
    <x v="3"/>
    <d v="2018-03-07T21:41:01"/>
    <s v="9"/>
    <x v="366"/>
    <m/>
    <m/>
    <x v="370"/>
    <d v="2018-03-07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-"/>
    <n v="0"/>
    <n v="0"/>
    <n v="-134.93"/>
    <n v="0"/>
  </r>
  <r>
    <x v="1"/>
    <x v="3"/>
    <d v="2018-03-07T21:41:03"/>
    <s v="9"/>
    <x v="366"/>
    <m/>
    <m/>
    <x v="371"/>
    <d v="2018-03-07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+"/>
    <n v="0"/>
    <n v="0"/>
    <n v="269.86"/>
    <n v="0"/>
  </r>
  <r>
    <x v="1"/>
    <x v="3"/>
    <d v="2018-03-07T21:41:11"/>
    <s v="9"/>
    <x v="367"/>
    <m/>
    <m/>
    <x v="372"/>
    <d v="2018-03-07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-"/>
    <n v="0"/>
    <n v="0"/>
    <n v="-134.91999999999999"/>
    <n v="0"/>
  </r>
  <r>
    <x v="1"/>
    <x v="3"/>
    <d v="2018-03-07T21:41:11"/>
    <s v="9"/>
    <x v="367"/>
    <m/>
    <m/>
    <x v="373"/>
    <d v="2018-03-07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7"/>
    <x v="7"/>
    <m/>
    <m/>
    <s v="+"/>
    <n v="0"/>
    <n v="0"/>
    <n v="269.83"/>
    <n v="0"/>
  </r>
  <r>
    <x v="1"/>
    <x v="3"/>
    <d v="2018-03-01T21:46:55"/>
    <s v="9"/>
    <x v="336"/>
    <m/>
    <m/>
    <x v="295"/>
    <d v="2018-03-09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18"/>
    <x v="18"/>
    <m/>
    <m/>
    <s v="+"/>
    <n v="0"/>
    <n v="0"/>
    <n v="589.01"/>
    <n v="0"/>
  </r>
  <r>
    <x v="1"/>
    <x v="3"/>
    <d v="2018-03-15T21:51:27"/>
    <s v="9"/>
    <x v="337"/>
    <m/>
    <m/>
    <x v="296"/>
    <d v="2018-03-23T00:00:00"/>
    <s v="HF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2"/>
    <x v="2"/>
    <x v="18"/>
    <x v="18"/>
    <m/>
    <m/>
    <s v="+"/>
    <n v="0"/>
    <n v="0"/>
    <n v="589"/>
    <n v="0"/>
  </r>
  <r>
    <x v="1"/>
    <x v="3"/>
    <d v="2018-03-01T21:40:11"/>
    <s v="9"/>
    <x v="339"/>
    <m/>
    <s v="PR180001"/>
    <x v="15"/>
    <d v="2018-03-01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0"/>
    <n v="-2685.5"/>
  </r>
  <r>
    <x v="1"/>
    <x v="3"/>
    <d v="2018-03-01T21:42:17"/>
    <s v="9"/>
    <x v="338"/>
    <m/>
    <m/>
    <x v="295"/>
    <d v="2018-03-09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2685.5"/>
    <n v="0"/>
  </r>
  <r>
    <x v="1"/>
    <x v="3"/>
    <d v="2018-03-15T21:43:49"/>
    <s v="9"/>
    <x v="341"/>
    <m/>
    <s v="PR180001"/>
    <x v="15"/>
    <d v="2018-03-15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0"/>
    <n v="5759.04"/>
  </r>
  <r>
    <x v="1"/>
    <x v="3"/>
    <d v="2018-03-15T21:44:31"/>
    <s v="9"/>
    <x v="341"/>
    <m/>
    <s v="PR180001"/>
    <x v="15"/>
    <d v="2018-03-15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0"/>
    <n v="-5565.02"/>
  </r>
  <r>
    <x v="1"/>
    <x v="3"/>
    <d v="2018-03-15T21:46:50"/>
    <s v="9"/>
    <x v="340"/>
    <m/>
    <m/>
    <x v="296"/>
    <d v="2018-03-23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3096.86"/>
    <n v="0"/>
  </r>
  <r>
    <x v="1"/>
    <x v="3"/>
    <d v="2018-03-07T21:40:55"/>
    <s v="9"/>
    <x v="365"/>
    <m/>
    <m/>
    <x v="368"/>
    <d v="2018-03-07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-411.36"/>
    <n v="0"/>
  </r>
  <r>
    <x v="1"/>
    <x v="3"/>
    <d v="2018-03-07T21:40:56"/>
    <s v="9"/>
    <x v="365"/>
    <m/>
    <m/>
    <x v="369"/>
    <d v="2018-03-07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822.72"/>
    <n v="0"/>
  </r>
  <r>
    <x v="1"/>
    <x v="3"/>
    <d v="2018-03-07T21:41:04"/>
    <s v="9"/>
    <x v="366"/>
    <m/>
    <m/>
    <x v="370"/>
    <d v="2018-03-07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-411.36"/>
    <n v="0"/>
  </r>
  <r>
    <x v="1"/>
    <x v="3"/>
    <d v="2018-03-07T21:41:05"/>
    <s v="9"/>
    <x v="366"/>
    <m/>
    <m/>
    <x v="371"/>
    <d v="2018-03-07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822.72"/>
    <n v="0"/>
  </r>
  <r>
    <x v="1"/>
    <x v="3"/>
    <d v="2018-03-07T21:41:12"/>
    <s v="9"/>
    <x v="367"/>
    <m/>
    <m/>
    <x v="372"/>
    <d v="2018-03-07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-411.36"/>
    <n v="0"/>
  </r>
  <r>
    <x v="1"/>
    <x v="3"/>
    <d v="2018-03-07T21:41:12"/>
    <s v="9"/>
    <x v="367"/>
    <m/>
    <m/>
    <x v="373"/>
    <d v="2018-03-07T00:00:00"/>
    <s v="HGNL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+"/>
    <n v="0"/>
    <n v="0"/>
    <n v="822.72"/>
    <n v="0"/>
  </r>
  <r>
    <x v="1"/>
    <x v="3"/>
    <d v="2018-03-29T21:42:07"/>
    <s v="9"/>
    <x v="342"/>
    <m/>
    <s v="PR180001"/>
    <x v="15"/>
    <d v="2018-03-29T00:00:00"/>
    <s v="HENA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4"/>
    <x v="4"/>
    <x v="10"/>
    <x v="10"/>
    <m/>
    <m/>
    <s v="-"/>
    <n v="0"/>
    <n v="0"/>
    <n v="0"/>
    <n v="-12336.57"/>
  </r>
  <r>
    <x v="1"/>
    <x v="3"/>
    <d v="2018-03-01T21:43:20"/>
    <s v="9"/>
    <x v="338"/>
    <m/>
    <m/>
    <x v="295"/>
    <d v="2018-03-09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3961.11"/>
    <n v="0"/>
  </r>
  <r>
    <x v="1"/>
    <x v="3"/>
    <d v="2018-03-01T21:48:18"/>
    <s v="9"/>
    <x v="336"/>
    <m/>
    <m/>
    <x v="295"/>
    <d v="2018-03-09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868.79"/>
    <n v="0"/>
  </r>
  <r>
    <x v="1"/>
    <x v="3"/>
    <d v="2018-03-01T21:48:18"/>
    <s v="9"/>
    <x v="336"/>
    <m/>
    <m/>
    <x v="295"/>
    <d v="2018-03-09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199.01"/>
    <n v="0"/>
  </r>
  <r>
    <x v="1"/>
    <x v="3"/>
    <d v="2018-03-15T21:47:55"/>
    <s v="9"/>
    <x v="340"/>
    <m/>
    <m/>
    <x v="296"/>
    <d v="2018-03-23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4567.87"/>
    <n v="0"/>
  </r>
  <r>
    <x v="1"/>
    <x v="3"/>
    <d v="2018-03-15T21:52:37"/>
    <s v="9"/>
    <x v="337"/>
    <m/>
    <m/>
    <x v="296"/>
    <d v="2018-03-23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868.78"/>
    <n v="0"/>
  </r>
  <r>
    <x v="1"/>
    <x v="3"/>
    <d v="2018-03-15T21:52:37"/>
    <s v="9"/>
    <x v="337"/>
    <m/>
    <m/>
    <x v="296"/>
    <d v="2018-03-23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398.03"/>
    <n v="0"/>
  </r>
  <r>
    <x v="1"/>
    <x v="3"/>
    <d v="2018-03-07T21:40:57"/>
    <s v="9"/>
    <x v="365"/>
    <m/>
    <m/>
    <x v="368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-"/>
    <n v="0"/>
    <n v="0"/>
    <n v="-199.01"/>
    <n v="0"/>
  </r>
  <r>
    <x v="1"/>
    <x v="3"/>
    <d v="2018-03-07T21:40:57"/>
    <s v="9"/>
    <x v="365"/>
    <m/>
    <m/>
    <x v="369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398"/>
    <n v="0"/>
  </r>
  <r>
    <x v="1"/>
    <x v="3"/>
    <d v="2018-03-07T21:40:57"/>
    <s v="9"/>
    <x v="365"/>
    <m/>
    <m/>
    <x v="368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-"/>
    <n v="0"/>
    <n v="0"/>
    <n v="-606.76"/>
    <n v="0"/>
  </r>
  <r>
    <x v="1"/>
    <x v="3"/>
    <d v="2018-03-07T21:40:57"/>
    <s v="9"/>
    <x v="365"/>
    <m/>
    <m/>
    <x v="369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1213.51"/>
    <n v="0"/>
  </r>
  <r>
    <x v="1"/>
    <x v="3"/>
    <d v="2018-03-07T21:41:07"/>
    <s v="9"/>
    <x v="366"/>
    <m/>
    <m/>
    <x v="370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-"/>
    <n v="0"/>
    <n v="0"/>
    <n v="-199.02"/>
    <n v="0"/>
  </r>
  <r>
    <x v="1"/>
    <x v="3"/>
    <d v="2018-03-07T21:41:08"/>
    <s v="9"/>
    <x v="366"/>
    <m/>
    <m/>
    <x v="371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398.04"/>
    <n v="0"/>
  </r>
  <r>
    <x v="1"/>
    <x v="3"/>
    <d v="2018-03-07T21:41:08"/>
    <s v="9"/>
    <x v="366"/>
    <m/>
    <m/>
    <x v="370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-"/>
    <n v="0"/>
    <n v="0"/>
    <n v="-606.76"/>
    <n v="0"/>
  </r>
  <r>
    <x v="1"/>
    <x v="3"/>
    <d v="2018-03-07T21:41:09"/>
    <s v="9"/>
    <x v="366"/>
    <m/>
    <m/>
    <x v="371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1213.51"/>
    <n v="0"/>
  </r>
  <r>
    <x v="1"/>
    <x v="3"/>
    <d v="2018-03-07T21:41:12"/>
    <s v="9"/>
    <x v="367"/>
    <m/>
    <m/>
    <x v="372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-"/>
    <n v="0"/>
    <n v="0"/>
    <n v="-199.01"/>
    <n v="0"/>
  </r>
  <r>
    <x v="1"/>
    <x v="3"/>
    <d v="2018-03-07T21:41:12"/>
    <s v="9"/>
    <x v="367"/>
    <m/>
    <m/>
    <x v="373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398"/>
    <n v="0"/>
  </r>
  <r>
    <x v="1"/>
    <x v="3"/>
    <d v="2018-03-07T21:41:12"/>
    <s v="9"/>
    <x v="367"/>
    <m/>
    <m/>
    <x v="372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-"/>
    <n v="0"/>
    <n v="0"/>
    <n v="-606.76"/>
    <n v="0"/>
  </r>
  <r>
    <x v="1"/>
    <x v="3"/>
    <d v="2018-03-07T21:41:12"/>
    <s v="9"/>
    <x v="367"/>
    <m/>
    <m/>
    <x v="373"/>
    <d v="2018-03-07T00:00:00"/>
    <s v="GRRV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6"/>
    <x v="6"/>
    <x v="30"/>
    <x v="30"/>
    <m/>
    <m/>
    <s v="+"/>
    <n v="0"/>
    <n v="0"/>
    <n v="1213.51"/>
    <n v="0"/>
  </r>
  <r>
    <x v="1"/>
    <x v="3"/>
    <d v="2018-03-01T21:43:20"/>
    <s v="9"/>
    <x v="338"/>
    <m/>
    <m/>
    <x v="295"/>
    <d v="2018-03-09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275.6099999999999"/>
    <n v="0"/>
  </r>
  <r>
    <x v="1"/>
    <x v="3"/>
    <d v="2018-03-01T21:48:18"/>
    <s v="9"/>
    <x v="336"/>
    <m/>
    <m/>
    <x v="295"/>
    <d v="2018-03-09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279.77999999999997"/>
    <n v="0"/>
  </r>
  <r>
    <x v="1"/>
    <x v="3"/>
    <d v="2018-03-01T21:48:18"/>
    <s v="9"/>
    <x v="336"/>
    <m/>
    <m/>
    <x v="295"/>
    <d v="2018-03-09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64.09"/>
    <n v="0"/>
  </r>
  <r>
    <x v="1"/>
    <x v="3"/>
    <d v="2018-03-15T21:47:55"/>
    <s v="9"/>
    <x v="340"/>
    <m/>
    <m/>
    <x v="296"/>
    <d v="2018-03-23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471.01"/>
    <n v="0"/>
  </r>
  <r>
    <x v="1"/>
    <x v="3"/>
    <d v="2018-03-15T21:52:37"/>
    <s v="9"/>
    <x v="337"/>
    <m/>
    <m/>
    <x v="296"/>
    <d v="2018-03-23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279.77999999999997"/>
    <n v="0"/>
  </r>
  <r>
    <x v="1"/>
    <x v="3"/>
    <d v="2018-03-15T21:52:37"/>
    <s v="9"/>
    <x v="337"/>
    <m/>
    <m/>
    <x v="296"/>
    <d v="2018-03-23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28.18"/>
    <n v="0"/>
  </r>
  <r>
    <x v="1"/>
    <x v="3"/>
    <d v="2018-03-07T21:40:57"/>
    <s v="9"/>
    <x v="365"/>
    <m/>
    <m/>
    <x v="368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-"/>
    <n v="0"/>
    <n v="0"/>
    <n v="-64.09"/>
    <n v="0"/>
  </r>
  <r>
    <x v="1"/>
    <x v="3"/>
    <d v="2018-03-07T21:40:57"/>
    <s v="9"/>
    <x v="365"/>
    <m/>
    <m/>
    <x v="369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28.16999999999999"/>
    <n v="0"/>
  </r>
  <r>
    <x v="1"/>
    <x v="3"/>
    <d v="2018-03-07T21:40:57"/>
    <s v="9"/>
    <x v="365"/>
    <m/>
    <m/>
    <x v="368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-"/>
    <n v="0"/>
    <n v="0"/>
    <n v="-195.4"/>
    <n v="0"/>
  </r>
  <r>
    <x v="1"/>
    <x v="3"/>
    <d v="2018-03-07T21:40:57"/>
    <s v="9"/>
    <x v="365"/>
    <m/>
    <m/>
    <x v="369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390.79"/>
    <n v="0"/>
  </r>
  <r>
    <x v="1"/>
    <x v="3"/>
    <d v="2018-03-07T21:41:07"/>
    <s v="9"/>
    <x v="366"/>
    <m/>
    <m/>
    <x v="370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-"/>
    <n v="0"/>
    <n v="0"/>
    <n v="-64.09"/>
    <n v="0"/>
  </r>
  <r>
    <x v="1"/>
    <x v="3"/>
    <d v="2018-03-07T21:41:08"/>
    <s v="9"/>
    <x v="366"/>
    <m/>
    <m/>
    <x v="371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28.18"/>
    <n v="0"/>
  </r>
  <r>
    <x v="1"/>
    <x v="3"/>
    <d v="2018-03-07T21:41:08"/>
    <s v="9"/>
    <x v="366"/>
    <m/>
    <m/>
    <x v="370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-"/>
    <n v="0"/>
    <n v="0"/>
    <n v="-195.4"/>
    <n v="0"/>
  </r>
  <r>
    <x v="1"/>
    <x v="3"/>
    <d v="2018-03-07T21:41:09"/>
    <s v="9"/>
    <x v="366"/>
    <m/>
    <m/>
    <x v="371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390.79"/>
    <n v="0"/>
  </r>
  <r>
    <x v="1"/>
    <x v="3"/>
    <d v="2018-03-07T21:41:12"/>
    <s v="9"/>
    <x v="367"/>
    <m/>
    <m/>
    <x v="372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-"/>
    <n v="0"/>
    <n v="0"/>
    <n v="-64.09"/>
    <n v="0"/>
  </r>
  <r>
    <x v="1"/>
    <x v="3"/>
    <d v="2018-03-07T21:41:12"/>
    <s v="9"/>
    <x v="367"/>
    <m/>
    <m/>
    <x v="373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128.16999999999999"/>
    <n v="0"/>
  </r>
  <r>
    <x v="1"/>
    <x v="3"/>
    <d v="2018-03-07T21:41:12"/>
    <s v="9"/>
    <x v="367"/>
    <m/>
    <m/>
    <x v="372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-"/>
    <n v="0"/>
    <n v="0"/>
    <n v="-195.4"/>
    <n v="0"/>
  </r>
  <r>
    <x v="1"/>
    <x v="3"/>
    <d v="2018-03-07T21:41:12"/>
    <s v="9"/>
    <x v="367"/>
    <m/>
    <m/>
    <x v="373"/>
    <d v="2018-03-07T00:00:00"/>
    <s v="GRIC"/>
    <s v="D4"/>
    <s v="Grants &amp; Contracts"/>
    <s v="D4F840"/>
    <s v="TBRI Marmoset Nutrition &amp; Dietary"/>
    <s v="M017"/>
    <s v="Research Centers and Institutes"/>
    <n v="4"/>
    <s v="Institute for Bioinfo&amp;Evol Studies"/>
    <x v="17"/>
    <s v="TBRI Marmoset Nutrition &amp; Dietary"/>
    <x v="8"/>
    <x v="8"/>
    <x v="31"/>
    <x v="31"/>
    <m/>
    <m/>
    <s v="+"/>
    <n v="0"/>
    <n v="0"/>
    <n v="390.79"/>
    <n v="0"/>
  </r>
  <r>
    <x v="1"/>
    <x v="3"/>
    <d v="2018-03-01T21:42:19"/>
    <s v="9"/>
    <x v="338"/>
    <m/>
    <m/>
    <x v="295"/>
    <d v="2018-03-09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0"/>
    <x v="0"/>
    <x v="0"/>
    <x v="0"/>
    <m/>
    <m/>
    <s v="+"/>
    <n v="0"/>
    <n v="0"/>
    <n v="100"/>
    <n v="0"/>
  </r>
  <r>
    <x v="1"/>
    <x v="3"/>
    <d v="2018-03-15T21:46:52"/>
    <s v="9"/>
    <x v="340"/>
    <m/>
    <m/>
    <x v="296"/>
    <d v="2018-03-23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0"/>
    <x v="0"/>
    <x v="0"/>
    <x v="0"/>
    <m/>
    <m/>
    <s v="+"/>
    <n v="0"/>
    <n v="0"/>
    <n v="67.5"/>
    <n v="0"/>
  </r>
  <r>
    <x v="1"/>
    <x v="3"/>
    <d v="2018-03-01T21:46:57"/>
    <s v="9"/>
    <x v="336"/>
    <m/>
    <m/>
    <x v="295"/>
    <d v="2018-03-09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2"/>
    <x v="2"/>
    <m/>
    <m/>
    <s v="+"/>
    <n v="0"/>
    <n v="0"/>
    <n v="2.4"/>
    <n v="0"/>
  </r>
  <r>
    <x v="1"/>
    <x v="3"/>
    <d v="2018-03-15T21:51:28"/>
    <s v="9"/>
    <x v="337"/>
    <m/>
    <m/>
    <x v="296"/>
    <d v="2018-03-23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2"/>
    <x v="2"/>
    <m/>
    <m/>
    <s v="+"/>
    <n v="0"/>
    <n v="0"/>
    <n v="1.62"/>
    <n v="0"/>
  </r>
  <r>
    <x v="1"/>
    <x v="3"/>
    <d v="2018-03-01T21:46:57"/>
    <s v="9"/>
    <x v="336"/>
    <m/>
    <m/>
    <x v="295"/>
    <d v="2018-03-09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7"/>
    <x v="7"/>
    <m/>
    <m/>
    <s v="+"/>
    <n v="0"/>
    <n v="0"/>
    <n v="170.37"/>
    <n v="0"/>
  </r>
  <r>
    <x v="1"/>
    <x v="3"/>
    <d v="2018-03-15T21:51:28"/>
    <s v="9"/>
    <x v="337"/>
    <m/>
    <m/>
    <x v="296"/>
    <d v="2018-03-23T00:00:00"/>
    <s v="HF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2"/>
    <x v="2"/>
    <x v="7"/>
    <x v="7"/>
    <m/>
    <m/>
    <s v="+"/>
    <n v="0"/>
    <n v="0"/>
    <n v="170.36"/>
    <n v="0"/>
  </r>
  <r>
    <x v="1"/>
    <x v="3"/>
    <d v="2018-03-28T21:40:25"/>
    <s v="9"/>
    <x v="368"/>
    <s v="I1987234"/>
    <m/>
    <x v="266"/>
    <d v="2018-03-16T00:00:00"/>
    <s v="CT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14.17"/>
    <n v="0"/>
  </r>
  <r>
    <x v="1"/>
    <x v="3"/>
    <d v="2018-03-28T21:40:27"/>
    <s v="9"/>
    <x v="369"/>
    <s v="I1989190"/>
    <m/>
    <x v="266"/>
    <d v="2018-03-19T00:00:00"/>
    <s v="CT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14.55"/>
    <n v="0"/>
  </r>
  <r>
    <x v="1"/>
    <x v="3"/>
    <d v="2018-03-28T21:40:30"/>
    <s v="9"/>
    <x v="370"/>
    <s v="I1990190"/>
    <m/>
    <x v="266"/>
    <d v="2018-03-22T00:00:00"/>
    <s v="CT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3.89"/>
    <n v="0"/>
  </r>
  <r>
    <x v="1"/>
    <x v="3"/>
    <d v="2018-03-20T13:51:59"/>
    <s v="9"/>
    <x v="371"/>
    <m/>
    <m/>
    <x v="374"/>
    <d v="2018-03-20T00:00:00"/>
    <s v="CCAR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24.68"/>
    <n v="0"/>
  </r>
  <r>
    <x v="1"/>
    <x v="3"/>
    <d v="2018-03-20T13:51:59"/>
    <s v="9"/>
    <x v="371"/>
    <m/>
    <m/>
    <x v="374"/>
    <d v="2018-03-20T00:00:00"/>
    <s v="CCAR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37.15"/>
    <n v="0"/>
  </r>
  <r>
    <x v="1"/>
    <x v="3"/>
    <d v="2018-03-20T13:52:00"/>
    <s v="9"/>
    <x v="371"/>
    <m/>
    <m/>
    <x v="375"/>
    <d v="2018-03-20T00:00:00"/>
    <s v="CCAR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89.44"/>
    <n v="0"/>
  </r>
  <r>
    <x v="1"/>
    <x v="3"/>
    <d v="2018-03-13T10:21:29"/>
    <s v="9"/>
    <x v="372"/>
    <m/>
    <m/>
    <x v="18"/>
    <d v="2018-03-07T00:00:00"/>
    <s v="INNI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3"/>
    <x v="3"/>
    <x v="9"/>
    <x v="9"/>
    <m/>
    <m/>
    <s v="+"/>
    <n v="0"/>
    <n v="0"/>
    <n v="20.399999999999999"/>
    <n v="0"/>
  </r>
  <r>
    <x v="1"/>
    <x v="3"/>
    <d v="2018-03-01T21:40:12"/>
    <s v="9"/>
    <x v="339"/>
    <m/>
    <s v="PR180001"/>
    <x v="15"/>
    <d v="2018-03-01T00:00:00"/>
    <s v="HENA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-"/>
    <n v="0"/>
    <n v="0"/>
    <n v="0"/>
    <n v="-519.4"/>
  </r>
  <r>
    <x v="1"/>
    <x v="3"/>
    <d v="2018-03-01T21:42:19"/>
    <s v="9"/>
    <x v="338"/>
    <m/>
    <m/>
    <x v="295"/>
    <d v="2018-03-09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+"/>
    <n v="0"/>
    <n v="0"/>
    <n v="519.4"/>
    <n v="0"/>
  </r>
  <r>
    <x v="1"/>
    <x v="3"/>
    <d v="2018-03-15T21:44:32"/>
    <s v="9"/>
    <x v="341"/>
    <m/>
    <s v="PR180001"/>
    <x v="15"/>
    <d v="2018-03-15T00:00:00"/>
    <s v="HENA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-"/>
    <n v="0"/>
    <n v="0"/>
    <n v="0"/>
    <n v="-519.4"/>
  </r>
  <r>
    <x v="1"/>
    <x v="3"/>
    <d v="2018-03-15T21:46:51"/>
    <s v="9"/>
    <x v="340"/>
    <m/>
    <m/>
    <x v="296"/>
    <d v="2018-03-23T00:00:00"/>
    <s v="HGNL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+"/>
    <n v="0"/>
    <n v="0"/>
    <n v="519.4"/>
    <n v="0"/>
  </r>
  <r>
    <x v="1"/>
    <x v="3"/>
    <d v="2018-03-29T21:42:07"/>
    <s v="9"/>
    <x v="342"/>
    <m/>
    <s v="PR180001"/>
    <x v="15"/>
    <d v="2018-03-29T00:00:00"/>
    <s v="HENA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4"/>
    <x v="4"/>
    <x v="10"/>
    <x v="10"/>
    <m/>
    <m/>
    <s v="-"/>
    <n v="0"/>
    <n v="0"/>
    <n v="0"/>
    <n v="-519.4"/>
  </r>
  <r>
    <x v="1"/>
    <x v="3"/>
    <d v="2018-03-01T21:43:21"/>
    <s v="9"/>
    <x v="338"/>
    <m/>
    <m/>
    <x v="295"/>
    <d v="2018-03-0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754.69"/>
    <n v="0"/>
  </r>
  <r>
    <x v="1"/>
    <x v="3"/>
    <d v="2018-03-01T21:43:21"/>
    <s v="9"/>
    <x v="338"/>
    <m/>
    <m/>
    <x v="295"/>
    <d v="2018-03-0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145.30000000000001"/>
    <n v="0"/>
  </r>
  <r>
    <x v="1"/>
    <x v="3"/>
    <d v="2018-03-28T21:40:26"/>
    <s v="9"/>
    <x v="368"/>
    <s v="I1987234"/>
    <m/>
    <x v="266"/>
    <d v="2018-03-16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0.59"/>
    <n v="0"/>
  </r>
  <r>
    <x v="1"/>
    <x v="3"/>
    <d v="2018-03-01T21:48:20"/>
    <s v="9"/>
    <x v="336"/>
    <m/>
    <m/>
    <x v="295"/>
    <d v="2018-03-0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47.55"/>
    <n v="0"/>
  </r>
  <r>
    <x v="1"/>
    <x v="3"/>
    <d v="2018-03-01T21:48:21"/>
    <s v="9"/>
    <x v="336"/>
    <m/>
    <m/>
    <x v="295"/>
    <d v="2018-03-0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3.49"/>
    <n v="0"/>
  </r>
  <r>
    <x v="1"/>
    <x v="3"/>
    <d v="2018-03-28T21:40:28"/>
    <s v="9"/>
    <x v="369"/>
    <s v="I1989190"/>
    <m/>
    <x v="266"/>
    <d v="2018-03-19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1.14"/>
    <n v="0"/>
  </r>
  <r>
    <x v="1"/>
    <x v="3"/>
    <d v="2018-03-28T21:40:31"/>
    <s v="9"/>
    <x v="370"/>
    <s v="I1990190"/>
    <m/>
    <x v="266"/>
    <d v="2018-03-22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5.65"/>
    <n v="0"/>
  </r>
  <r>
    <x v="1"/>
    <x v="3"/>
    <d v="2018-03-20T13:52:00"/>
    <s v="9"/>
    <x v="371"/>
    <m/>
    <m/>
    <x v="374"/>
    <d v="2018-03-20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35.86"/>
    <n v="0"/>
  </r>
  <r>
    <x v="1"/>
    <x v="3"/>
    <d v="2018-03-20T13:52:01"/>
    <s v="9"/>
    <x v="371"/>
    <m/>
    <m/>
    <x v="374"/>
    <d v="2018-03-20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53.98"/>
    <n v="0"/>
  </r>
  <r>
    <x v="1"/>
    <x v="3"/>
    <d v="2018-03-20T13:52:01"/>
    <s v="9"/>
    <x v="371"/>
    <m/>
    <m/>
    <x v="375"/>
    <d v="2018-03-20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129.96"/>
    <n v="0"/>
  </r>
  <r>
    <x v="1"/>
    <x v="3"/>
    <d v="2018-03-15T21:47:57"/>
    <s v="9"/>
    <x v="340"/>
    <m/>
    <m/>
    <x v="296"/>
    <d v="2018-03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754.69"/>
    <n v="0"/>
  </r>
  <r>
    <x v="1"/>
    <x v="3"/>
    <d v="2018-03-15T21:47:57"/>
    <s v="9"/>
    <x v="340"/>
    <m/>
    <m/>
    <x v="296"/>
    <d v="2018-03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98.08"/>
    <n v="0"/>
  </r>
  <r>
    <x v="1"/>
    <x v="3"/>
    <d v="2018-03-15T21:52:39"/>
    <s v="9"/>
    <x v="337"/>
    <m/>
    <m/>
    <x v="296"/>
    <d v="2018-03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47.53"/>
    <n v="0"/>
  </r>
  <r>
    <x v="1"/>
    <x v="3"/>
    <d v="2018-03-15T21:52:39"/>
    <s v="9"/>
    <x v="337"/>
    <m/>
    <m/>
    <x v="296"/>
    <d v="2018-03-23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.35"/>
    <n v="0"/>
  </r>
  <r>
    <x v="1"/>
    <x v="3"/>
    <d v="2018-03-13T10:21:30"/>
    <s v="9"/>
    <x v="372"/>
    <m/>
    <m/>
    <x v="18"/>
    <d v="2018-03-07T00:00:00"/>
    <s v="GRRV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6"/>
    <x v="6"/>
    <x v="30"/>
    <x v="30"/>
    <m/>
    <m/>
    <s v="+"/>
    <n v="0"/>
    <n v="0"/>
    <n v="29.64"/>
    <n v="0"/>
  </r>
  <r>
    <x v="1"/>
    <x v="3"/>
    <d v="2018-03-01T21:43:21"/>
    <s v="9"/>
    <x v="338"/>
    <m/>
    <m/>
    <x v="295"/>
    <d v="2018-03-0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235.29"/>
    <n v="0"/>
  </r>
  <r>
    <x v="1"/>
    <x v="3"/>
    <d v="2018-03-01T21:43:21"/>
    <s v="9"/>
    <x v="338"/>
    <m/>
    <m/>
    <x v="295"/>
    <d v="2018-03-0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45.3"/>
    <n v="0"/>
  </r>
  <r>
    <x v="1"/>
    <x v="3"/>
    <d v="2018-03-28T21:40:26"/>
    <s v="9"/>
    <x v="368"/>
    <s v="I1987234"/>
    <m/>
    <x v="266"/>
    <d v="2018-03-16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6.42"/>
    <n v="0"/>
  </r>
  <r>
    <x v="1"/>
    <x v="3"/>
    <d v="2018-03-01T21:48:20"/>
    <s v="9"/>
    <x v="336"/>
    <m/>
    <m/>
    <x v="295"/>
    <d v="2018-03-0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77.180000000000007"/>
    <n v="0"/>
  </r>
  <r>
    <x v="1"/>
    <x v="3"/>
    <d v="2018-03-01T21:48:21"/>
    <s v="9"/>
    <x v="336"/>
    <m/>
    <m/>
    <x v="295"/>
    <d v="2018-03-0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.0900000000000001"/>
    <n v="0"/>
  </r>
  <r>
    <x v="1"/>
    <x v="3"/>
    <d v="2018-03-28T21:40:28"/>
    <s v="9"/>
    <x v="369"/>
    <s v="I1989190"/>
    <m/>
    <x v="266"/>
    <d v="2018-03-19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6.59"/>
    <n v="0"/>
  </r>
  <r>
    <x v="1"/>
    <x v="3"/>
    <d v="2018-03-28T21:40:31"/>
    <s v="9"/>
    <x v="370"/>
    <s v="I1990190"/>
    <m/>
    <x v="266"/>
    <d v="2018-03-22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.76"/>
    <n v="0"/>
  </r>
  <r>
    <x v="1"/>
    <x v="3"/>
    <d v="2018-03-20T13:52:00"/>
    <s v="9"/>
    <x v="371"/>
    <m/>
    <m/>
    <x v="374"/>
    <d v="2018-03-20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1.18"/>
    <n v="0"/>
  </r>
  <r>
    <x v="1"/>
    <x v="3"/>
    <d v="2018-03-20T13:52:00"/>
    <s v="9"/>
    <x v="371"/>
    <m/>
    <m/>
    <x v="374"/>
    <d v="2018-03-20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16.829999999999998"/>
    <n v="0"/>
  </r>
  <r>
    <x v="1"/>
    <x v="3"/>
    <d v="2018-03-20T13:52:01"/>
    <s v="9"/>
    <x v="371"/>
    <m/>
    <m/>
    <x v="375"/>
    <d v="2018-03-20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40.520000000000003"/>
    <n v="0"/>
  </r>
  <r>
    <x v="1"/>
    <x v="3"/>
    <d v="2018-03-15T21:47:57"/>
    <s v="9"/>
    <x v="340"/>
    <m/>
    <m/>
    <x v="296"/>
    <d v="2018-03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235.29"/>
    <n v="0"/>
  </r>
  <r>
    <x v="1"/>
    <x v="3"/>
    <d v="2018-03-15T21:47:57"/>
    <s v="9"/>
    <x v="340"/>
    <m/>
    <m/>
    <x v="296"/>
    <d v="2018-03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30.58"/>
    <n v="0"/>
  </r>
  <r>
    <x v="1"/>
    <x v="3"/>
    <d v="2018-03-15T21:52:38"/>
    <s v="9"/>
    <x v="337"/>
    <m/>
    <m/>
    <x v="296"/>
    <d v="2018-03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77.17"/>
    <n v="0"/>
  </r>
  <r>
    <x v="1"/>
    <x v="3"/>
    <d v="2018-03-15T21:52:39"/>
    <s v="9"/>
    <x v="337"/>
    <m/>
    <m/>
    <x v="296"/>
    <d v="2018-03-23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0.73"/>
    <n v="0"/>
  </r>
  <r>
    <x v="1"/>
    <x v="3"/>
    <d v="2018-03-13T10:21:30"/>
    <s v="9"/>
    <x v="372"/>
    <m/>
    <m/>
    <x v="18"/>
    <d v="2018-03-07T00:00:00"/>
    <s v="GRIC"/>
    <s v="D4"/>
    <s v="Grants &amp; Contracts"/>
    <s v="D4F944"/>
    <s v="MICHSU BEACON Wichman-Parasite Dyn."/>
    <s v="M017"/>
    <s v="Research Centers and Institutes"/>
    <n v="4"/>
    <s v="Institute for Bioinfo&amp;Evol Studies"/>
    <x v="18"/>
    <s v="MICHSU BEACON Wichman-Parasite Dyn."/>
    <x v="8"/>
    <x v="8"/>
    <x v="31"/>
    <x v="31"/>
    <m/>
    <m/>
    <s v="+"/>
    <n v="0"/>
    <n v="0"/>
    <n v="9.24"/>
    <n v="0"/>
  </r>
  <r>
    <x v="1"/>
    <x v="3"/>
    <d v="2018-03-01T21:47:41"/>
    <s v="9"/>
    <x v="336"/>
    <m/>
    <m/>
    <x v="295"/>
    <d v="2018-03-09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7"/>
    <x v="7"/>
    <m/>
    <m/>
    <s v="+"/>
    <n v="0"/>
    <n v="0"/>
    <n v="297.11"/>
    <n v="0"/>
  </r>
  <r>
    <x v="1"/>
    <x v="3"/>
    <d v="2018-03-15T21:52:06"/>
    <s v="9"/>
    <x v="337"/>
    <m/>
    <m/>
    <x v="296"/>
    <d v="2018-03-23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7"/>
    <x v="7"/>
    <m/>
    <m/>
    <s v="+"/>
    <n v="0"/>
    <n v="0"/>
    <n v="297.10000000000002"/>
    <n v="0"/>
  </r>
  <r>
    <x v="1"/>
    <x v="3"/>
    <d v="2018-03-01T21:47:41"/>
    <s v="9"/>
    <x v="336"/>
    <m/>
    <m/>
    <x v="295"/>
    <d v="2018-03-09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18"/>
    <x v="18"/>
    <m/>
    <m/>
    <s v="+"/>
    <n v="0"/>
    <n v="0"/>
    <n v="489.92"/>
    <n v="0"/>
  </r>
  <r>
    <x v="1"/>
    <x v="3"/>
    <d v="2018-03-15T21:52:06"/>
    <s v="9"/>
    <x v="337"/>
    <m/>
    <m/>
    <x v="296"/>
    <d v="2018-03-23T00:00:00"/>
    <s v="HF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2"/>
    <x v="2"/>
    <x v="18"/>
    <x v="18"/>
    <m/>
    <m/>
    <s v="+"/>
    <n v="0"/>
    <n v="0"/>
    <n v="489.92"/>
    <n v="0"/>
  </r>
  <r>
    <x v="1"/>
    <x v="3"/>
    <d v="2018-03-01T21:40:30"/>
    <s v="9"/>
    <x v="339"/>
    <m/>
    <s v="PR180001"/>
    <x v="15"/>
    <d v="2018-03-01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-"/>
    <n v="0"/>
    <n v="0"/>
    <n v="0"/>
    <n v="-2797.4"/>
  </r>
  <r>
    <x v="1"/>
    <x v="3"/>
    <d v="2018-03-01T21:44:13"/>
    <s v="9"/>
    <x v="284"/>
    <m/>
    <m/>
    <x v="295"/>
    <d v="2018-03-09T00:00:00"/>
    <s v="HG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+"/>
    <n v="0"/>
    <n v="0"/>
    <n v="2797.4"/>
    <n v="0"/>
  </r>
  <r>
    <x v="1"/>
    <x v="3"/>
    <d v="2018-03-15T21:48:51"/>
    <s v="9"/>
    <x v="323"/>
    <m/>
    <m/>
    <x v="296"/>
    <d v="2018-03-23T00:00:00"/>
    <s v="HGNL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+"/>
    <n v="0"/>
    <n v="0"/>
    <n v="2797.4"/>
    <n v="0"/>
  </r>
  <r>
    <x v="1"/>
    <x v="3"/>
    <d v="2018-03-15T21:44:53"/>
    <s v="9"/>
    <x v="341"/>
    <m/>
    <s v="PR180001"/>
    <x v="15"/>
    <d v="2018-03-15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-"/>
    <n v="0"/>
    <n v="0"/>
    <n v="0"/>
    <n v="-2797.42"/>
  </r>
  <r>
    <x v="1"/>
    <x v="3"/>
    <d v="2018-03-29T21:42:25"/>
    <s v="9"/>
    <x v="342"/>
    <m/>
    <s v="PR180001"/>
    <x v="15"/>
    <d v="2018-03-29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-"/>
    <n v="0"/>
    <n v="0"/>
    <n v="0"/>
    <n v="-14852.82"/>
  </r>
  <r>
    <x v="1"/>
    <x v="3"/>
    <d v="2018-03-29T21:41:34"/>
    <s v="9"/>
    <x v="342"/>
    <m/>
    <s v="PR180001"/>
    <x v="15"/>
    <d v="2018-03-29T00:00:00"/>
    <s v="HENA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4"/>
    <x v="4"/>
    <x v="10"/>
    <x v="10"/>
    <m/>
    <m/>
    <s v="+"/>
    <n v="0"/>
    <n v="0"/>
    <n v="0"/>
    <n v="12055.41"/>
  </r>
  <r>
    <x v="1"/>
    <x v="3"/>
    <d v="2018-03-01T21:49:17"/>
    <s v="9"/>
    <x v="336"/>
    <m/>
    <m/>
    <x v="295"/>
    <d v="2018-03-09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711.85"/>
    <n v="0"/>
  </r>
  <r>
    <x v="1"/>
    <x v="3"/>
    <d v="2018-03-01T21:49:17"/>
    <s v="9"/>
    <x v="336"/>
    <m/>
    <m/>
    <x v="295"/>
    <d v="2018-03-09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431.7"/>
    <n v="0"/>
  </r>
  <r>
    <x v="1"/>
    <x v="3"/>
    <d v="2018-03-01T21:45:26"/>
    <s v="9"/>
    <x v="284"/>
    <m/>
    <m/>
    <x v="295"/>
    <d v="2018-03-09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4064.62"/>
    <n v="0"/>
  </r>
  <r>
    <x v="1"/>
    <x v="3"/>
    <d v="2018-03-15T21:50:03"/>
    <s v="9"/>
    <x v="323"/>
    <m/>
    <m/>
    <x v="296"/>
    <d v="2018-03-23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4064.62"/>
    <n v="0"/>
  </r>
  <r>
    <x v="1"/>
    <x v="3"/>
    <d v="2018-03-15T21:53:29"/>
    <s v="9"/>
    <x v="337"/>
    <m/>
    <m/>
    <x v="296"/>
    <d v="2018-03-23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711.85"/>
    <n v="0"/>
  </r>
  <r>
    <x v="1"/>
    <x v="3"/>
    <d v="2018-03-15T21:53:29"/>
    <s v="9"/>
    <x v="337"/>
    <m/>
    <m/>
    <x v="296"/>
    <d v="2018-03-23T00:00:00"/>
    <s v="GRRV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6"/>
    <x v="6"/>
    <x v="30"/>
    <x v="30"/>
    <m/>
    <m/>
    <s v="+"/>
    <n v="0"/>
    <n v="0"/>
    <n v="431.69"/>
    <n v="0"/>
  </r>
  <r>
    <x v="1"/>
    <x v="3"/>
    <d v="2018-03-01T21:49:17"/>
    <s v="9"/>
    <x v="336"/>
    <m/>
    <m/>
    <x v="295"/>
    <d v="2018-03-09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221.93"/>
    <n v="0"/>
  </r>
  <r>
    <x v="1"/>
    <x v="3"/>
    <d v="2018-03-01T21:49:17"/>
    <s v="9"/>
    <x v="336"/>
    <m/>
    <m/>
    <x v="295"/>
    <d v="2018-03-09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134.59"/>
    <n v="0"/>
  </r>
  <r>
    <x v="1"/>
    <x v="3"/>
    <d v="2018-03-01T21:45:26"/>
    <s v="9"/>
    <x v="284"/>
    <m/>
    <m/>
    <x v="295"/>
    <d v="2018-03-09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1267.22"/>
    <n v="0"/>
  </r>
  <r>
    <x v="1"/>
    <x v="3"/>
    <d v="2018-03-15T21:50:03"/>
    <s v="9"/>
    <x v="323"/>
    <m/>
    <m/>
    <x v="296"/>
    <d v="2018-03-23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1267.22"/>
    <n v="0"/>
  </r>
  <r>
    <x v="1"/>
    <x v="3"/>
    <d v="2018-03-15T21:53:29"/>
    <s v="9"/>
    <x v="337"/>
    <m/>
    <m/>
    <x v="296"/>
    <d v="2018-03-23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221.93"/>
    <n v="0"/>
  </r>
  <r>
    <x v="1"/>
    <x v="3"/>
    <d v="2018-03-15T21:53:29"/>
    <s v="9"/>
    <x v="337"/>
    <m/>
    <m/>
    <x v="296"/>
    <d v="2018-03-23T00:00:00"/>
    <s v="GRIC"/>
    <s v="D4"/>
    <s v="Grants &amp; Contracts"/>
    <s v="D4G940"/>
    <s v="NIH COBRE lll Admin Yr 5"/>
    <s v="M017"/>
    <s v="Research Centers and Institutes"/>
    <n v="4"/>
    <s v="Institute for Bioinfo&amp;Evol Studies"/>
    <x v="19"/>
    <s v="NIH COBRE lll Admin Yr 5"/>
    <x v="8"/>
    <x v="8"/>
    <x v="31"/>
    <x v="31"/>
    <m/>
    <m/>
    <s v="+"/>
    <n v="0"/>
    <n v="0"/>
    <n v="134.59"/>
    <n v="0"/>
  </r>
  <r>
    <x v="1"/>
    <x v="3"/>
    <d v="2018-03-01T21:47:41"/>
    <s v="9"/>
    <x v="336"/>
    <m/>
    <m/>
    <x v="295"/>
    <d v="2018-03-09T00:00:00"/>
    <s v="HF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2"/>
    <x v="2"/>
    <x v="7"/>
    <x v="7"/>
    <m/>
    <m/>
    <s v="+"/>
    <n v="0"/>
    <n v="0"/>
    <n v="539.39"/>
    <n v="0"/>
  </r>
  <r>
    <x v="1"/>
    <x v="3"/>
    <d v="2018-03-15T21:52:07"/>
    <s v="9"/>
    <x v="337"/>
    <m/>
    <m/>
    <x v="296"/>
    <d v="2018-03-23T00:00:00"/>
    <s v="HF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2"/>
    <x v="2"/>
    <x v="7"/>
    <x v="7"/>
    <m/>
    <m/>
    <s v="+"/>
    <n v="0"/>
    <n v="0"/>
    <n v="539.39"/>
    <n v="0"/>
  </r>
  <r>
    <x v="1"/>
    <x v="3"/>
    <d v="2018-03-27T14:48:05"/>
    <s v="9"/>
    <x v="373"/>
    <m/>
    <m/>
    <x v="376"/>
    <d v="2018-03-27T00:00:00"/>
    <s v="ISSU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3"/>
    <x v="3"/>
    <x v="9"/>
    <x v="9"/>
    <m/>
    <m/>
    <s v="+"/>
    <n v="0"/>
    <n v="0"/>
    <n v="66.17"/>
    <n v="0"/>
  </r>
  <r>
    <x v="1"/>
    <x v="3"/>
    <d v="2018-03-01T16:08:56"/>
    <s v="9"/>
    <x v="374"/>
    <n v="928302"/>
    <m/>
    <x v="377"/>
    <d v="2018-03-01T00:00:00"/>
    <s v="TVC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3"/>
    <x v="3"/>
    <x v="9"/>
    <x v="9"/>
    <m/>
    <m/>
    <s v="+"/>
    <n v="0"/>
    <n v="0"/>
    <n v="9.3699999999999992"/>
    <n v="0"/>
  </r>
  <r>
    <x v="1"/>
    <x v="3"/>
    <d v="2018-03-01T21:40:30"/>
    <s v="9"/>
    <x v="339"/>
    <m/>
    <s v="PR180001"/>
    <x v="15"/>
    <d v="2018-03-01T00:00:00"/>
    <s v="HENA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-"/>
    <n v="0"/>
    <n v="0"/>
    <n v="0"/>
    <n v="-1644.48"/>
  </r>
  <r>
    <x v="1"/>
    <x v="3"/>
    <d v="2018-03-01T21:44:13"/>
    <s v="9"/>
    <x v="284"/>
    <m/>
    <m/>
    <x v="295"/>
    <d v="2018-03-09T00:00:00"/>
    <s v="HG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+"/>
    <n v="0"/>
    <n v="0"/>
    <n v="1644.48"/>
    <n v="0"/>
  </r>
  <r>
    <x v="1"/>
    <x v="3"/>
    <d v="2018-03-15T21:48:51"/>
    <s v="9"/>
    <x v="323"/>
    <m/>
    <m/>
    <x v="296"/>
    <d v="2018-03-23T00:00:00"/>
    <s v="HGNL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+"/>
    <n v="0"/>
    <n v="0"/>
    <n v="1644.48"/>
    <n v="0"/>
  </r>
  <r>
    <x v="1"/>
    <x v="3"/>
    <d v="2018-03-15T21:44:53"/>
    <s v="9"/>
    <x v="341"/>
    <m/>
    <s v="PR180001"/>
    <x v="15"/>
    <d v="2018-03-15T00:00:00"/>
    <s v="HENA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-"/>
    <n v="0"/>
    <n v="0"/>
    <n v="0"/>
    <n v="-1644.48"/>
  </r>
  <r>
    <x v="1"/>
    <x v="3"/>
    <d v="2018-03-29T21:42:25"/>
    <s v="9"/>
    <x v="342"/>
    <m/>
    <s v="PR180001"/>
    <x v="15"/>
    <d v="2018-03-29T00:00:00"/>
    <s v="HENA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4"/>
    <x v="4"/>
    <x v="10"/>
    <x v="10"/>
    <m/>
    <m/>
    <s v="-"/>
    <n v="0"/>
    <n v="0"/>
    <n v="0"/>
    <n v="-1644.48"/>
  </r>
  <r>
    <x v="1"/>
    <x v="3"/>
    <d v="2018-03-29T09:20:47"/>
    <s v="9"/>
    <x v="291"/>
    <m/>
    <m/>
    <x v="301"/>
    <d v="2018-03-26T00:00:00"/>
    <s v="IDG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3"/>
    <x v="3"/>
    <x v="39"/>
    <x v="39"/>
    <m/>
    <m/>
    <s v="+"/>
    <n v="0"/>
    <n v="0"/>
    <n v="5390"/>
    <n v="0"/>
  </r>
  <r>
    <x v="1"/>
    <x v="3"/>
    <d v="2018-03-27T14:48:06"/>
    <s v="9"/>
    <x v="373"/>
    <m/>
    <m/>
    <x v="376"/>
    <d v="2018-03-27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96.15"/>
    <n v="0"/>
  </r>
  <r>
    <x v="1"/>
    <x v="3"/>
    <d v="2018-03-01T21:49:18"/>
    <s v="9"/>
    <x v="336"/>
    <m/>
    <m/>
    <x v="295"/>
    <d v="2018-03-09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783.73"/>
    <n v="0"/>
  </r>
  <r>
    <x v="1"/>
    <x v="3"/>
    <d v="2018-03-01T21:45:26"/>
    <s v="9"/>
    <x v="284"/>
    <m/>
    <m/>
    <x v="295"/>
    <d v="2018-03-09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2389.4299999999998"/>
    <n v="0"/>
  </r>
  <r>
    <x v="1"/>
    <x v="3"/>
    <d v="2018-03-01T16:08:57"/>
    <s v="9"/>
    <x v="374"/>
    <n v="928302"/>
    <m/>
    <x v="377"/>
    <d v="2018-03-01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13.61"/>
    <n v="0"/>
  </r>
  <r>
    <x v="1"/>
    <x v="3"/>
    <d v="2018-03-29T09:20:47"/>
    <s v="9"/>
    <x v="291"/>
    <m/>
    <m/>
    <x v="301"/>
    <d v="2018-03-26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7831.67"/>
    <n v="0"/>
  </r>
  <r>
    <x v="1"/>
    <x v="3"/>
    <d v="2018-03-15T21:50:04"/>
    <s v="9"/>
    <x v="323"/>
    <m/>
    <m/>
    <x v="296"/>
    <d v="2018-03-23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2389.4299999999998"/>
    <n v="0"/>
  </r>
  <r>
    <x v="1"/>
    <x v="3"/>
    <d v="2018-03-15T21:53:29"/>
    <s v="9"/>
    <x v="337"/>
    <m/>
    <m/>
    <x v="296"/>
    <d v="2018-03-23T00:00:00"/>
    <s v="GRRV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6"/>
    <x v="6"/>
    <x v="30"/>
    <x v="30"/>
    <m/>
    <m/>
    <s v="+"/>
    <n v="0"/>
    <n v="0"/>
    <n v="783.73"/>
    <n v="0"/>
  </r>
  <r>
    <x v="1"/>
    <x v="3"/>
    <d v="2018-03-27T14:48:06"/>
    <s v="9"/>
    <x v="373"/>
    <m/>
    <m/>
    <x v="376"/>
    <d v="2018-03-27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29.98"/>
    <n v="0"/>
  </r>
  <r>
    <x v="1"/>
    <x v="3"/>
    <d v="2018-03-01T21:49:17"/>
    <s v="9"/>
    <x v="336"/>
    <m/>
    <m/>
    <x v="295"/>
    <d v="2018-03-09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244.34"/>
    <n v="0"/>
  </r>
  <r>
    <x v="1"/>
    <x v="3"/>
    <d v="2018-03-01T21:45:26"/>
    <s v="9"/>
    <x v="284"/>
    <m/>
    <m/>
    <x v="295"/>
    <d v="2018-03-09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744.95"/>
    <n v="0"/>
  </r>
  <r>
    <x v="1"/>
    <x v="3"/>
    <d v="2018-03-01T16:08:57"/>
    <s v="9"/>
    <x v="374"/>
    <n v="928302"/>
    <m/>
    <x v="377"/>
    <d v="2018-03-01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4.24"/>
    <n v="0"/>
  </r>
  <r>
    <x v="1"/>
    <x v="3"/>
    <d v="2018-03-29T09:20:47"/>
    <s v="9"/>
    <x v="291"/>
    <m/>
    <m/>
    <x v="301"/>
    <d v="2018-03-26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2441.67"/>
    <n v="0"/>
  </r>
  <r>
    <x v="1"/>
    <x v="3"/>
    <d v="2018-03-15T21:50:04"/>
    <s v="9"/>
    <x v="323"/>
    <m/>
    <m/>
    <x v="296"/>
    <d v="2018-03-23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744.95"/>
    <n v="0"/>
  </r>
  <r>
    <x v="1"/>
    <x v="3"/>
    <d v="2018-03-15T21:53:29"/>
    <s v="9"/>
    <x v="337"/>
    <m/>
    <m/>
    <x v="296"/>
    <d v="2018-03-23T00:00:00"/>
    <s v="GRIC"/>
    <s v="D4"/>
    <s v="Grants &amp; Contracts"/>
    <s v="D4G946"/>
    <s v="NIH COBRE Pilot Project-Top"/>
    <s v="M017"/>
    <s v="Research Centers and Institutes"/>
    <n v="4"/>
    <s v="Institute for Bioinfo&amp;Evol Studies"/>
    <x v="20"/>
    <s v="NIH COBRE Pilot Project-Top"/>
    <x v="8"/>
    <x v="8"/>
    <x v="31"/>
    <x v="31"/>
    <m/>
    <m/>
    <s v="+"/>
    <n v="0"/>
    <n v="0"/>
    <n v="244.34"/>
    <n v="0"/>
  </r>
  <r>
    <x v="1"/>
    <x v="3"/>
    <d v="2018-03-01T21:42:47"/>
    <s v="9"/>
    <x v="338"/>
    <m/>
    <m/>
    <x v="295"/>
    <d v="2018-03-09T00:00:00"/>
    <s v="HG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0"/>
    <x v="0"/>
    <x v="0"/>
    <x v="0"/>
    <m/>
    <m/>
    <s v="+"/>
    <n v="0"/>
    <n v="0"/>
    <n v="380"/>
    <n v="0"/>
  </r>
  <r>
    <x v="1"/>
    <x v="3"/>
    <d v="2018-03-15T21:47:22"/>
    <s v="9"/>
    <x v="340"/>
    <m/>
    <m/>
    <x v="296"/>
    <d v="2018-03-23T00:00:00"/>
    <s v="HG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0"/>
    <x v="0"/>
    <x v="0"/>
    <x v="0"/>
    <m/>
    <m/>
    <s v="+"/>
    <n v="0"/>
    <n v="0"/>
    <n v="380"/>
    <n v="0"/>
  </r>
  <r>
    <x v="1"/>
    <x v="3"/>
    <d v="2018-03-06T16:22:08"/>
    <s v="9"/>
    <x v="375"/>
    <m/>
    <m/>
    <x v="378"/>
    <d v="2018-03-06T00:00:00"/>
    <s v="CCAR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48"/>
    <x v="48"/>
    <m/>
    <m/>
    <s v="+"/>
    <n v="0"/>
    <n v="0"/>
    <n v="75"/>
    <n v="0"/>
  </r>
  <r>
    <x v="1"/>
    <x v="3"/>
    <d v="2018-03-20T14:02:10"/>
    <s v="9"/>
    <x v="301"/>
    <m/>
    <m/>
    <x v="379"/>
    <d v="2018-03-20T00:00:00"/>
    <s v="CCAR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48"/>
    <x v="48"/>
    <m/>
    <m/>
    <s v="+"/>
    <n v="0"/>
    <n v="0"/>
    <n v="100"/>
    <n v="0"/>
  </r>
  <r>
    <x v="1"/>
    <x v="3"/>
    <d v="2018-03-20T14:02:10"/>
    <s v="9"/>
    <x v="301"/>
    <m/>
    <m/>
    <x v="380"/>
    <d v="2018-03-20T00:00:00"/>
    <s v="CCAR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48"/>
    <x v="48"/>
    <m/>
    <m/>
    <s v="+"/>
    <n v="0"/>
    <n v="0"/>
    <n v="75"/>
    <n v="0"/>
  </r>
  <r>
    <x v="1"/>
    <x v="3"/>
    <d v="2018-03-01T21:47:23"/>
    <s v="9"/>
    <x v="336"/>
    <m/>
    <m/>
    <x v="295"/>
    <d v="2018-03-09T00:00:00"/>
    <s v="HF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2"/>
    <x v="2"/>
    <x v="2"/>
    <x v="2"/>
    <m/>
    <m/>
    <s v="+"/>
    <n v="0"/>
    <n v="0"/>
    <n v="9.1199999999999992"/>
    <n v="0"/>
  </r>
  <r>
    <x v="1"/>
    <x v="3"/>
    <d v="2018-03-15T21:51:50"/>
    <s v="9"/>
    <x v="337"/>
    <m/>
    <m/>
    <x v="296"/>
    <d v="2018-03-23T00:00:00"/>
    <s v="HF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2"/>
    <x v="2"/>
    <x v="2"/>
    <x v="2"/>
    <m/>
    <m/>
    <s v="+"/>
    <n v="0"/>
    <n v="0"/>
    <n v="9.1199999999999992"/>
    <n v="0"/>
  </r>
  <r>
    <x v="1"/>
    <x v="3"/>
    <d v="2018-03-01T21:47:22"/>
    <s v="9"/>
    <x v="336"/>
    <m/>
    <m/>
    <x v="295"/>
    <d v="2018-03-09T00:00:00"/>
    <s v="HF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2"/>
    <x v="2"/>
    <x v="7"/>
    <x v="7"/>
    <m/>
    <m/>
    <s v="+"/>
    <n v="0"/>
    <n v="0"/>
    <n v="498.56"/>
    <n v="0"/>
  </r>
  <r>
    <x v="1"/>
    <x v="3"/>
    <d v="2018-03-15T21:51:50"/>
    <s v="9"/>
    <x v="337"/>
    <m/>
    <m/>
    <x v="296"/>
    <d v="2018-03-23T00:00:00"/>
    <s v="HF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2"/>
    <x v="2"/>
    <x v="7"/>
    <x v="7"/>
    <m/>
    <m/>
    <s v="+"/>
    <n v="0"/>
    <n v="0"/>
    <n v="498.56"/>
    <n v="0"/>
  </r>
  <r>
    <x v="1"/>
    <x v="3"/>
    <d v="2018-03-01T21:42:47"/>
    <s v="9"/>
    <x v="338"/>
    <m/>
    <m/>
    <x v="295"/>
    <d v="2018-03-09T00:00:00"/>
    <s v="HG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4"/>
    <x v="4"/>
    <x v="10"/>
    <x v="10"/>
    <m/>
    <m/>
    <s v="+"/>
    <n v="0"/>
    <n v="0"/>
    <n v="1520"/>
    <n v="0"/>
  </r>
  <r>
    <x v="1"/>
    <x v="3"/>
    <d v="2018-03-01T21:40:23"/>
    <s v="9"/>
    <x v="339"/>
    <m/>
    <s v="PR180001"/>
    <x v="15"/>
    <d v="2018-03-01T00:00:00"/>
    <s v="HENA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4"/>
    <x v="4"/>
    <x v="10"/>
    <x v="10"/>
    <m/>
    <m/>
    <s v="-"/>
    <n v="0"/>
    <n v="0"/>
    <n v="0"/>
    <n v="-1520"/>
  </r>
  <r>
    <x v="1"/>
    <x v="3"/>
    <d v="2018-03-15T21:44:45"/>
    <s v="9"/>
    <x v="341"/>
    <m/>
    <s v="PR180001"/>
    <x v="15"/>
    <d v="2018-03-15T00:00:00"/>
    <s v="HENA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4"/>
    <x v="4"/>
    <x v="10"/>
    <x v="10"/>
    <m/>
    <m/>
    <s v="-"/>
    <n v="0"/>
    <n v="0"/>
    <n v="0"/>
    <n v="-1520"/>
  </r>
  <r>
    <x v="1"/>
    <x v="3"/>
    <d v="2018-03-15T21:47:22"/>
    <s v="9"/>
    <x v="340"/>
    <m/>
    <m/>
    <x v="296"/>
    <d v="2018-03-23T00:00:00"/>
    <s v="HGNL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4"/>
    <x v="4"/>
    <x v="10"/>
    <x v="10"/>
    <m/>
    <m/>
    <s v="+"/>
    <n v="0"/>
    <n v="0"/>
    <n v="1520"/>
    <n v="0"/>
  </r>
  <r>
    <x v="1"/>
    <x v="3"/>
    <d v="2018-03-29T21:42:17"/>
    <s v="9"/>
    <x v="342"/>
    <m/>
    <s v="PR180001"/>
    <x v="15"/>
    <d v="2018-03-29T00:00:00"/>
    <s v="HENA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4"/>
    <x v="4"/>
    <x v="10"/>
    <x v="10"/>
    <m/>
    <m/>
    <s v="-"/>
    <n v="0"/>
    <n v="0"/>
    <n v="0"/>
    <n v="-1520"/>
  </r>
  <r>
    <x v="1"/>
    <x v="3"/>
    <d v="2018-03-06T16:22:08"/>
    <s v="9"/>
    <x v="375"/>
    <m/>
    <m/>
    <x v="381"/>
    <d v="2018-03-06T00:00:00"/>
    <s v="CCAR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72"/>
    <x v="70"/>
    <m/>
    <m/>
    <s v="+"/>
    <n v="0"/>
    <n v="0"/>
    <n v="25"/>
    <n v="0"/>
  </r>
  <r>
    <x v="1"/>
    <x v="3"/>
    <d v="2018-03-06T16:22:08"/>
    <s v="9"/>
    <x v="375"/>
    <m/>
    <m/>
    <x v="382"/>
    <d v="2018-03-06T00:00:00"/>
    <s v="CCAR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3"/>
    <x v="3"/>
    <x v="72"/>
    <x v="70"/>
    <m/>
    <m/>
    <s v="+"/>
    <n v="0"/>
    <n v="0"/>
    <n v="50"/>
    <n v="0"/>
  </r>
  <r>
    <x v="1"/>
    <x v="3"/>
    <d v="2018-03-06T16:22:08"/>
    <s v="9"/>
    <x v="375"/>
    <m/>
    <m/>
    <x v="381"/>
    <d v="2018-03-06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25"/>
    <n v="0"/>
  </r>
  <r>
    <x v="1"/>
    <x v="3"/>
    <d v="2018-03-06T16:22:08"/>
    <s v="9"/>
    <x v="375"/>
    <m/>
    <m/>
    <x v="382"/>
    <d v="2018-03-06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50"/>
    <n v="0"/>
  </r>
  <r>
    <x v="1"/>
    <x v="3"/>
    <d v="2018-03-06T16:22:08"/>
    <s v="9"/>
    <x v="375"/>
    <m/>
    <m/>
    <x v="378"/>
    <d v="2018-03-06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75"/>
    <n v="0"/>
  </r>
  <r>
    <x v="1"/>
    <x v="3"/>
    <d v="2018-03-20T14:02:10"/>
    <s v="9"/>
    <x v="301"/>
    <m/>
    <m/>
    <x v="379"/>
    <d v="2018-03-20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100"/>
    <n v="0"/>
  </r>
  <r>
    <x v="1"/>
    <x v="3"/>
    <d v="2018-03-20T14:02:10"/>
    <s v="9"/>
    <x v="301"/>
    <m/>
    <m/>
    <x v="380"/>
    <d v="2018-03-20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75"/>
    <n v="0"/>
  </r>
  <r>
    <x v="1"/>
    <x v="3"/>
    <d v="2018-03-01T21:43:51"/>
    <s v="9"/>
    <x v="338"/>
    <m/>
    <m/>
    <x v="295"/>
    <d v="2018-03-09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1520"/>
    <n v="0"/>
  </r>
  <r>
    <x v="1"/>
    <x v="3"/>
    <d v="2018-03-01T21:43:51"/>
    <s v="9"/>
    <x v="338"/>
    <m/>
    <m/>
    <x v="295"/>
    <d v="2018-03-09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380"/>
    <n v="0"/>
  </r>
  <r>
    <x v="1"/>
    <x v="3"/>
    <d v="2018-03-01T21:48:53"/>
    <s v="9"/>
    <x v="336"/>
    <m/>
    <m/>
    <x v="295"/>
    <d v="2018-03-09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498.56"/>
    <n v="0"/>
  </r>
  <r>
    <x v="1"/>
    <x v="3"/>
    <d v="2018-03-01T21:48:53"/>
    <s v="9"/>
    <x v="336"/>
    <m/>
    <m/>
    <x v="295"/>
    <d v="2018-03-09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9.1199999999999992"/>
    <n v="0"/>
  </r>
  <r>
    <x v="1"/>
    <x v="3"/>
    <d v="2018-03-15T21:48:28"/>
    <s v="9"/>
    <x v="340"/>
    <m/>
    <m/>
    <x v="296"/>
    <d v="2018-03-23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1520"/>
    <n v="0"/>
  </r>
  <r>
    <x v="1"/>
    <x v="3"/>
    <d v="2018-03-15T21:48:28"/>
    <s v="9"/>
    <x v="340"/>
    <m/>
    <m/>
    <x v="296"/>
    <d v="2018-03-23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380"/>
    <n v="0"/>
  </r>
  <r>
    <x v="1"/>
    <x v="3"/>
    <d v="2018-03-15T21:53:07"/>
    <s v="9"/>
    <x v="337"/>
    <m/>
    <m/>
    <x v="296"/>
    <d v="2018-03-23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498.56"/>
    <n v="0"/>
  </r>
  <r>
    <x v="1"/>
    <x v="3"/>
    <d v="2018-03-15T21:53:07"/>
    <s v="9"/>
    <x v="337"/>
    <m/>
    <m/>
    <x v="296"/>
    <d v="2018-03-23T00:00:00"/>
    <s v="GRRV"/>
    <s v="D4"/>
    <s v="Grants &amp; Contracts"/>
    <s v="D4G629"/>
    <s v="ISBOE Evolutionary Video Game"/>
    <s v="M017"/>
    <s v="Research Centers and Institutes"/>
    <n v="4"/>
    <s v="Institute for Bioinfo&amp;Evol Studies"/>
    <x v="41"/>
    <s v="ISBOE Evolutionary Video Game"/>
    <x v="6"/>
    <x v="6"/>
    <x v="63"/>
    <x v="62"/>
    <m/>
    <m/>
    <s v="+"/>
    <n v="0"/>
    <n v="0"/>
    <n v="9.1199999999999992"/>
    <n v="0"/>
  </r>
  <r>
    <x v="1"/>
    <x v="3"/>
    <d v="2018-03-01T21:42:45"/>
    <s v="9"/>
    <x v="338"/>
    <m/>
    <m/>
    <x v="295"/>
    <d v="2018-03-09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0"/>
    <x v="0"/>
    <x v="0"/>
    <x v="0"/>
    <m/>
    <m/>
    <s v="+"/>
    <n v="0"/>
    <n v="0"/>
    <n v="179.38"/>
    <n v="0"/>
  </r>
  <r>
    <x v="1"/>
    <x v="3"/>
    <d v="2018-03-15T21:47:19"/>
    <s v="9"/>
    <x v="340"/>
    <m/>
    <m/>
    <x v="296"/>
    <d v="2018-03-23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0"/>
    <x v="0"/>
    <x v="0"/>
    <x v="0"/>
    <m/>
    <m/>
    <s v="+"/>
    <n v="0"/>
    <n v="0"/>
    <n v="48.88"/>
    <n v="0"/>
  </r>
  <r>
    <x v="1"/>
    <x v="3"/>
    <d v="2018-03-20T09:10:44"/>
    <s v="9"/>
    <x v="376"/>
    <m/>
    <m/>
    <x v="383"/>
    <d v="2018-03-20T00:00:00"/>
    <s v="CCAR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3"/>
    <x v="3"/>
    <x v="80"/>
    <x v="78"/>
    <m/>
    <m/>
    <s v="+"/>
    <n v="0"/>
    <n v="0"/>
    <n v="13.95"/>
    <n v="0"/>
  </r>
  <r>
    <x v="1"/>
    <x v="3"/>
    <d v="2018-03-20T09:10:44"/>
    <s v="9"/>
    <x v="376"/>
    <m/>
    <m/>
    <x v="384"/>
    <d v="2018-03-20T00:00:00"/>
    <s v="CCAR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3"/>
    <x v="3"/>
    <x v="80"/>
    <x v="78"/>
    <m/>
    <m/>
    <s v="+"/>
    <n v="0"/>
    <n v="0"/>
    <n v="216"/>
    <n v="0"/>
  </r>
  <r>
    <x v="1"/>
    <x v="3"/>
    <d v="2018-03-01T21:42:44"/>
    <s v="9"/>
    <x v="338"/>
    <m/>
    <m/>
    <x v="295"/>
    <d v="2018-03-09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0"/>
    <x v="0"/>
    <x v="33"/>
    <x v="33"/>
    <m/>
    <m/>
    <s v="+"/>
    <n v="0"/>
    <n v="0"/>
    <n v="400"/>
    <n v="0"/>
  </r>
  <r>
    <x v="1"/>
    <x v="3"/>
    <d v="2018-03-15T21:47:19"/>
    <s v="9"/>
    <x v="340"/>
    <m/>
    <m/>
    <x v="296"/>
    <d v="2018-03-23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0"/>
    <x v="0"/>
    <x v="33"/>
    <x v="33"/>
    <m/>
    <m/>
    <s v="+"/>
    <n v="0"/>
    <n v="0"/>
    <n v="1350"/>
    <n v="0"/>
  </r>
  <r>
    <x v="1"/>
    <x v="3"/>
    <d v="2018-03-01T21:47:20"/>
    <s v="9"/>
    <x v="336"/>
    <m/>
    <m/>
    <x v="295"/>
    <d v="2018-03-09T00:00:00"/>
    <s v="HF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2"/>
    <x v="2"/>
    <x v="2"/>
    <x v="2"/>
    <m/>
    <m/>
    <s v="+"/>
    <n v="0"/>
    <n v="0"/>
    <n v="29.61"/>
    <n v="0"/>
  </r>
  <r>
    <x v="1"/>
    <x v="3"/>
    <d v="2018-03-15T21:51:47"/>
    <s v="9"/>
    <x v="337"/>
    <m/>
    <m/>
    <x v="296"/>
    <d v="2018-03-23T00:00:00"/>
    <s v="HF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2"/>
    <x v="2"/>
    <x v="2"/>
    <x v="2"/>
    <m/>
    <m/>
    <s v="+"/>
    <n v="0"/>
    <n v="0"/>
    <n v="26.47"/>
    <n v="0"/>
  </r>
  <r>
    <x v="1"/>
    <x v="3"/>
    <d v="2018-03-01T21:47:20"/>
    <s v="9"/>
    <x v="336"/>
    <m/>
    <m/>
    <x v="295"/>
    <d v="2018-03-09T00:00:00"/>
    <s v="HF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2"/>
    <x v="2"/>
    <x v="34"/>
    <x v="34"/>
    <m/>
    <m/>
    <s v="+"/>
    <n v="0"/>
    <n v="0"/>
    <n v="30.8"/>
    <n v="0"/>
  </r>
  <r>
    <x v="1"/>
    <x v="3"/>
    <d v="2018-03-15T21:51:47"/>
    <s v="9"/>
    <x v="337"/>
    <m/>
    <m/>
    <x v="296"/>
    <d v="2018-03-23T00:00:00"/>
    <s v="HF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2"/>
    <x v="2"/>
    <x v="34"/>
    <x v="34"/>
    <m/>
    <m/>
    <s v="+"/>
    <n v="0"/>
    <n v="0"/>
    <n v="103.95"/>
    <n v="0"/>
  </r>
  <r>
    <x v="1"/>
    <x v="3"/>
    <d v="2018-03-01T21:42:44"/>
    <s v="9"/>
    <x v="338"/>
    <m/>
    <m/>
    <x v="295"/>
    <d v="2018-03-09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4"/>
    <x v="4"/>
    <x v="10"/>
    <x v="10"/>
    <m/>
    <m/>
    <s v="+"/>
    <n v="0"/>
    <n v="0"/>
    <n v="1054.2"/>
    <n v="0"/>
  </r>
  <r>
    <x v="1"/>
    <x v="3"/>
    <d v="2018-03-01T21:40:22"/>
    <s v="9"/>
    <x v="339"/>
    <m/>
    <s v="PR180001"/>
    <x v="15"/>
    <d v="2018-03-01T00:00:00"/>
    <s v="HENA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4"/>
    <x v="4"/>
    <x v="10"/>
    <x v="10"/>
    <m/>
    <m/>
    <s v="-"/>
    <n v="0"/>
    <n v="0"/>
    <n v="0"/>
    <n v="-1054.2"/>
  </r>
  <r>
    <x v="1"/>
    <x v="3"/>
    <d v="2018-03-15T21:44:44"/>
    <s v="9"/>
    <x v="341"/>
    <m/>
    <s v="PR180001"/>
    <x v="15"/>
    <d v="2018-03-15T00:00:00"/>
    <s v="HENA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4"/>
    <x v="4"/>
    <x v="10"/>
    <x v="10"/>
    <m/>
    <m/>
    <s v="-"/>
    <n v="0"/>
    <n v="0"/>
    <n v="0"/>
    <n v="-1054.2"/>
  </r>
  <r>
    <x v="1"/>
    <x v="3"/>
    <d v="2018-03-15T21:47:19"/>
    <s v="9"/>
    <x v="340"/>
    <m/>
    <m/>
    <x v="296"/>
    <d v="2018-03-23T00:00:00"/>
    <s v="HGNL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4"/>
    <x v="4"/>
    <x v="10"/>
    <x v="10"/>
    <m/>
    <m/>
    <s v="+"/>
    <n v="0"/>
    <n v="0"/>
    <n v="1054.2"/>
    <n v="0"/>
  </r>
  <r>
    <x v="1"/>
    <x v="3"/>
    <d v="2018-03-29T21:42:17"/>
    <s v="9"/>
    <x v="342"/>
    <m/>
    <s v="PR180001"/>
    <x v="15"/>
    <d v="2018-03-29T00:00:00"/>
    <s v="HENA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4"/>
    <x v="4"/>
    <x v="10"/>
    <x v="10"/>
    <m/>
    <m/>
    <s v="-"/>
    <n v="0"/>
    <n v="0"/>
    <n v="0"/>
    <n v="-1054.2"/>
  </r>
  <r>
    <x v="1"/>
    <x v="3"/>
    <d v="2018-03-06T11:51:44"/>
    <s v="9"/>
    <x v="377"/>
    <m/>
    <m/>
    <x v="385"/>
    <d v="2018-03-05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67.41"/>
    <n v="0"/>
  </r>
  <r>
    <x v="1"/>
    <x v="3"/>
    <d v="2018-03-01T21:43:48"/>
    <s v="9"/>
    <x v="338"/>
    <m/>
    <m/>
    <x v="295"/>
    <d v="2018-03-09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1328.29"/>
    <n v="0"/>
  </r>
  <r>
    <x v="1"/>
    <x v="3"/>
    <d v="2018-03-01T21:43:49"/>
    <s v="9"/>
    <x v="338"/>
    <m/>
    <m/>
    <x v="295"/>
    <d v="2018-03-09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504"/>
    <n v="0"/>
  </r>
  <r>
    <x v="1"/>
    <x v="3"/>
    <d v="2018-03-01T21:43:49"/>
    <s v="9"/>
    <x v="338"/>
    <m/>
    <m/>
    <x v="295"/>
    <d v="2018-03-09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226.02"/>
    <n v="0"/>
  </r>
  <r>
    <x v="1"/>
    <x v="3"/>
    <d v="2018-03-01T21:48:50"/>
    <s v="9"/>
    <x v="336"/>
    <m/>
    <m/>
    <x v="295"/>
    <d v="2018-03-09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37.31"/>
    <n v="0"/>
  </r>
  <r>
    <x v="1"/>
    <x v="3"/>
    <d v="2018-03-01T21:48:50"/>
    <s v="9"/>
    <x v="336"/>
    <m/>
    <m/>
    <x v="295"/>
    <d v="2018-03-09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38.81"/>
    <n v="0"/>
  </r>
  <r>
    <x v="1"/>
    <x v="3"/>
    <d v="2018-03-20T09:10:45"/>
    <s v="9"/>
    <x v="376"/>
    <m/>
    <m/>
    <x v="383"/>
    <d v="2018-03-20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17.579999999999998"/>
    <n v="0"/>
  </r>
  <r>
    <x v="1"/>
    <x v="3"/>
    <d v="2018-03-20T09:10:45"/>
    <s v="9"/>
    <x v="376"/>
    <m/>
    <m/>
    <x v="384"/>
    <d v="2018-03-20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272.16000000000003"/>
    <n v="0"/>
  </r>
  <r>
    <x v="1"/>
    <x v="3"/>
    <d v="2018-03-15T21:48:24"/>
    <s v="9"/>
    <x v="340"/>
    <m/>
    <m/>
    <x v="296"/>
    <d v="2018-03-23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1328.29"/>
    <n v="0"/>
  </r>
  <r>
    <x v="1"/>
    <x v="3"/>
    <d v="2018-03-15T21:48:25"/>
    <s v="9"/>
    <x v="340"/>
    <m/>
    <m/>
    <x v="296"/>
    <d v="2018-03-23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1701"/>
    <n v="0"/>
  </r>
  <r>
    <x v="1"/>
    <x v="3"/>
    <d v="2018-03-15T21:48:25"/>
    <s v="9"/>
    <x v="340"/>
    <m/>
    <m/>
    <x v="296"/>
    <d v="2018-03-23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61.59"/>
    <n v="0"/>
  </r>
  <r>
    <x v="1"/>
    <x v="3"/>
    <d v="2018-03-15T21:53:04"/>
    <s v="9"/>
    <x v="337"/>
    <m/>
    <m/>
    <x v="296"/>
    <d v="2018-03-23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33.35"/>
    <n v="0"/>
  </r>
  <r>
    <x v="1"/>
    <x v="3"/>
    <d v="2018-03-15T21:53:04"/>
    <s v="9"/>
    <x v="337"/>
    <m/>
    <m/>
    <x v="296"/>
    <d v="2018-03-23T00:00:00"/>
    <s v="GRRV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6"/>
    <x v="6"/>
    <x v="30"/>
    <x v="30"/>
    <m/>
    <m/>
    <s v="+"/>
    <n v="0"/>
    <n v="0"/>
    <n v="130.97999999999999"/>
    <n v="0"/>
  </r>
  <r>
    <x v="1"/>
    <x v="3"/>
    <d v="2018-03-06T11:51:43"/>
    <s v="9"/>
    <x v="377"/>
    <m/>
    <m/>
    <x v="385"/>
    <d v="2018-03-05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13.91"/>
    <n v="0"/>
  </r>
  <r>
    <x v="1"/>
    <x v="3"/>
    <d v="2018-03-01T21:43:48"/>
    <s v="9"/>
    <x v="338"/>
    <m/>
    <m/>
    <x v="295"/>
    <d v="2018-03-09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274.08999999999997"/>
    <n v="0"/>
  </r>
  <r>
    <x v="1"/>
    <x v="3"/>
    <d v="2018-03-01T21:43:48"/>
    <s v="9"/>
    <x v="338"/>
    <m/>
    <m/>
    <x v="295"/>
    <d v="2018-03-09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104"/>
    <n v="0"/>
  </r>
  <r>
    <x v="1"/>
    <x v="3"/>
    <d v="2018-03-01T21:43:49"/>
    <s v="9"/>
    <x v="338"/>
    <m/>
    <m/>
    <x v="295"/>
    <d v="2018-03-09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46.64"/>
    <n v="0"/>
  </r>
  <r>
    <x v="1"/>
    <x v="3"/>
    <d v="2018-03-01T21:48:50"/>
    <s v="9"/>
    <x v="336"/>
    <m/>
    <m/>
    <x v="295"/>
    <d v="2018-03-09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7.7"/>
    <n v="0"/>
  </r>
  <r>
    <x v="1"/>
    <x v="3"/>
    <d v="2018-03-01T21:48:50"/>
    <s v="9"/>
    <x v="336"/>
    <m/>
    <m/>
    <x v="295"/>
    <d v="2018-03-09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8.01"/>
    <n v="0"/>
  </r>
  <r>
    <x v="1"/>
    <x v="3"/>
    <d v="2018-03-20T09:10:45"/>
    <s v="9"/>
    <x v="376"/>
    <m/>
    <m/>
    <x v="383"/>
    <d v="2018-03-20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3.63"/>
    <n v="0"/>
  </r>
  <r>
    <x v="1"/>
    <x v="3"/>
    <d v="2018-03-20T09:10:45"/>
    <s v="9"/>
    <x v="376"/>
    <m/>
    <m/>
    <x v="384"/>
    <d v="2018-03-20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56.16"/>
    <n v="0"/>
  </r>
  <r>
    <x v="1"/>
    <x v="3"/>
    <d v="2018-03-15T21:48:24"/>
    <s v="9"/>
    <x v="340"/>
    <m/>
    <m/>
    <x v="296"/>
    <d v="2018-03-23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274.08999999999997"/>
    <n v="0"/>
  </r>
  <r>
    <x v="1"/>
    <x v="3"/>
    <d v="2018-03-15T21:48:25"/>
    <s v="9"/>
    <x v="340"/>
    <m/>
    <m/>
    <x v="296"/>
    <d v="2018-03-23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351"/>
    <n v="0"/>
  </r>
  <r>
    <x v="1"/>
    <x v="3"/>
    <d v="2018-03-15T21:48:25"/>
    <s v="9"/>
    <x v="340"/>
    <m/>
    <m/>
    <x v="296"/>
    <d v="2018-03-23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12.71"/>
    <n v="0"/>
  </r>
  <r>
    <x v="1"/>
    <x v="3"/>
    <d v="2018-03-15T21:53:04"/>
    <s v="9"/>
    <x v="337"/>
    <m/>
    <m/>
    <x v="296"/>
    <d v="2018-03-23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6.88"/>
    <n v="0"/>
  </r>
  <r>
    <x v="1"/>
    <x v="3"/>
    <d v="2018-03-15T21:53:04"/>
    <s v="9"/>
    <x v="337"/>
    <m/>
    <m/>
    <x v="296"/>
    <d v="2018-03-23T00:00:00"/>
    <s v="GRIC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8"/>
    <x v="8"/>
    <x v="31"/>
    <x v="31"/>
    <m/>
    <m/>
    <s v="+"/>
    <n v="0"/>
    <n v="0"/>
    <n v="27.03"/>
    <n v="0"/>
  </r>
  <r>
    <x v="1"/>
    <x v="3"/>
    <d v="2018-03-06T11:51:43"/>
    <s v="9"/>
    <x v="377"/>
    <m/>
    <m/>
    <x v="385"/>
    <d v="2018-03-05T00:00:00"/>
    <s v="IDDI"/>
    <s v="D4"/>
    <s v="Grants &amp; Contracts"/>
    <s v="D4G595"/>
    <s v="BPA Chinook Life Cycle Model FY18"/>
    <s v="M017"/>
    <s v="Research Centers and Institutes"/>
    <n v="4"/>
    <s v="Institute for Bioinfo&amp;Evol Studies"/>
    <x v="42"/>
    <s v="BPA Chinook Life Cycle Model FY18"/>
    <x v="3"/>
    <x v="3"/>
    <x v="53"/>
    <x v="52"/>
    <m/>
    <m/>
    <s v="+"/>
    <n v="0"/>
    <n v="0"/>
    <n v="53.5"/>
    <n v="0"/>
  </r>
  <r>
    <x v="1"/>
    <x v="3"/>
    <d v="2018-03-01T21:47:27"/>
    <s v="9"/>
    <x v="336"/>
    <m/>
    <m/>
    <x v="295"/>
    <d v="2018-03-09T00:00:00"/>
    <s v="HFNL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2"/>
    <x v="2"/>
    <x v="2"/>
    <x v="2"/>
    <m/>
    <m/>
    <s v="+"/>
    <n v="0"/>
    <n v="0"/>
    <n v="19.059999999999999"/>
    <n v="0"/>
  </r>
  <r>
    <x v="1"/>
    <x v="3"/>
    <d v="2018-03-15T21:51:53"/>
    <s v="9"/>
    <x v="337"/>
    <m/>
    <m/>
    <x v="296"/>
    <d v="2018-03-23T00:00:00"/>
    <s v="HFNL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2"/>
    <x v="2"/>
    <x v="2"/>
    <x v="2"/>
    <m/>
    <m/>
    <s v="+"/>
    <n v="0"/>
    <n v="0"/>
    <n v="19.059999999999999"/>
    <n v="0"/>
  </r>
  <r>
    <x v="1"/>
    <x v="3"/>
    <d v="2018-03-20T13:52:02"/>
    <s v="9"/>
    <x v="355"/>
    <m/>
    <m/>
    <x v="354"/>
    <d v="2018-03-20T00:00:00"/>
    <s v="CCAR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3"/>
    <x v="3"/>
    <x v="9"/>
    <x v="9"/>
    <m/>
    <m/>
    <s v="+"/>
    <n v="0"/>
    <n v="0"/>
    <n v="140.5"/>
    <n v="0"/>
  </r>
  <r>
    <x v="1"/>
    <x v="3"/>
    <d v="2018-03-01T21:42:52"/>
    <s v="9"/>
    <x v="338"/>
    <m/>
    <m/>
    <x v="295"/>
    <d v="2018-03-09T00:00:00"/>
    <s v="HGNL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4"/>
    <x v="4"/>
    <x v="10"/>
    <x v="10"/>
    <m/>
    <m/>
    <s v="+"/>
    <n v="0"/>
    <n v="0"/>
    <n v="794.16"/>
    <n v="0"/>
  </r>
  <r>
    <x v="1"/>
    <x v="3"/>
    <d v="2018-03-01T21:40:24"/>
    <s v="9"/>
    <x v="339"/>
    <m/>
    <s v="PR180001"/>
    <x v="15"/>
    <d v="2018-03-01T00:00:00"/>
    <s v="HENA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4"/>
    <x v="4"/>
    <x v="10"/>
    <x v="10"/>
    <m/>
    <m/>
    <s v="-"/>
    <n v="0"/>
    <n v="0"/>
    <n v="0"/>
    <n v="-794.16"/>
  </r>
  <r>
    <x v="1"/>
    <x v="3"/>
    <d v="2018-03-15T21:47:26"/>
    <s v="9"/>
    <x v="340"/>
    <m/>
    <m/>
    <x v="296"/>
    <d v="2018-03-23T00:00:00"/>
    <s v="HGNL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4"/>
    <x v="4"/>
    <x v="10"/>
    <x v="10"/>
    <m/>
    <m/>
    <s v="+"/>
    <n v="0"/>
    <n v="0"/>
    <n v="794.16"/>
    <n v="0"/>
  </r>
  <r>
    <x v="1"/>
    <x v="3"/>
    <d v="2018-03-15T21:44:46"/>
    <s v="9"/>
    <x v="341"/>
    <m/>
    <s v="PR180001"/>
    <x v="15"/>
    <d v="2018-03-15T00:00:00"/>
    <s v="HENA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4"/>
    <x v="4"/>
    <x v="10"/>
    <x v="10"/>
    <m/>
    <m/>
    <s v="-"/>
    <n v="0"/>
    <n v="0"/>
    <n v="0"/>
    <n v="-794.16"/>
  </r>
  <r>
    <x v="1"/>
    <x v="3"/>
    <d v="2018-03-29T21:42:19"/>
    <s v="9"/>
    <x v="342"/>
    <m/>
    <s v="PR180001"/>
    <x v="15"/>
    <d v="2018-03-29T00:00:00"/>
    <s v="HENA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4"/>
    <x v="4"/>
    <x v="10"/>
    <x v="10"/>
    <m/>
    <m/>
    <s v="-"/>
    <n v="0"/>
    <n v="0"/>
    <n v="0"/>
    <n v="-794.16"/>
  </r>
  <r>
    <x v="1"/>
    <x v="3"/>
    <d v="2018-03-27T16:18:42"/>
    <s v="9"/>
    <x v="378"/>
    <m/>
    <m/>
    <x v="35"/>
    <d v="2018-03-27T00:00:00"/>
    <s v="INNI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3"/>
    <x v="3"/>
    <x v="22"/>
    <x v="22"/>
    <m/>
    <m/>
    <s v="+"/>
    <n v="0"/>
    <n v="0"/>
    <n v="170.97"/>
    <n v="0"/>
  </r>
  <r>
    <x v="1"/>
    <x v="3"/>
    <d v="2018-03-01T21:43:56"/>
    <s v="9"/>
    <x v="338"/>
    <m/>
    <m/>
    <x v="295"/>
    <d v="2018-03-09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1171.3900000000001"/>
    <n v="0"/>
  </r>
  <r>
    <x v="1"/>
    <x v="3"/>
    <d v="2018-03-01T21:48:58"/>
    <s v="9"/>
    <x v="336"/>
    <m/>
    <m/>
    <x v="295"/>
    <d v="2018-03-09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28.11"/>
    <n v="0"/>
  </r>
  <r>
    <x v="1"/>
    <x v="3"/>
    <d v="2018-03-27T16:18:43"/>
    <s v="9"/>
    <x v="378"/>
    <m/>
    <m/>
    <x v="35"/>
    <d v="2018-03-27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252.18"/>
    <n v="0"/>
  </r>
  <r>
    <x v="1"/>
    <x v="3"/>
    <d v="2018-03-15T21:53:12"/>
    <s v="9"/>
    <x v="337"/>
    <m/>
    <m/>
    <x v="296"/>
    <d v="2018-03-23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28.11"/>
    <n v="0"/>
  </r>
  <r>
    <x v="1"/>
    <x v="3"/>
    <d v="2018-03-20T13:52:04"/>
    <s v="9"/>
    <x v="355"/>
    <m/>
    <m/>
    <x v="354"/>
    <d v="2018-03-20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207.24"/>
    <n v="0"/>
  </r>
  <r>
    <x v="1"/>
    <x v="3"/>
    <d v="2018-03-15T21:48:33"/>
    <s v="9"/>
    <x v="340"/>
    <m/>
    <m/>
    <x v="296"/>
    <d v="2018-03-23T00:00:00"/>
    <s v="GRRV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6"/>
    <x v="6"/>
    <x v="30"/>
    <x v="30"/>
    <m/>
    <m/>
    <s v="+"/>
    <n v="0"/>
    <n v="0"/>
    <n v="1171.3900000000001"/>
    <n v="0"/>
  </r>
  <r>
    <x v="1"/>
    <x v="3"/>
    <d v="2018-03-01T21:43:56"/>
    <s v="9"/>
    <x v="338"/>
    <m/>
    <m/>
    <x v="295"/>
    <d v="2018-03-09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377.23"/>
    <n v="0"/>
  </r>
  <r>
    <x v="1"/>
    <x v="3"/>
    <d v="2018-03-01T21:48:58"/>
    <s v="9"/>
    <x v="336"/>
    <m/>
    <m/>
    <x v="295"/>
    <d v="2018-03-09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9.0500000000000007"/>
    <n v="0"/>
  </r>
  <r>
    <x v="1"/>
    <x v="3"/>
    <d v="2018-03-27T16:18:43"/>
    <s v="9"/>
    <x v="378"/>
    <m/>
    <m/>
    <x v="35"/>
    <d v="2018-03-27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81.209999999999994"/>
    <n v="0"/>
  </r>
  <r>
    <x v="1"/>
    <x v="3"/>
    <d v="2018-03-15T21:53:11"/>
    <s v="9"/>
    <x v="337"/>
    <m/>
    <m/>
    <x v="296"/>
    <d v="2018-03-23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9.0500000000000007"/>
    <n v="0"/>
  </r>
  <r>
    <x v="1"/>
    <x v="3"/>
    <d v="2018-03-20T13:52:04"/>
    <s v="9"/>
    <x v="355"/>
    <m/>
    <m/>
    <x v="354"/>
    <d v="2018-03-20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66.739999999999995"/>
    <n v="0"/>
  </r>
  <r>
    <x v="1"/>
    <x v="3"/>
    <d v="2018-03-15T21:48:33"/>
    <s v="9"/>
    <x v="340"/>
    <m/>
    <m/>
    <x v="296"/>
    <d v="2018-03-23T00:00:00"/>
    <s v="GRIC"/>
    <s v="D4"/>
    <s v="Grants &amp; Contracts"/>
    <s v="D4G685"/>
    <s v="CSU Eco-Evolutionary"/>
    <s v="M017"/>
    <s v="Research Centers and Institutes"/>
    <n v="4"/>
    <s v="Institute for Bioinfo&amp;Evol Studies"/>
    <x v="43"/>
    <s v="CSU Eco-Evolutionary"/>
    <x v="8"/>
    <x v="8"/>
    <x v="31"/>
    <x v="31"/>
    <m/>
    <m/>
    <s v="+"/>
    <n v="0"/>
    <n v="0"/>
    <n v="377.23"/>
    <n v="0"/>
  </r>
  <r>
    <x v="1"/>
    <x v="3"/>
    <d v="2018-03-06T12:51:55"/>
    <s v="9"/>
    <x v="379"/>
    <s v="17045-R"/>
    <m/>
    <x v="386"/>
    <d v="2018-03-06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2"/>
    <x v="2"/>
    <x v="59"/>
    <x v="58"/>
    <m/>
    <m/>
    <s v="-"/>
    <n v="-3584"/>
    <n v="0"/>
    <n v="0"/>
    <n v="0"/>
  </r>
  <r>
    <x v="1"/>
    <x v="3"/>
    <d v="2018-03-01T21:39:31"/>
    <s v="9"/>
    <x v="380"/>
    <s v="17045-R"/>
    <m/>
    <x v="104"/>
    <d v="2018-03-01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2"/>
    <x v="2"/>
    <x v="59"/>
    <x v="58"/>
    <m/>
    <m/>
    <s v="+"/>
    <n v="3584"/>
    <n v="0"/>
    <n v="0"/>
    <n v="0"/>
  </r>
  <r>
    <x v="1"/>
    <x v="3"/>
    <d v="2018-03-06T12:51:55"/>
    <s v="9"/>
    <x v="379"/>
    <s v="17045-R"/>
    <m/>
    <x v="386"/>
    <d v="2018-03-06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1"/>
    <x v="1"/>
    <x v="3"/>
    <x v="3"/>
    <m/>
    <m/>
    <s v="-"/>
    <n v="-2710"/>
    <n v="0"/>
    <n v="0"/>
    <n v="0"/>
  </r>
  <r>
    <x v="1"/>
    <x v="3"/>
    <d v="2018-03-01T21:39:31"/>
    <s v="9"/>
    <x v="380"/>
    <s v="17045-R"/>
    <m/>
    <x v="104"/>
    <d v="2018-03-01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1"/>
    <x v="1"/>
    <x v="3"/>
    <x v="3"/>
    <m/>
    <m/>
    <s v="+"/>
    <n v="2710"/>
    <n v="0"/>
    <n v="0"/>
    <n v="0"/>
  </r>
  <r>
    <x v="1"/>
    <x v="3"/>
    <d v="2018-03-06T12:51:56"/>
    <s v="9"/>
    <x v="379"/>
    <s v="17045-R"/>
    <m/>
    <x v="386"/>
    <d v="2018-03-06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9"/>
    <x v="9"/>
    <x v="50"/>
    <x v="50"/>
    <m/>
    <m/>
    <s v="-"/>
    <n v="-2759"/>
    <n v="0"/>
    <n v="0"/>
    <n v="0"/>
  </r>
  <r>
    <x v="1"/>
    <x v="3"/>
    <d v="2018-03-01T21:39:31"/>
    <s v="9"/>
    <x v="380"/>
    <s v="17045-R"/>
    <m/>
    <x v="104"/>
    <d v="2018-03-01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9"/>
    <x v="9"/>
    <x v="50"/>
    <x v="50"/>
    <m/>
    <m/>
    <s v="+"/>
    <n v="2759"/>
    <n v="0"/>
    <n v="0"/>
    <n v="0"/>
  </r>
  <r>
    <x v="1"/>
    <x v="3"/>
    <d v="2018-03-06T12:51:55"/>
    <s v="9"/>
    <x v="379"/>
    <s v="17045-R"/>
    <m/>
    <x v="386"/>
    <d v="2018-03-06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3"/>
    <x v="3"/>
    <x v="4"/>
    <x v="4"/>
    <m/>
    <m/>
    <s v="-"/>
    <n v="-3046"/>
    <n v="0"/>
    <n v="0"/>
    <n v="0"/>
  </r>
  <r>
    <x v="1"/>
    <x v="3"/>
    <d v="2018-03-01T21:39:31"/>
    <s v="9"/>
    <x v="380"/>
    <s v="17045-R"/>
    <m/>
    <x v="104"/>
    <d v="2018-03-01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3"/>
    <x v="3"/>
    <x v="4"/>
    <x v="4"/>
    <m/>
    <m/>
    <s v="+"/>
    <n v="3046"/>
    <n v="0"/>
    <n v="0"/>
    <n v="0"/>
  </r>
  <r>
    <x v="1"/>
    <x v="3"/>
    <d v="2018-03-06T12:51:55"/>
    <s v="9"/>
    <x v="379"/>
    <s v="17045-R"/>
    <m/>
    <x v="386"/>
    <d v="2018-03-06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5"/>
    <x v="5"/>
    <x v="51"/>
    <x v="51"/>
    <m/>
    <m/>
    <s v="-"/>
    <n v="-6640"/>
    <n v="0"/>
    <n v="0"/>
    <n v="0"/>
  </r>
  <r>
    <x v="1"/>
    <x v="3"/>
    <d v="2018-03-01T21:39:31"/>
    <s v="9"/>
    <x v="380"/>
    <s v="17045-R"/>
    <m/>
    <x v="104"/>
    <d v="2018-03-01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5"/>
    <x v="5"/>
    <x v="51"/>
    <x v="51"/>
    <m/>
    <m/>
    <s v="+"/>
    <n v="6640"/>
    <n v="0"/>
    <n v="0"/>
    <n v="0"/>
  </r>
  <r>
    <x v="1"/>
    <x v="3"/>
    <d v="2018-03-06T12:51:55"/>
    <s v="9"/>
    <x v="379"/>
    <s v="J1191899"/>
    <m/>
    <x v="386"/>
    <d v="2018-03-06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4"/>
    <x v="4"/>
    <x v="71"/>
    <x v="10"/>
    <m/>
    <m/>
    <s v="-"/>
    <n v="-16514"/>
    <n v="0"/>
    <n v="0"/>
    <n v="0"/>
  </r>
  <r>
    <x v="1"/>
    <x v="3"/>
    <d v="2018-03-01T21:39:30"/>
    <s v="9"/>
    <x v="380"/>
    <s v="17045-R"/>
    <m/>
    <x v="104"/>
    <d v="2018-03-01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4"/>
    <x v="4"/>
    <x v="71"/>
    <x v="10"/>
    <m/>
    <m/>
    <s v="+"/>
    <n v="16514"/>
    <n v="0"/>
    <n v="0"/>
    <n v="0"/>
  </r>
  <r>
    <x v="1"/>
    <x v="3"/>
    <d v="2018-03-06T12:51:55"/>
    <s v="9"/>
    <x v="379"/>
    <s v="17045-R"/>
    <m/>
    <x v="386"/>
    <d v="2018-03-06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8"/>
    <x v="8"/>
    <x v="52"/>
    <x v="31"/>
    <m/>
    <m/>
    <s v="-"/>
    <n v="-14147"/>
    <n v="0"/>
    <n v="0"/>
    <n v="0"/>
  </r>
  <r>
    <x v="1"/>
    <x v="3"/>
    <d v="2018-03-01T21:39:31"/>
    <s v="9"/>
    <x v="380"/>
    <s v="17045-R"/>
    <m/>
    <x v="104"/>
    <d v="2018-03-01T00:00:00"/>
    <s v="BDPG"/>
    <s v="D4"/>
    <s v="Grants &amp; Contracts"/>
    <s v="D4G976"/>
    <s v="NSF CAREER: Multidimensional "/>
    <s v="M017"/>
    <s v="Research Centers and Institutes"/>
    <n v="4"/>
    <s v="Institute for Bioinfo&amp;Evol Studies"/>
    <x v="50"/>
    <s v="NSF CAREER: Multidimensional "/>
    <x v="8"/>
    <x v="8"/>
    <x v="52"/>
    <x v="31"/>
    <m/>
    <m/>
    <s v="+"/>
    <n v="14147"/>
    <n v="0"/>
    <n v="0"/>
    <n v="0"/>
  </r>
  <r>
    <x v="1"/>
    <x v="3"/>
    <d v="2018-03-01T21:47:26"/>
    <s v="9"/>
    <x v="336"/>
    <m/>
    <m/>
    <x v="295"/>
    <d v="2018-03-09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2"/>
    <x v="2"/>
    <m/>
    <m/>
    <s v="+"/>
    <n v="0"/>
    <n v="0"/>
    <n v="21.24"/>
    <n v="0"/>
  </r>
  <r>
    <x v="1"/>
    <x v="3"/>
    <d v="2018-03-15T21:51:53"/>
    <s v="9"/>
    <x v="337"/>
    <m/>
    <m/>
    <x v="296"/>
    <d v="2018-03-23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2"/>
    <x v="2"/>
    <m/>
    <m/>
    <s v="+"/>
    <n v="0"/>
    <n v="0"/>
    <n v="21.24"/>
    <n v="0"/>
  </r>
  <r>
    <x v="1"/>
    <x v="3"/>
    <d v="2018-03-01T21:47:26"/>
    <s v="9"/>
    <x v="336"/>
    <m/>
    <m/>
    <x v="295"/>
    <d v="2018-03-09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7"/>
    <x v="7"/>
    <m/>
    <m/>
    <s v="+"/>
    <n v="0"/>
    <n v="0"/>
    <n v="863.73"/>
    <n v="0"/>
  </r>
  <r>
    <x v="1"/>
    <x v="3"/>
    <d v="2018-03-15T21:51:53"/>
    <s v="9"/>
    <x v="337"/>
    <m/>
    <m/>
    <x v="296"/>
    <d v="2018-03-23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7"/>
    <x v="7"/>
    <m/>
    <m/>
    <s v="+"/>
    <n v="0"/>
    <n v="0"/>
    <n v="863.72"/>
    <n v="0"/>
  </r>
  <r>
    <x v="1"/>
    <x v="3"/>
    <d v="2018-03-01T21:47:26"/>
    <s v="9"/>
    <x v="336"/>
    <m/>
    <m/>
    <x v="295"/>
    <d v="2018-03-09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18"/>
    <x v="18"/>
    <m/>
    <m/>
    <s v="+"/>
    <n v="0"/>
    <n v="0"/>
    <n v="42.87"/>
    <n v="0"/>
  </r>
  <r>
    <x v="1"/>
    <x v="3"/>
    <d v="2018-03-15T21:51:52"/>
    <s v="9"/>
    <x v="337"/>
    <m/>
    <m/>
    <x v="296"/>
    <d v="2018-03-23T00:00:00"/>
    <s v="HF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2"/>
    <x v="2"/>
    <x v="18"/>
    <x v="18"/>
    <m/>
    <m/>
    <s v="+"/>
    <n v="0"/>
    <n v="0"/>
    <n v="42.87"/>
    <n v="0"/>
  </r>
  <r>
    <x v="1"/>
    <x v="3"/>
    <d v="2018-03-05T16:28:16"/>
    <s v="9"/>
    <x v="381"/>
    <n v="928653"/>
    <m/>
    <x v="387"/>
    <d v="2018-03-05T00:00:00"/>
    <s v="TVC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49"/>
    <x v="49"/>
    <m/>
    <m/>
    <s v="+"/>
    <n v="0"/>
    <n v="0"/>
    <n v="132"/>
    <n v="0"/>
  </r>
  <r>
    <x v="1"/>
    <x v="3"/>
    <d v="2018-03-06T14:31:33"/>
    <s v="9"/>
    <x v="354"/>
    <m/>
    <m/>
    <x v="388"/>
    <d v="2018-03-06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9"/>
    <x v="9"/>
    <m/>
    <m/>
    <s v="+"/>
    <n v="0"/>
    <n v="0"/>
    <n v="382.78"/>
    <n v="0"/>
  </r>
  <r>
    <x v="1"/>
    <x v="3"/>
    <d v="2018-03-06T14:31:33"/>
    <s v="9"/>
    <x v="354"/>
    <m/>
    <m/>
    <x v="352"/>
    <d v="2018-03-06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9"/>
    <x v="9"/>
    <m/>
    <m/>
    <s v="+"/>
    <n v="0"/>
    <n v="0"/>
    <n v="55.65"/>
    <n v="0"/>
  </r>
  <r>
    <x v="1"/>
    <x v="3"/>
    <d v="2018-03-20T13:52:01"/>
    <s v="9"/>
    <x v="355"/>
    <m/>
    <m/>
    <x v="389"/>
    <d v="2018-03-20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9"/>
    <x v="9"/>
    <m/>
    <m/>
    <s v="+"/>
    <n v="0"/>
    <n v="0"/>
    <n v="52.66"/>
    <n v="0"/>
  </r>
  <r>
    <x v="1"/>
    <x v="3"/>
    <d v="2018-03-20T13:52:01"/>
    <s v="9"/>
    <x v="355"/>
    <m/>
    <m/>
    <x v="390"/>
    <d v="2018-03-20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9"/>
    <x v="9"/>
    <m/>
    <m/>
    <s v="+"/>
    <n v="0"/>
    <n v="0"/>
    <n v="72.77"/>
    <n v="0"/>
  </r>
  <r>
    <x v="1"/>
    <x v="3"/>
    <d v="2018-03-20T13:52:02"/>
    <s v="9"/>
    <x v="355"/>
    <m/>
    <m/>
    <x v="354"/>
    <d v="2018-03-20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9"/>
    <x v="9"/>
    <m/>
    <m/>
    <s v="+"/>
    <n v="0"/>
    <n v="0"/>
    <n v="587.5"/>
    <n v="0"/>
  </r>
  <r>
    <x v="1"/>
    <x v="3"/>
    <d v="2018-03-20T13:52:02"/>
    <s v="9"/>
    <x v="355"/>
    <m/>
    <m/>
    <x v="347"/>
    <d v="2018-03-20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9"/>
    <x v="9"/>
    <m/>
    <m/>
    <s v="+"/>
    <n v="0"/>
    <n v="0"/>
    <n v="285.55"/>
    <n v="0"/>
  </r>
  <r>
    <x v="1"/>
    <x v="3"/>
    <d v="2018-03-20T13:52:02"/>
    <s v="9"/>
    <x v="355"/>
    <m/>
    <m/>
    <x v="391"/>
    <d v="2018-03-20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9"/>
    <x v="9"/>
    <m/>
    <m/>
    <s v="+"/>
    <n v="0"/>
    <n v="0"/>
    <n v="19.96"/>
    <n v="0"/>
  </r>
  <r>
    <x v="1"/>
    <x v="3"/>
    <d v="2018-03-20T13:52:03"/>
    <s v="9"/>
    <x v="355"/>
    <m/>
    <m/>
    <x v="356"/>
    <d v="2018-03-20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9"/>
    <x v="9"/>
    <m/>
    <m/>
    <s v="+"/>
    <n v="0"/>
    <n v="0"/>
    <n v="747.23"/>
    <n v="0"/>
  </r>
  <r>
    <x v="1"/>
    <x v="3"/>
    <d v="2018-03-09T13:56:39"/>
    <s v="9"/>
    <x v="356"/>
    <n v="928383"/>
    <m/>
    <x v="357"/>
    <d v="2018-03-09T00:00:00"/>
    <s v="TVC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9"/>
    <x v="9"/>
    <m/>
    <m/>
    <s v="+"/>
    <n v="0"/>
    <n v="0"/>
    <n v="26.5"/>
    <n v="0"/>
  </r>
  <r>
    <x v="1"/>
    <x v="3"/>
    <d v="2018-03-01T21:39:37"/>
    <s v="9"/>
    <x v="339"/>
    <m/>
    <s v="PR180001"/>
    <x v="15"/>
    <d v="2018-03-01T00:00:00"/>
    <s v="HENA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+"/>
    <n v="0"/>
    <n v="0"/>
    <n v="0"/>
    <n v="7789.92"/>
  </r>
  <r>
    <x v="1"/>
    <x v="3"/>
    <d v="2018-03-01T21:42:51"/>
    <s v="9"/>
    <x v="338"/>
    <m/>
    <m/>
    <x v="295"/>
    <d v="2018-03-09T00:00:00"/>
    <s v="HG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+"/>
    <n v="0"/>
    <n v="0"/>
    <n v="3683.63"/>
    <n v="0"/>
  </r>
  <r>
    <x v="1"/>
    <x v="3"/>
    <d v="2018-03-01T21:40:24"/>
    <s v="9"/>
    <x v="339"/>
    <m/>
    <s v="PR180001"/>
    <x v="15"/>
    <d v="2018-03-01T00:00:00"/>
    <s v="HENA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-"/>
    <n v="0"/>
    <n v="0"/>
    <n v="0"/>
    <n v="-5722.33"/>
  </r>
  <r>
    <x v="1"/>
    <x v="3"/>
    <d v="2018-03-15T21:47:26"/>
    <s v="9"/>
    <x v="340"/>
    <m/>
    <m/>
    <x v="296"/>
    <d v="2018-03-23T00:00:00"/>
    <s v="HGN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+"/>
    <n v="0"/>
    <n v="0"/>
    <n v="3683.62"/>
    <n v="0"/>
  </r>
  <r>
    <x v="1"/>
    <x v="3"/>
    <d v="2018-03-15T21:43:52"/>
    <s v="9"/>
    <x v="341"/>
    <m/>
    <s v="PR180001"/>
    <x v="15"/>
    <d v="2018-03-15T00:00:00"/>
    <s v="HENA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+"/>
    <n v="0"/>
    <n v="0"/>
    <n v="0"/>
    <n v="2558.08"/>
  </r>
  <r>
    <x v="1"/>
    <x v="3"/>
    <d v="2018-03-15T21:44:46"/>
    <s v="9"/>
    <x v="341"/>
    <m/>
    <s v="PR180001"/>
    <x v="15"/>
    <d v="2018-03-15T00:00:00"/>
    <s v="HENA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-"/>
    <n v="0"/>
    <n v="0"/>
    <n v="0"/>
    <n v="-6241.7"/>
  </r>
  <r>
    <x v="1"/>
    <x v="3"/>
    <d v="2018-03-29T21:42:19"/>
    <s v="9"/>
    <x v="342"/>
    <m/>
    <s v="PR180001"/>
    <x v="15"/>
    <d v="2018-03-29T00:00:00"/>
    <s v="HENA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4"/>
    <x v="4"/>
    <x v="10"/>
    <x v="10"/>
    <m/>
    <m/>
    <s v="-"/>
    <n v="0"/>
    <n v="0"/>
    <n v="0"/>
    <n v="-3683.61"/>
  </r>
  <r>
    <x v="1"/>
    <x v="3"/>
    <d v="2018-03-28T14:54:13"/>
    <s v="9"/>
    <x v="382"/>
    <n v="932534"/>
    <m/>
    <x v="392"/>
    <d v="2018-03-28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13.35"/>
    <n v="0"/>
  </r>
  <r>
    <x v="1"/>
    <x v="3"/>
    <d v="2018-03-28T14:54:13"/>
    <s v="9"/>
    <x v="382"/>
    <n v="932534"/>
    <m/>
    <x v="393"/>
    <d v="2018-03-28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1514.53"/>
    <n v="0"/>
  </r>
  <r>
    <x v="1"/>
    <x v="3"/>
    <d v="2018-03-28T14:54:13"/>
    <s v="9"/>
    <x v="382"/>
    <n v="932534"/>
    <m/>
    <x v="394"/>
    <d v="2018-03-28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288.07"/>
    <n v="0"/>
  </r>
  <r>
    <x v="1"/>
    <x v="3"/>
    <d v="2018-03-06T14:31:34"/>
    <s v="9"/>
    <x v="354"/>
    <m/>
    <m/>
    <x v="388"/>
    <d v="2018-03-06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564.6"/>
    <n v="0"/>
  </r>
  <r>
    <x v="1"/>
    <x v="3"/>
    <d v="2018-03-06T14:31:34"/>
    <s v="9"/>
    <x v="354"/>
    <m/>
    <m/>
    <x v="352"/>
    <d v="2018-03-06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82.08"/>
    <n v="0"/>
  </r>
  <r>
    <x v="1"/>
    <x v="3"/>
    <d v="2018-03-01T21:43:56"/>
    <s v="9"/>
    <x v="338"/>
    <m/>
    <m/>
    <x v="295"/>
    <d v="2018-03-09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5433.35"/>
    <n v="0"/>
  </r>
  <r>
    <x v="1"/>
    <x v="3"/>
    <d v="2018-03-01T21:48:57"/>
    <s v="9"/>
    <x v="336"/>
    <m/>
    <m/>
    <x v="295"/>
    <d v="2018-03-09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63.23"/>
    <n v="0"/>
  </r>
  <r>
    <x v="1"/>
    <x v="3"/>
    <d v="2018-03-01T21:48:58"/>
    <s v="9"/>
    <x v="336"/>
    <m/>
    <m/>
    <x v="295"/>
    <d v="2018-03-09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1274"/>
    <n v="0"/>
  </r>
  <r>
    <x v="1"/>
    <x v="3"/>
    <d v="2018-03-01T21:48:58"/>
    <s v="9"/>
    <x v="336"/>
    <m/>
    <m/>
    <x v="295"/>
    <d v="2018-03-09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31.33"/>
    <n v="0"/>
  </r>
  <r>
    <x v="1"/>
    <x v="3"/>
    <d v="2018-03-15T21:53:11"/>
    <s v="9"/>
    <x v="337"/>
    <m/>
    <m/>
    <x v="296"/>
    <d v="2018-03-23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63.23"/>
    <n v="0"/>
  </r>
  <r>
    <x v="1"/>
    <x v="3"/>
    <d v="2018-03-15T21:53:11"/>
    <s v="9"/>
    <x v="337"/>
    <m/>
    <m/>
    <x v="296"/>
    <d v="2018-03-23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1273.99"/>
    <n v="0"/>
  </r>
  <r>
    <x v="1"/>
    <x v="3"/>
    <d v="2018-03-15T21:53:11"/>
    <s v="9"/>
    <x v="337"/>
    <m/>
    <m/>
    <x v="296"/>
    <d v="2018-03-23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31.33"/>
    <n v="0"/>
  </r>
  <r>
    <x v="1"/>
    <x v="3"/>
    <d v="2018-03-20T13:52:03"/>
    <s v="9"/>
    <x v="355"/>
    <m/>
    <m/>
    <x v="389"/>
    <d v="2018-03-20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77.67"/>
    <n v="0"/>
  </r>
  <r>
    <x v="1"/>
    <x v="3"/>
    <d v="2018-03-20T13:52:03"/>
    <s v="9"/>
    <x v="355"/>
    <m/>
    <m/>
    <x v="395"/>
    <d v="2018-03-20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1006.99"/>
    <n v="0"/>
  </r>
  <r>
    <x v="1"/>
    <x v="3"/>
    <d v="2018-03-20T13:52:03"/>
    <s v="9"/>
    <x v="355"/>
    <m/>
    <m/>
    <x v="390"/>
    <d v="2018-03-20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107.34"/>
    <n v="0"/>
  </r>
  <r>
    <x v="1"/>
    <x v="3"/>
    <d v="2018-03-20T13:52:04"/>
    <s v="9"/>
    <x v="355"/>
    <m/>
    <m/>
    <x v="354"/>
    <d v="2018-03-20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866.56"/>
    <n v="0"/>
  </r>
  <r>
    <x v="1"/>
    <x v="3"/>
    <d v="2018-03-20T13:52:04"/>
    <s v="9"/>
    <x v="355"/>
    <m/>
    <m/>
    <x v="347"/>
    <d v="2018-03-20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421.19"/>
    <n v="0"/>
  </r>
  <r>
    <x v="1"/>
    <x v="3"/>
    <d v="2018-03-20T13:52:05"/>
    <s v="9"/>
    <x v="355"/>
    <m/>
    <m/>
    <x v="391"/>
    <d v="2018-03-20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29.44"/>
    <n v="0"/>
  </r>
  <r>
    <x v="1"/>
    <x v="3"/>
    <d v="2018-03-20T13:52:05"/>
    <s v="9"/>
    <x v="355"/>
    <m/>
    <m/>
    <x v="396"/>
    <d v="2018-03-20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54.98"/>
    <n v="0"/>
  </r>
  <r>
    <x v="1"/>
    <x v="3"/>
    <d v="2018-03-20T13:52:05"/>
    <s v="9"/>
    <x v="355"/>
    <m/>
    <m/>
    <x v="356"/>
    <d v="2018-03-20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1102.1600000000001"/>
    <n v="0"/>
  </r>
  <r>
    <x v="1"/>
    <x v="3"/>
    <d v="2018-03-15T21:48:32"/>
    <s v="9"/>
    <x v="340"/>
    <m/>
    <m/>
    <x v="296"/>
    <d v="2018-03-23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5433.34"/>
    <n v="0"/>
  </r>
  <r>
    <x v="1"/>
    <x v="3"/>
    <d v="2018-03-09T13:56:40"/>
    <s v="9"/>
    <x v="356"/>
    <n v="928383"/>
    <m/>
    <x v="357"/>
    <d v="2018-03-09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39.090000000000003"/>
    <n v="0"/>
  </r>
  <r>
    <x v="1"/>
    <x v="3"/>
    <d v="2018-03-05T16:28:16"/>
    <s v="9"/>
    <x v="381"/>
    <n v="928653"/>
    <m/>
    <x v="387"/>
    <d v="2018-03-05T00:00:00"/>
    <s v="GRRV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6"/>
    <x v="6"/>
    <x v="30"/>
    <x v="30"/>
    <m/>
    <m/>
    <s v="+"/>
    <n v="0"/>
    <n v="0"/>
    <n v="194.7"/>
    <n v="0"/>
  </r>
  <r>
    <x v="1"/>
    <x v="3"/>
    <d v="2018-03-20T13:52:01"/>
    <s v="9"/>
    <x v="355"/>
    <m/>
    <m/>
    <x v="395"/>
    <d v="2018-03-20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10"/>
    <x v="10"/>
    <x v="75"/>
    <x v="73"/>
    <m/>
    <m/>
    <s v="+"/>
    <n v="0"/>
    <n v="0"/>
    <n v="1006.99"/>
    <n v="0"/>
  </r>
  <r>
    <x v="1"/>
    <x v="3"/>
    <d v="2018-03-20T13:52:02"/>
    <s v="9"/>
    <x v="355"/>
    <m/>
    <m/>
    <x v="396"/>
    <d v="2018-03-20T00:00:00"/>
    <s v="CCAR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10"/>
    <x v="10"/>
    <x v="75"/>
    <x v="73"/>
    <m/>
    <m/>
    <s v="+"/>
    <n v="0"/>
    <n v="0"/>
    <n v="54.98"/>
    <n v="0"/>
  </r>
  <r>
    <x v="1"/>
    <x v="3"/>
    <d v="2018-03-28T14:54:12"/>
    <s v="9"/>
    <x v="382"/>
    <n v="932534"/>
    <m/>
    <x v="392"/>
    <d v="2018-03-28T00:00:00"/>
    <s v="TVC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68"/>
    <x v="67"/>
    <m/>
    <m/>
    <s v="+"/>
    <n v="0"/>
    <n v="0"/>
    <n v="9.0500000000000007"/>
    <n v="0"/>
  </r>
  <r>
    <x v="1"/>
    <x v="3"/>
    <d v="2018-03-28T14:54:12"/>
    <s v="9"/>
    <x v="382"/>
    <n v="932534"/>
    <m/>
    <x v="393"/>
    <d v="2018-03-28T00:00:00"/>
    <s v="TVC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68"/>
    <x v="67"/>
    <m/>
    <m/>
    <s v="+"/>
    <n v="0"/>
    <n v="0"/>
    <n v="1026.8"/>
    <n v="0"/>
  </r>
  <r>
    <x v="1"/>
    <x v="3"/>
    <d v="2018-03-28T14:54:13"/>
    <s v="9"/>
    <x v="382"/>
    <n v="932534"/>
    <m/>
    <x v="394"/>
    <d v="2018-03-28T00:00:00"/>
    <s v="TVCL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3"/>
    <x v="3"/>
    <x v="68"/>
    <x v="67"/>
    <m/>
    <m/>
    <s v="+"/>
    <n v="0"/>
    <n v="0"/>
    <n v="195.3"/>
    <n v="0"/>
  </r>
  <r>
    <x v="1"/>
    <x v="3"/>
    <d v="2018-03-28T14:54:13"/>
    <s v="9"/>
    <x v="382"/>
    <n v="932534"/>
    <m/>
    <x v="392"/>
    <d v="2018-03-28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4.3"/>
    <n v="0"/>
  </r>
  <r>
    <x v="1"/>
    <x v="3"/>
    <d v="2018-03-28T14:54:13"/>
    <s v="9"/>
    <x v="382"/>
    <n v="932534"/>
    <m/>
    <x v="393"/>
    <d v="2018-03-28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487.73"/>
    <n v="0"/>
  </r>
  <r>
    <x v="1"/>
    <x v="3"/>
    <d v="2018-03-28T14:54:13"/>
    <s v="9"/>
    <x v="382"/>
    <n v="932534"/>
    <m/>
    <x v="394"/>
    <d v="2018-03-28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92.77"/>
    <n v="0"/>
  </r>
  <r>
    <x v="1"/>
    <x v="3"/>
    <d v="2018-03-06T14:31:34"/>
    <s v="9"/>
    <x v="354"/>
    <m/>
    <m/>
    <x v="388"/>
    <d v="2018-03-06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181.82"/>
    <n v="0"/>
  </r>
  <r>
    <x v="1"/>
    <x v="3"/>
    <d v="2018-03-06T14:31:34"/>
    <s v="9"/>
    <x v="354"/>
    <m/>
    <m/>
    <x v="352"/>
    <d v="2018-03-06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26.43"/>
    <n v="0"/>
  </r>
  <r>
    <x v="1"/>
    <x v="3"/>
    <d v="2018-03-01T21:43:56"/>
    <s v="9"/>
    <x v="338"/>
    <m/>
    <m/>
    <x v="295"/>
    <d v="2018-03-09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1749.72"/>
    <n v="0"/>
  </r>
  <r>
    <x v="1"/>
    <x v="3"/>
    <d v="2018-03-01T21:48:57"/>
    <s v="9"/>
    <x v="336"/>
    <m/>
    <m/>
    <x v="295"/>
    <d v="2018-03-09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20.36"/>
    <n v="0"/>
  </r>
  <r>
    <x v="1"/>
    <x v="3"/>
    <d v="2018-03-01T21:48:58"/>
    <s v="9"/>
    <x v="336"/>
    <m/>
    <m/>
    <x v="295"/>
    <d v="2018-03-09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410.27"/>
    <n v="0"/>
  </r>
  <r>
    <x v="1"/>
    <x v="3"/>
    <d v="2018-03-01T21:48:58"/>
    <s v="9"/>
    <x v="336"/>
    <m/>
    <m/>
    <x v="295"/>
    <d v="2018-03-09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10.09"/>
    <n v="0"/>
  </r>
  <r>
    <x v="1"/>
    <x v="3"/>
    <d v="2018-03-15T21:53:11"/>
    <s v="9"/>
    <x v="337"/>
    <m/>
    <m/>
    <x v="296"/>
    <d v="2018-03-23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20.36"/>
    <n v="0"/>
  </r>
  <r>
    <x v="1"/>
    <x v="3"/>
    <d v="2018-03-15T21:53:11"/>
    <s v="9"/>
    <x v="337"/>
    <m/>
    <m/>
    <x v="296"/>
    <d v="2018-03-23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410.27"/>
    <n v="0"/>
  </r>
  <r>
    <x v="1"/>
    <x v="3"/>
    <d v="2018-03-15T21:53:11"/>
    <s v="9"/>
    <x v="337"/>
    <m/>
    <m/>
    <x v="296"/>
    <d v="2018-03-23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10.09"/>
    <n v="0"/>
  </r>
  <r>
    <x v="1"/>
    <x v="3"/>
    <d v="2018-03-20T13:52:03"/>
    <s v="9"/>
    <x v="355"/>
    <m/>
    <m/>
    <x v="389"/>
    <d v="2018-03-20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25.01"/>
    <n v="0"/>
  </r>
  <r>
    <x v="1"/>
    <x v="3"/>
    <d v="2018-03-20T13:52:03"/>
    <s v="9"/>
    <x v="355"/>
    <m/>
    <m/>
    <x v="390"/>
    <d v="2018-03-20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34.57"/>
    <n v="0"/>
  </r>
  <r>
    <x v="1"/>
    <x v="3"/>
    <d v="2018-03-20T13:52:04"/>
    <s v="9"/>
    <x v="355"/>
    <m/>
    <m/>
    <x v="354"/>
    <d v="2018-03-20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279.06"/>
    <n v="0"/>
  </r>
  <r>
    <x v="1"/>
    <x v="3"/>
    <d v="2018-03-20T13:52:04"/>
    <s v="9"/>
    <x v="355"/>
    <m/>
    <m/>
    <x v="347"/>
    <d v="2018-03-20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135.63999999999999"/>
    <n v="0"/>
  </r>
  <r>
    <x v="1"/>
    <x v="3"/>
    <d v="2018-03-20T13:52:05"/>
    <s v="9"/>
    <x v="355"/>
    <m/>
    <m/>
    <x v="391"/>
    <d v="2018-03-20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9.48"/>
    <n v="0"/>
  </r>
  <r>
    <x v="1"/>
    <x v="3"/>
    <d v="2018-03-20T13:52:05"/>
    <s v="9"/>
    <x v="355"/>
    <m/>
    <m/>
    <x v="356"/>
    <d v="2018-03-20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354.93"/>
    <n v="0"/>
  </r>
  <r>
    <x v="1"/>
    <x v="3"/>
    <d v="2018-03-15T21:48:32"/>
    <s v="9"/>
    <x v="340"/>
    <m/>
    <m/>
    <x v="296"/>
    <d v="2018-03-23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1749.72"/>
    <n v="0"/>
  </r>
  <r>
    <x v="1"/>
    <x v="3"/>
    <d v="2018-03-09T13:56:40"/>
    <s v="9"/>
    <x v="356"/>
    <n v="928383"/>
    <m/>
    <x v="357"/>
    <d v="2018-03-09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12.59"/>
    <n v="0"/>
  </r>
  <r>
    <x v="1"/>
    <x v="3"/>
    <d v="2018-03-05T16:28:16"/>
    <s v="9"/>
    <x v="381"/>
    <n v="928653"/>
    <m/>
    <x v="387"/>
    <d v="2018-03-05T00:00:00"/>
    <s v="GRIC"/>
    <s v="D4"/>
    <s v="Grants &amp; Contracts"/>
    <s v="D4G679"/>
    <s v="NSF Genomics to Test Hypoth"/>
    <s v="M017"/>
    <s v="Research Centers and Institutes"/>
    <n v="4"/>
    <s v="Institute for Bioinfo&amp;Evol Studies"/>
    <x v="44"/>
    <s v="NSF Genomics to Test Hypoth"/>
    <x v="8"/>
    <x v="8"/>
    <x v="31"/>
    <x v="31"/>
    <m/>
    <m/>
    <s v="+"/>
    <n v="0"/>
    <n v="0"/>
    <n v="62.7"/>
    <n v="0"/>
  </r>
  <r>
    <x v="1"/>
    <x v="3"/>
    <d v="2018-03-01T21:49:40"/>
    <s v="9"/>
    <x v="274"/>
    <m/>
    <m/>
    <x v="295"/>
    <d v="2018-03-09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7"/>
    <x v="7"/>
    <m/>
    <m/>
    <s v="+"/>
    <n v="0"/>
    <n v="0"/>
    <n v="1496.97"/>
    <n v="0"/>
  </r>
  <r>
    <x v="1"/>
    <x v="3"/>
    <d v="2018-03-15T21:53:48"/>
    <s v="9"/>
    <x v="275"/>
    <m/>
    <m/>
    <x v="296"/>
    <d v="2018-03-23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7"/>
    <x v="7"/>
    <m/>
    <m/>
    <s v="+"/>
    <n v="0"/>
    <n v="0"/>
    <n v="1496.98"/>
    <n v="0"/>
  </r>
  <r>
    <x v="1"/>
    <x v="3"/>
    <d v="2018-03-01T21:49:40"/>
    <s v="9"/>
    <x v="274"/>
    <m/>
    <m/>
    <x v="295"/>
    <d v="2018-03-09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18"/>
    <x v="18"/>
    <m/>
    <m/>
    <s v="+"/>
    <n v="0"/>
    <n v="0"/>
    <n v="2067.1999999999998"/>
    <n v="0"/>
  </r>
  <r>
    <x v="1"/>
    <x v="3"/>
    <d v="2018-03-15T21:53:48"/>
    <s v="9"/>
    <x v="275"/>
    <m/>
    <m/>
    <x v="296"/>
    <d v="2018-03-23T00:00:00"/>
    <s v="HF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2"/>
    <x v="2"/>
    <x v="18"/>
    <x v="18"/>
    <m/>
    <m/>
    <s v="+"/>
    <n v="0"/>
    <n v="0"/>
    <n v="1655.1"/>
    <n v="0"/>
  </r>
  <r>
    <x v="1"/>
    <x v="3"/>
    <d v="2018-03-01T21:40:57"/>
    <s v="9"/>
    <x v="285"/>
    <m/>
    <s v="PR180001"/>
    <x v="15"/>
    <d v="2018-03-01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-"/>
    <n v="0"/>
    <n v="0"/>
    <n v="0"/>
    <n v="-861.16"/>
  </r>
  <r>
    <x v="1"/>
    <x v="3"/>
    <d v="2018-03-01T21:40:35"/>
    <s v="9"/>
    <x v="285"/>
    <m/>
    <s v="PR180001"/>
    <x v="15"/>
    <d v="2018-03-01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+"/>
    <n v="0"/>
    <n v="0"/>
    <n v="0"/>
    <n v="7538.72"/>
  </r>
  <r>
    <x v="1"/>
    <x v="3"/>
    <d v="2018-03-01T21:44:48"/>
    <s v="9"/>
    <x v="284"/>
    <m/>
    <m/>
    <x v="295"/>
    <d v="2018-03-09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+"/>
    <n v="0"/>
    <n v="0"/>
    <n v="2058.98"/>
    <n v="0"/>
  </r>
  <r>
    <x v="1"/>
    <x v="3"/>
    <d v="2018-03-15T21:45:23"/>
    <s v="9"/>
    <x v="287"/>
    <m/>
    <s v="PR180001"/>
    <x v="15"/>
    <d v="2018-03-15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-"/>
    <n v="0"/>
    <n v="0"/>
    <n v="0"/>
    <n v="-6109.27"/>
  </r>
  <r>
    <x v="1"/>
    <x v="3"/>
    <d v="2018-03-15T21:49:27"/>
    <s v="9"/>
    <x v="323"/>
    <m/>
    <m/>
    <x v="296"/>
    <d v="2018-03-23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+"/>
    <n v="0"/>
    <n v="0"/>
    <n v="942.34"/>
    <n v="0"/>
  </r>
  <r>
    <x v="1"/>
    <x v="3"/>
    <d v="2018-03-29T21:42:51"/>
    <s v="9"/>
    <x v="288"/>
    <m/>
    <s v="PR180001"/>
    <x v="15"/>
    <d v="2018-03-29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57"/>
    <x v="56"/>
    <m/>
    <m/>
    <s v="-"/>
    <n v="0"/>
    <n v="0"/>
    <n v="0"/>
    <n v="-942.34"/>
  </r>
  <r>
    <x v="1"/>
    <x v="3"/>
    <d v="2018-03-01T21:40:57"/>
    <s v="9"/>
    <x v="285"/>
    <m/>
    <s v="PR180001"/>
    <x v="15"/>
    <d v="2018-03-01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-"/>
    <n v="0"/>
    <n v="0"/>
    <n v="0"/>
    <n v="-48412.09"/>
  </r>
  <r>
    <x v="1"/>
    <x v="3"/>
    <d v="2018-03-01T21:40:35"/>
    <s v="9"/>
    <x v="285"/>
    <m/>
    <s v="PR180001"/>
    <x v="15"/>
    <d v="2018-03-01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0"/>
    <n v="46166.239999999998"/>
  </r>
  <r>
    <x v="1"/>
    <x v="3"/>
    <d v="2018-03-01T21:44:48"/>
    <s v="9"/>
    <x v="284"/>
    <m/>
    <m/>
    <x v="295"/>
    <d v="2018-03-09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10486.39"/>
    <n v="0"/>
  </r>
  <r>
    <x v="1"/>
    <x v="3"/>
    <d v="2018-03-15T21:45:23"/>
    <s v="9"/>
    <x v="287"/>
    <m/>
    <s v="PR180001"/>
    <x v="15"/>
    <d v="2018-03-15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-"/>
    <n v="0"/>
    <n v="0"/>
    <n v="0"/>
    <n v="-10011.93"/>
  </r>
  <r>
    <x v="1"/>
    <x v="3"/>
    <d v="2018-03-15T21:49:27"/>
    <s v="9"/>
    <x v="323"/>
    <m/>
    <m/>
    <x v="296"/>
    <d v="2018-03-23T00:00:00"/>
    <s v="HGNL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10011.94"/>
    <n v="0"/>
  </r>
  <r>
    <x v="1"/>
    <x v="3"/>
    <d v="2018-03-29T21:42:51"/>
    <s v="9"/>
    <x v="288"/>
    <m/>
    <s v="PR180001"/>
    <x v="15"/>
    <d v="2018-03-29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-"/>
    <n v="0"/>
    <n v="0"/>
    <n v="0"/>
    <n v="-28525.26"/>
  </r>
  <r>
    <x v="1"/>
    <x v="3"/>
    <d v="2018-03-29T21:42:30"/>
    <s v="9"/>
    <x v="288"/>
    <m/>
    <s v="PR180001"/>
    <x v="15"/>
    <d v="2018-03-29T00:00:00"/>
    <s v="HENA"/>
    <s v="U1"/>
    <s v="General Education"/>
    <s v="U11009"/>
    <s v="Student Tuition &amp; Fees"/>
    <s v="M017"/>
    <s v="Research Centers and Institutes"/>
    <n v="4"/>
    <s v="Institute for Bioinfo&amp;Evol Studies"/>
    <x v="27"/>
    <s v="IBEST Support"/>
    <x v="4"/>
    <x v="4"/>
    <x v="10"/>
    <x v="10"/>
    <m/>
    <m/>
    <s v="+"/>
    <n v="0"/>
    <n v="0"/>
    <n v="0"/>
    <n v="22015.439999999999"/>
  </r>
  <r>
    <x v="1"/>
    <x v="3"/>
    <d v="2018-03-05T16:02:03"/>
    <s v="9"/>
    <x v="383"/>
    <m/>
    <m/>
    <x v="397"/>
    <d v="2018-03-06T00:00:00"/>
    <s v="CCAR"/>
    <s v="D4"/>
    <s v="Grants &amp; Contracts"/>
    <s v="D4F646"/>
    <s v="NSF Hybrid Swarm Hypothesis Testing"/>
    <s v="M017"/>
    <s v="Research Centers and Institutes"/>
    <n v="4"/>
    <s v="Institute for Bioinfo&amp;Evol Studies"/>
    <x v="51"/>
    <s v="NSF Hybrid Swarm Hypothesis Testing"/>
    <x v="3"/>
    <x v="3"/>
    <x v="44"/>
    <x v="44"/>
    <m/>
    <m/>
    <s v="+"/>
    <n v="0"/>
    <n v="0"/>
    <n v="120"/>
    <n v="0"/>
  </r>
  <r>
    <x v="1"/>
    <x v="3"/>
    <d v="2018-03-05T16:02:03"/>
    <s v="9"/>
    <x v="383"/>
    <m/>
    <m/>
    <x v="397"/>
    <d v="2018-03-06T00:00:00"/>
    <s v="GRRV"/>
    <s v="D4"/>
    <s v="Grants &amp; Contracts"/>
    <s v="D4F646"/>
    <s v="NSF Hybrid Swarm Hypothesis Testing"/>
    <s v="M017"/>
    <s v="Research Centers and Institutes"/>
    <n v="4"/>
    <s v="Institute for Bioinfo&amp;Evol Studies"/>
    <x v="51"/>
    <s v="NSF Hybrid Swarm Hypothesis Testing"/>
    <x v="6"/>
    <x v="6"/>
    <x v="30"/>
    <x v="30"/>
    <m/>
    <m/>
    <s v="+"/>
    <n v="0"/>
    <n v="0"/>
    <n v="174.36"/>
    <n v="0"/>
  </r>
  <r>
    <x v="1"/>
    <x v="3"/>
    <d v="2018-03-05T16:02:03"/>
    <s v="9"/>
    <x v="383"/>
    <m/>
    <m/>
    <x v="397"/>
    <d v="2018-03-06T00:00:00"/>
    <s v="GRIC"/>
    <s v="D4"/>
    <s v="Grants &amp; Contracts"/>
    <s v="D4F646"/>
    <s v="NSF Hybrid Swarm Hypothesis Testing"/>
    <s v="M017"/>
    <s v="Research Centers and Institutes"/>
    <n v="4"/>
    <s v="Institute for Bioinfo&amp;Evol Studies"/>
    <x v="51"/>
    <s v="NSF Hybrid Swarm Hypothesis Testing"/>
    <x v="8"/>
    <x v="8"/>
    <x v="31"/>
    <x v="31"/>
    <m/>
    <m/>
    <s v="+"/>
    <n v="0"/>
    <n v="0"/>
    <n v="54.36"/>
    <n v="0"/>
  </r>
  <r>
    <x v="1"/>
    <x v="3"/>
    <d v="2018-03-06T17:12:45"/>
    <s v="9"/>
    <x v="384"/>
    <m/>
    <s v="P0053781"/>
    <x v="286"/>
    <d v="2018-03-01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3441"/>
    <n v="0"/>
  </r>
  <r>
    <x v="1"/>
    <x v="3"/>
    <d v="2018-03-07T14:22:01"/>
    <s v="9"/>
    <x v="385"/>
    <m/>
    <s v="P0053728"/>
    <x v="287"/>
    <d v="2018-03-05T00:00:00"/>
    <s v="GRRV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6"/>
    <x v="6"/>
    <x v="30"/>
    <x v="30"/>
    <m/>
    <m/>
    <s v="+"/>
    <n v="0"/>
    <n v="0"/>
    <n v="7089.6"/>
    <n v="0"/>
  </r>
  <r>
    <x v="1"/>
    <x v="3"/>
    <d v="2018-03-06T17:12:45"/>
    <s v="9"/>
    <x v="384"/>
    <m/>
    <s v="P0053781"/>
    <x v="286"/>
    <d v="2018-03-01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-3441"/>
  </r>
  <r>
    <x v="1"/>
    <x v="3"/>
    <d v="2018-03-06T17:12:45"/>
    <s v="9"/>
    <x v="384"/>
    <m/>
    <s v="P0053781"/>
    <x v="286"/>
    <d v="2018-03-01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+"/>
    <n v="0"/>
    <n v="0"/>
    <n v="3441"/>
    <n v="0"/>
  </r>
  <r>
    <x v="1"/>
    <x v="3"/>
    <d v="2018-03-06T17:12:45"/>
    <s v="9"/>
    <x v="384"/>
    <m/>
    <s v="P0053781"/>
    <x v="286"/>
    <d v="2018-03-01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0"/>
  </r>
  <r>
    <x v="1"/>
    <x v="3"/>
    <d v="2018-03-07T14:22:01"/>
    <s v="9"/>
    <x v="385"/>
    <m/>
    <s v="P0053728"/>
    <x v="287"/>
    <d v="2018-03-05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-7089.6"/>
  </r>
  <r>
    <x v="1"/>
    <x v="3"/>
    <d v="2018-03-07T14:22:00"/>
    <s v="9"/>
    <x v="385"/>
    <m/>
    <s v="P0053728"/>
    <x v="287"/>
    <d v="2018-03-05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+"/>
    <n v="0"/>
    <n v="0"/>
    <n v="7089.6"/>
    <n v="0"/>
  </r>
  <r>
    <x v="1"/>
    <x v="3"/>
    <d v="2018-03-07T14:22:01"/>
    <s v="9"/>
    <x v="385"/>
    <m/>
    <s v="P0053728"/>
    <x v="287"/>
    <d v="2018-03-05T00:00:00"/>
    <s v="INEI"/>
    <s v="D4"/>
    <s v="Grants &amp; Contracts"/>
    <s v="D4G941"/>
    <s v="NIH COBRE lll CRC Yr 5"/>
    <s v="M017"/>
    <s v="Research Centers and Institutes"/>
    <n v="4"/>
    <s v="Institute for Bioinfo&amp;Evol Studies"/>
    <x v="33"/>
    <s v="NIH COBRE lll CRC Yr 5"/>
    <x v="10"/>
    <x v="10"/>
    <x v="74"/>
    <x v="72"/>
    <m/>
    <m/>
    <s v="-"/>
    <n v="0"/>
    <n v="0"/>
    <n v="0"/>
    <n v="0"/>
  </r>
  <r>
    <x v="1"/>
    <x v="3"/>
    <d v="2018-03-01T21:40:30"/>
    <s v="9"/>
    <x v="339"/>
    <m/>
    <s v="PR180001"/>
    <x v="15"/>
    <d v="2018-03-01T00:00:00"/>
    <s v="HENA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4"/>
    <x v="4"/>
    <x v="10"/>
    <x v="10"/>
    <m/>
    <m/>
    <s v="-"/>
    <n v="0"/>
    <n v="0"/>
    <n v="0"/>
    <n v="-8880"/>
  </r>
  <r>
    <x v="1"/>
    <x v="3"/>
    <d v="2018-03-20T14:02:09"/>
    <s v="9"/>
    <x v="281"/>
    <m/>
    <m/>
    <x v="398"/>
    <d v="2018-03-20T00:00:00"/>
    <s v="GRRV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6"/>
    <x v="6"/>
    <x v="30"/>
    <x v="30"/>
    <m/>
    <m/>
    <s v="+"/>
    <n v="0"/>
    <n v="0"/>
    <n v="368.77"/>
    <n v="0"/>
  </r>
  <r>
    <x v="1"/>
    <x v="3"/>
    <d v="2018-03-20T14:02:09"/>
    <s v="9"/>
    <x v="281"/>
    <m/>
    <m/>
    <x v="398"/>
    <d v="2018-03-20T00:00:00"/>
    <s v="CCAR"/>
    <s v="D4"/>
    <s v="Grants &amp; Contracts"/>
    <s v="D4G942"/>
    <s v="NIH COBRE lll GRC Yr 5"/>
    <s v="M017"/>
    <s v="Research Centers and Institutes"/>
    <n v="4"/>
    <s v="Institute for Bioinfo&amp;Evol Studies"/>
    <x v="34"/>
    <s v="NIH COBRE lll GRC Yr 5"/>
    <x v="10"/>
    <x v="10"/>
    <x v="75"/>
    <x v="73"/>
    <m/>
    <m/>
    <s v="+"/>
    <n v="0"/>
    <n v="0"/>
    <n v="368.77"/>
    <n v="0"/>
  </r>
  <r>
    <x v="1"/>
    <x v="3"/>
    <d v="2018-03-01T21:47:35"/>
    <s v="9"/>
    <x v="336"/>
    <m/>
    <m/>
    <x v="295"/>
    <d v="2018-03-09T00:00:00"/>
    <s v="HFNL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2"/>
    <x v="2"/>
    <x v="2"/>
    <x v="2"/>
    <m/>
    <m/>
    <s v="+"/>
    <n v="0"/>
    <n v="0"/>
    <n v="22.16"/>
    <n v="0"/>
  </r>
  <r>
    <x v="1"/>
    <x v="3"/>
    <d v="2018-03-15T21:52:01"/>
    <s v="9"/>
    <x v="337"/>
    <m/>
    <m/>
    <x v="296"/>
    <d v="2018-03-23T00:00:00"/>
    <s v="HFNL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2"/>
    <x v="2"/>
    <x v="2"/>
    <x v="2"/>
    <m/>
    <m/>
    <s v="+"/>
    <n v="0"/>
    <n v="0"/>
    <n v="22.16"/>
    <n v="0"/>
  </r>
  <r>
    <x v="1"/>
    <x v="3"/>
    <d v="2018-03-01T21:44:06"/>
    <s v="9"/>
    <x v="284"/>
    <m/>
    <m/>
    <x v="295"/>
    <d v="2018-03-09T00:00:00"/>
    <s v="HGNL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4"/>
    <x v="4"/>
    <x v="10"/>
    <x v="10"/>
    <m/>
    <m/>
    <s v="+"/>
    <n v="0"/>
    <n v="0"/>
    <n v="923.2"/>
    <n v="0"/>
  </r>
  <r>
    <x v="1"/>
    <x v="3"/>
    <d v="2018-03-01T21:40:28"/>
    <s v="9"/>
    <x v="339"/>
    <m/>
    <s v="PR180001"/>
    <x v="15"/>
    <d v="2018-03-01T00:00:00"/>
    <s v="HENA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4"/>
    <x v="4"/>
    <x v="10"/>
    <x v="10"/>
    <m/>
    <m/>
    <s v="-"/>
    <n v="0"/>
    <n v="0"/>
    <n v="0"/>
    <n v="-923.2"/>
  </r>
  <r>
    <x v="1"/>
    <x v="3"/>
    <d v="2018-03-15T21:48:44"/>
    <s v="9"/>
    <x v="323"/>
    <m/>
    <m/>
    <x v="296"/>
    <d v="2018-03-23T00:00:00"/>
    <s v="HGNL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4"/>
    <x v="4"/>
    <x v="10"/>
    <x v="10"/>
    <m/>
    <m/>
    <s v="+"/>
    <n v="0"/>
    <n v="0"/>
    <n v="923.2"/>
    <n v="0"/>
  </r>
  <r>
    <x v="1"/>
    <x v="3"/>
    <d v="2018-03-15T21:44:51"/>
    <s v="9"/>
    <x v="341"/>
    <m/>
    <s v="PR180001"/>
    <x v="15"/>
    <d v="2018-03-15T00:00:00"/>
    <s v="HENA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4"/>
    <x v="4"/>
    <x v="10"/>
    <x v="10"/>
    <m/>
    <m/>
    <s v="-"/>
    <n v="0"/>
    <n v="0"/>
    <n v="0"/>
    <n v="-923.2"/>
  </r>
  <r>
    <x v="1"/>
    <x v="3"/>
    <d v="2018-03-29T21:42:23"/>
    <s v="9"/>
    <x v="342"/>
    <m/>
    <s v="PR180001"/>
    <x v="15"/>
    <d v="2018-03-29T00:00:00"/>
    <s v="HENA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4"/>
    <x v="4"/>
    <x v="10"/>
    <x v="10"/>
    <m/>
    <m/>
    <s v="-"/>
    <n v="0"/>
    <n v="0"/>
    <n v="0"/>
    <n v="-923.2"/>
  </r>
  <r>
    <x v="1"/>
    <x v="3"/>
    <d v="2018-03-01T21:45:18"/>
    <s v="9"/>
    <x v="284"/>
    <m/>
    <m/>
    <x v="295"/>
    <d v="2018-03-09T00:00:00"/>
    <s v="GRRV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6"/>
    <x v="6"/>
    <x v="30"/>
    <x v="30"/>
    <m/>
    <m/>
    <s v="+"/>
    <n v="0"/>
    <n v="0"/>
    <n v="1361.72"/>
    <n v="0"/>
  </r>
  <r>
    <x v="1"/>
    <x v="3"/>
    <d v="2018-03-01T21:49:09"/>
    <s v="9"/>
    <x v="336"/>
    <m/>
    <m/>
    <x v="295"/>
    <d v="2018-03-09T00:00:00"/>
    <s v="GRRV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6"/>
    <x v="6"/>
    <x v="30"/>
    <x v="30"/>
    <m/>
    <m/>
    <s v="+"/>
    <n v="0"/>
    <n v="0"/>
    <n v="32.69"/>
    <n v="0"/>
  </r>
  <r>
    <x v="1"/>
    <x v="3"/>
    <d v="2018-03-15T21:53:21"/>
    <s v="9"/>
    <x v="337"/>
    <m/>
    <m/>
    <x v="296"/>
    <d v="2018-03-23T00:00:00"/>
    <s v="GRRV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6"/>
    <x v="6"/>
    <x v="30"/>
    <x v="30"/>
    <m/>
    <m/>
    <s v="+"/>
    <n v="0"/>
    <n v="0"/>
    <n v="32.69"/>
    <n v="0"/>
  </r>
  <r>
    <x v="1"/>
    <x v="3"/>
    <d v="2018-03-15T21:49:56"/>
    <s v="9"/>
    <x v="323"/>
    <m/>
    <m/>
    <x v="296"/>
    <d v="2018-03-23T00:00:00"/>
    <s v="GRRV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6"/>
    <x v="6"/>
    <x v="30"/>
    <x v="30"/>
    <m/>
    <m/>
    <s v="+"/>
    <n v="0"/>
    <n v="0"/>
    <n v="1361.72"/>
    <n v="0"/>
  </r>
  <r>
    <x v="1"/>
    <x v="3"/>
    <d v="2018-03-01T21:45:18"/>
    <s v="9"/>
    <x v="284"/>
    <m/>
    <m/>
    <x v="295"/>
    <d v="2018-03-09T00:00:00"/>
    <s v="GRIC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8"/>
    <x v="8"/>
    <x v="31"/>
    <x v="31"/>
    <m/>
    <m/>
    <s v="+"/>
    <n v="0"/>
    <n v="0"/>
    <n v="438.52"/>
    <n v="0"/>
  </r>
  <r>
    <x v="1"/>
    <x v="3"/>
    <d v="2018-03-01T21:49:09"/>
    <s v="9"/>
    <x v="336"/>
    <m/>
    <m/>
    <x v="295"/>
    <d v="2018-03-09T00:00:00"/>
    <s v="GRIC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8"/>
    <x v="8"/>
    <x v="31"/>
    <x v="31"/>
    <m/>
    <m/>
    <s v="+"/>
    <n v="0"/>
    <n v="0"/>
    <n v="10.53"/>
    <n v="0"/>
  </r>
  <r>
    <x v="1"/>
    <x v="3"/>
    <d v="2018-03-15T21:53:21"/>
    <s v="9"/>
    <x v="337"/>
    <m/>
    <m/>
    <x v="296"/>
    <d v="2018-03-23T00:00:00"/>
    <s v="GRIC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8"/>
    <x v="8"/>
    <x v="31"/>
    <x v="31"/>
    <m/>
    <m/>
    <s v="+"/>
    <n v="0"/>
    <n v="0"/>
    <n v="10.53"/>
    <n v="0"/>
  </r>
  <r>
    <x v="1"/>
    <x v="3"/>
    <d v="2018-03-15T21:49:56"/>
    <s v="9"/>
    <x v="323"/>
    <m/>
    <m/>
    <x v="296"/>
    <d v="2018-03-23T00:00:00"/>
    <s v="GRIC"/>
    <s v="D4"/>
    <s v="Grants &amp; Contracts"/>
    <s v="D4G826"/>
    <s v="WSU-Infectious Cancer Transmission"/>
    <s v="M017"/>
    <s v="Research Centers and Institutes"/>
    <n v="4"/>
    <s v="Institute for Bioinfo&amp;Evol Studies"/>
    <x v="45"/>
    <s v="WSU-Infectious Cancer Transmission"/>
    <x v="8"/>
    <x v="8"/>
    <x v="31"/>
    <x v="31"/>
    <m/>
    <m/>
    <s v="+"/>
    <n v="0"/>
    <n v="0"/>
    <n v="438.52"/>
    <n v="0"/>
  </r>
  <r>
    <x v="1"/>
    <x v="3"/>
    <d v="2018-03-01T21:39:31"/>
    <s v="9"/>
    <x v="386"/>
    <s v="17045-R"/>
    <m/>
    <x v="104"/>
    <d v="2018-03-01T00:00:00"/>
    <s v="BDPG"/>
    <s v="D4"/>
    <s v="Grants &amp; Contracts"/>
    <s v="D4G980"/>
    <s v="NSF CAREER: Multidimensional "/>
    <s v="M017"/>
    <s v="Research Centers and Institutes"/>
    <n v="4"/>
    <s v="Institute for Bioinfo&amp;Evol Studies"/>
    <x v="52"/>
    <s v="NSF CAREER: Multidimensional "/>
    <x v="10"/>
    <x v="10"/>
    <x v="61"/>
    <x v="60"/>
    <m/>
    <m/>
    <s v="+"/>
    <n v="2710"/>
    <n v="0"/>
    <n v="0"/>
    <n v="0"/>
  </r>
  <r>
    <x v="1"/>
    <x v="3"/>
    <d v="2018-03-01T21:39:31"/>
    <s v="9"/>
    <x v="386"/>
    <s v="17045-R"/>
    <m/>
    <x v="104"/>
    <d v="2018-03-01T00:00:00"/>
    <s v="BDPG"/>
    <s v="D4"/>
    <s v="Grants &amp; Contracts"/>
    <s v="D4G980"/>
    <s v="NSF CAREER: Multidimensional "/>
    <s v="M017"/>
    <s v="Research Centers and Institutes"/>
    <n v="4"/>
    <s v="Institute for Bioinfo&amp;Evol Studies"/>
    <x v="52"/>
    <s v="NSF CAREER: Multidimensional "/>
    <x v="2"/>
    <x v="2"/>
    <x v="59"/>
    <x v="58"/>
    <m/>
    <m/>
    <s v="+"/>
    <n v="3584"/>
    <n v="0"/>
    <n v="0"/>
    <n v="0"/>
  </r>
  <r>
    <x v="1"/>
    <x v="3"/>
    <d v="2018-03-01T21:39:31"/>
    <s v="9"/>
    <x v="386"/>
    <s v="17045-R"/>
    <m/>
    <x v="104"/>
    <d v="2018-03-01T00:00:00"/>
    <s v="BDPG"/>
    <s v="D4"/>
    <s v="Grants &amp; Contracts"/>
    <s v="D4G980"/>
    <s v="NSF CAREER: Multidimensional "/>
    <s v="M017"/>
    <s v="Research Centers and Institutes"/>
    <n v="4"/>
    <s v="Institute for Bioinfo&amp;Evol Studies"/>
    <x v="52"/>
    <s v="NSF CAREER: Multidimensional "/>
    <x v="9"/>
    <x v="9"/>
    <x v="50"/>
    <x v="50"/>
    <m/>
    <m/>
    <s v="+"/>
    <n v="2759"/>
    <n v="0"/>
    <n v="0"/>
    <n v="0"/>
  </r>
  <r>
    <x v="1"/>
    <x v="3"/>
    <d v="2018-03-01T21:39:31"/>
    <s v="9"/>
    <x v="386"/>
    <s v="17045-R"/>
    <m/>
    <x v="104"/>
    <d v="2018-03-01T00:00:00"/>
    <s v="BDPG"/>
    <s v="D4"/>
    <s v="Grants &amp; Contracts"/>
    <s v="D4G980"/>
    <s v="NSF CAREER: Multidimensional "/>
    <s v="M017"/>
    <s v="Research Centers and Institutes"/>
    <n v="4"/>
    <s v="Institute for Bioinfo&amp;Evol Studies"/>
    <x v="52"/>
    <s v="NSF CAREER: Multidimensional "/>
    <x v="3"/>
    <x v="3"/>
    <x v="4"/>
    <x v="4"/>
    <m/>
    <m/>
    <s v="+"/>
    <n v="3046"/>
    <n v="0"/>
    <n v="0"/>
    <n v="0"/>
  </r>
  <r>
    <x v="1"/>
    <x v="3"/>
    <d v="2018-03-01T21:39:31"/>
    <s v="9"/>
    <x v="386"/>
    <s v="17045-R"/>
    <m/>
    <x v="104"/>
    <d v="2018-03-01T00:00:00"/>
    <s v="BDPG"/>
    <s v="D4"/>
    <s v="Grants &amp; Contracts"/>
    <s v="D4G980"/>
    <s v="NSF CAREER: Multidimensional "/>
    <s v="M017"/>
    <s v="Research Centers and Institutes"/>
    <n v="4"/>
    <s v="Institute for Bioinfo&amp;Evol Studies"/>
    <x v="52"/>
    <s v="NSF CAREER: Multidimensional "/>
    <x v="5"/>
    <x v="5"/>
    <x v="51"/>
    <x v="51"/>
    <m/>
    <m/>
    <s v="+"/>
    <n v="6640"/>
    <n v="0"/>
    <n v="0"/>
    <n v="0"/>
  </r>
  <r>
    <x v="1"/>
    <x v="3"/>
    <d v="2018-03-01T21:39:31"/>
    <s v="9"/>
    <x v="386"/>
    <s v="17045-R"/>
    <m/>
    <x v="104"/>
    <d v="2018-03-01T00:00:00"/>
    <s v="BDPG"/>
    <s v="D4"/>
    <s v="Grants &amp; Contracts"/>
    <s v="D4G980"/>
    <s v="NSF CAREER: Multidimensional "/>
    <s v="M017"/>
    <s v="Research Centers and Institutes"/>
    <n v="4"/>
    <s v="Institute for Bioinfo&amp;Evol Studies"/>
    <x v="52"/>
    <s v="NSF CAREER: Multidimensional "/>
    <x v="4"/>
    <x v="4"/>
    <x v="71"/>
    <x v="10"/>
    <m/>
    <m/>
    <s v="+"/>
    <n v="16514"/>
    <n v="0"/>
    <n v="0"/>
    <n v="0"/>
  </r>
  <r>
    <x v="1"/>
    <x v="3"/>
    <d v="2018-03-01T21:39:31"/>
    <s v="9"/>
    <x v="386"/>
    <s v="17045-R"/>
    <m/>
    <x v="104"/>
    <d v="2018-03-01T00:00:00"/>
    <s v="BDPG"/>
    <s v="D4"/>
    <s v="Grants &amp; Contracts"/>
    <s v="D4G980"/>
    <s v="NSF CAREER: Multidimensional "/>
    <s v="M017"/>
    <s v="Research Centers and Institutes"/>
    <n v="4"/>
    <s v="Institute for Bioinfo&amp;Evol Studies"/>
    <x v="52"/>
    <s v="NSF CAREER: Multidimensional "/>
    <x v="8"/>
    <x v="8"/>
    <x v="52"/>
    <x v="31"/>
    <m/>
    <m/>
    <s v="+"/>
    <n v="14147"/>
    <n v="0"/>
    <n v="0"/>
    <n v="0"/>
  </r>
  <r>
    <x v="1"/>
    <x v="3"/>
    <d v="2018-03-01T21:42:46"/>
    <s v="9"/>
    <x v="338"/>
    <m/>
    <m/>
    <x v="295"/>
    <d v="2018-03-09T00:00:00"/>
    <s v="HGNL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0"/>
    <x v="0"/>
    <x v="0"/>
    <x v="0"/>
    <m/>
    <m/>
    <s v="+"/>
    <n v="0"/>
    <n v="0"/>
    <n v="156"/>
    <n v="0"/>
  </r>
  <r>
    <x v="1"/>
    <x v="3"/>
    <d v="2018-03-15T21:47:20"/>
    <s v="9"/>
    <x v="340"/>
    <m/>
    <m/>
    <x v="296"/>
    <d v="2018-03-23T00:00:00"/>
    <s v="HGNL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0"/>
    <x v="0"/>
    <x v="0"/>
    <x v="0"/>
    <m/>
    <m/>
    <s v="+"/>
    <n v="0"/>
    <n v="0"/>
    <n v="212.18"/>
    <n v="0"/>
  </r>
  <r>
    <x v="1"/>
    <x v="3"/>
    <d v="2018-03-01T21:47:21"/>
    <s v="9"/>
    <x v="336"/>
    <m/>
    <m/>
    <x v="295"/>
    <d v="2018-03-09T00:00:00"/>
    <s v="HFNL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2"/>
    <x v="2"/>
    <x v="2"/>
    <x v="2"/>
    <m/>
    <m/>
    <s v="+"/>
    <n v="0"/>
    <n v="0"/>
    <n v="3.74"/>
    <n v="0"/>
  </r>
  <r>
    <x v="1"/>
    <x v="3"/>
    <d v="2018-03-15T21:51:49"/>
    <s v="9"/>
    <x v="337"/>
    <m/>
    <m/>
    <x v="296"/>
    <d v="2018-03-23T00:00:00"/>
    <s v="HFNL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2"/>
    <x v="2"/>
    <x v="2"/>
    <x v="2"/>
    <m/>
    <m/>
    <s v="+"/>
    <n v="0"/>
    <n v="0"/>
    <n v="5.09"/>
    <n v="0"/>
  </r>
  <r>
    <x v="1"/>
    <x v="3"/>
    <d v="2018-03-15T21:51:48"/>
    <s v="9"/>
    <x v="337"/>
    <m/>
    <m/>
    <x v="296"/>
    <d v="2018-03-23T00:00:00"/>
    <s v="HFNL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2"/>
    <x v="2"/>
    <x v="7"/>
    <x v="7"/>
    <m/>
    <m/>
    <s v="+"/>
    <n v="0"/>
    <n v="0"/>
    <n v="160.38"/>
    <n v="0"/>
  </r>
  <r>
    <x v="1"/>
    <x v="3"/>
    <d v="2018-03-27T15:43:25"/>
    <s v="9"/>
    <x v="387"/>
    <n v="928424"/>
    <m/>
    <x v="399"/>
    <d v="2018-03-27T00:00:00"/>
    <s v="TVCL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3"/>
    <x v="3"/>
    <x v="9"/>
    <x v="9"/>
    <m/>
    <m/>
    <s v="+"/>
    <n v="0"/>
    <n v="0"/>
    <n v="19.45"/>
    <n v="0"/>
  </r>
  <r>
    <x v="1"/>
    <x v="3"/>
    <d v="2018-03-15T21:44:58"/>
    <s v="9"/>
    <x v="341"/>
    <m/>
    <s v="PR180001"/>
    <x v="290"/>
    <d v="2018-03-15T00:00:00"/>
    <s v="HENC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4"/>
    <x v="4"/>
    <x v="10"/>
    <x v="10"/>
    <m/>
    <m/>
    <s v="+"/>
    <n v="0"/>
    <n v="0"/>
    <n v="0"/>
    <n v="3422.72"/>
  </r>
  <r>
    <x v="1"/>
    <x v="3"/>
    <d v="2018-03-15T21:47:20"/>
    <s v="9"/>
    <x v="340"/>
    <m/>
    <m/>
    <x v="296"/>
    <d v="2018-03-23T00:00:00"/>
    <s v="HGNL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4"/>
    <x v="4"/>
    <x v="10"/>
    <x v="10"/>
    <m/>
    <m/>
    <s v="+"/>
    <n v="0"/>
    <n v="0"/>
    <n v="488.96"/>
    <n v="0"/>
  </r>
  <r>
    <x v="1"/>
    <x v="3"/>
    <d v="2018-03-29T21:42:17"/>
    <s v="9"/>
    <x v="342"/>
    <m/>
    <s v="PR180001"/>
    <x v="15"/>
    <d v="2018-03-29T00:00:00"/>
    <s v="HENA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4"/>
    <x v="4"/>
    <x v="10"/>
    <x v="10"/>
    <m/>
    <m/>
    <s v="-"/>
    <n v="0"/>
    <n v="0"/>
    <n v="0"/>
    <n v="-488.96"/>
  </r>
  <r>
    <x v="1"/>
    <x v="3"/>
    <d v="2018-03-01T21:43:50"/>
    <s v="9"/>
    <x v="338"/>
    <m/>
    <m/>
    <x v="295"/>
    <d v="2018-03-09T00:00:00"/>
    <s v="GRRV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6"/>
    <x v="6"/>
    <x v="30"/>
    <x v="30"/>
    <m/>
    <m/>
    <s v="+"/>
    <n v="0"/>
    <n v="0"/>
    <n v="226.67"/>
    <n v="0"/>
  </r>
  <r>
    <x v="1"/>
    <x v="3"/>
    <d v="2018-03-01T21:48:51"/>
    <s v="9"/>
    <x v="336"/>
    <m/>
    <m/>
    <x v="295"/>
    <d v="2018-03-09T00:00:00"/>
    <s v="GRRV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6"/>
    <x v="6"/>
    <x v="30"/>
    <x v="30"/>
    <m/>
    <m/>
    <s v="+"/>
    <n v="0"/>
    <n v="0"/>
    <n v="5.43"/>
    <n v="0"/>
  </r>
  <r>
    <x v="1"/>
    <x v="3"/>
    <d v="2018-03-27T15:43:26"/>
    <s v="9"/>
    <x v="387"/>
    <n v="928424"/>
    <m/>
    <x v="399"/>
    <d v="2018-03-27T00:00:00"/>
    <s v="GRRV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6"/>
    <x v="6"/>
    <x v="30"/>
    <x v="30"/>
    <m/>
    <m/>
    <s v="+"/>
    <n v="0"/>
    <n v="0"/>
    <n v="28.26"/>
    <n v="0"/>
  </r>
  <r>
    <x v="1"/>
    <x v="3"/>
    <d v="2018-03-15T21:48:26"/>
    <s v="9"/>
    <x v="340"/>
    <m/>
    <m/>
    <x v="296"/>
    <d v="2018-03-23T00:00:00"/>
    <s v="GRRV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6"/>
    <x v="6"/>
    <x v="30"/>
    <x v="30"/>
    <m/>
    <m/>
    <s v="+"/>
    <n v="0"/>
    <n v="0"/>
    <n v="710.46"/>
    <n v="0"/>
  </r>
  <r>
    <x v="1"/>
    <x v="3"/>
    <d v="2018-03-15T21:48:26"/>
    <s v="9"/>
    <x v="340"/>
    <m/>
    <m/>
    <x v="296"/>
    <d v="2018-03-23T00:00:00"/>
    <s v="GRRV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6"/>
    <x v="6"/>
    <x v="30"/>
    <x v="30"/>
    <m/>
    <m/>
    <s v="+"/>
    <n v="0"/>
    <n v="0"/>
    <n v="308.3"/>
    <n v="0"/>
  </r>
  <r>
    <x v="1"/>
    <x v="3"/>
    <d v="2018-03-15T21:53:05"/>
    <s v="9"/>
    <x v="337"/>
    <m/>
    <m/>
    <x v="296"/>
    <d v="2018-03-23T00:00:00"/>
    <s v="GRRV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6"/>
    <x v="6"/>
    <x v="30"/>
    <x v="30"/>
    <m/>
    <m/>
    <s v="+"/>
    <n v="0"/>
    <n v="0"/>
    <n v="233.03"/>
    <n v="0"/>
  </r>
  <r>
    <x v="1"/>
    <x v="3"/>
    <d v="2018-03-15T21:53:06"/>
    <s v="9"/>
    <x v="337"/>
    <m/>
    <m/>
    <x v="296"/>
    <d v="2018-03-23T00:00:00"/>
    <s v="GRRV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6"/>
    <x v="6"/>
    <x v="30"/>
    <x v="30"/>
    <m/>
    <m/>
    <s v="+"/>
    <n v="0"/>
    <n v="0"/>
    <n v="7.4"/>
    <n v="0"/>
  </r>
  <r>
    <x v="1"/>
    <x v="3"/>
    <d v="2018-03-01T21:43:50"/>
    <s v="9"/>
    <x v="338"/>
    <m/>
    <m/>
    <x v="295"/>
    <d v="2018-03-09T00:00:00"/>
    <s v="GRIC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8"/>
    <x v="8"/>
    <x v="31"/>
    <x v="31"/>
    <m/>
    <m/>
    <s v="+"/>
    <n v="0"/>
    <n v="0"/>
    <n v="70.67"/>
    <n v="0"/>
  </r>
  <r>
    <x v="1"/>
    <x v="3"/>
    <d v="2018-03-01T21:48:51"/>
    <s v="9"/>
    <x v="336"/>
    <m/>
    <m/>
    <x v="295"/>
    <d v="2018-03-09T00:00:00"/>
    <s v="GRIC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8"/>
    <x v="8"/>
    <x v="31"/>
    <x v="31"/>
    <m/>
    <m/>
    <s v="+"/>
    <n v="0"/>
    <n v="0"/>
    <n v="1.69"/>
    <n v="0"/>
  </r>
  <r>
    <x v="1"/>
    <x v="3"/>
    <d v="2018-03-27T15:43:26"/>
    <s v="9"/>
    <x v="387"/>
    <n v="928424"/>
    <m/>
    <x v="399"/>
    <d v="2018-03-27T00:00:00"/>
    <s v="GRIC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8"/>
    <x v="8"/>
    <x v="31"/>
    <x v="31"/>
    <m/>
    <m/>
    <s v="+"/>
    <n v="0"/>
    <n v="0"/>
    <n v="8.81"/>
    <n v="0"/>
  </r>
  <r>
    <x v="1"/>
    <x v="3"/>
    <d v="2018-03-15T21:48:26"/>
    <s v="9"/>
    <x v="340"/>
    <m/>
    <m/>
    <x v="296"/>
    <d v="2018-03-23T00:00:00"/>
    <s v="GRIC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8"/>
    <x v="8"/>
    <x v="31"/>
    <x v="31"/>
    <m/>
    <m/>
    <s v="+"/>
    <n v="0"/>
    <n v="0"/>
    <n v="221.5"/>
    <n v="0"/>
  </r>
  <r>
    <x v="1"/>
    <x v="3"/>
    <d v="2018-03-15T21:48:26"/>
    <s v="9"/>
    <x v="340"/>
    <m/>
    <m/>
    <x v="296"/>
    <d v="2018-03-23T00:00:00"/>
    <s v="GRIC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8"/>
    <x v="8"/>
    <x v="31"/>
    <x v="31"/>
    <m/>
    <m/>
    <s v="+"/>
    <n v="0"/>
    <n v="0"/>
    <n v="96.12"/>
    <n v="0"/>
  </r>
  <r>
    <x v="1"/>
    <x v="3"/>
    <d v="2018-03-15T21:53:05"/>
    <s v="9"/>
    <x v="337"/>
    <m/>
    <m/>
    <x v="296"/>
    <d v="2018-03-23T00:00:00"/>
    <s v="GRIC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8"/>
    <x v="8"/>
    <x v="31"/>
    <x v="31"/>
    <m/>
    <m/>
    <s v="+"/>
    <n v="0"/>
    <n v="0"/>
    <n v="72.650000000000006"/>
    <n v="0"/>
  </r>
  <r>
    <x v="1"/>
    <x v="3"/>
    <d v="2018-03-15T21:53:06"/>
    <s v="9"/>
    <x v="337"/>
    <m/>
    <m/>
    <x v="296"/>
    <d v="2018-03-23T00:00:00"/>
    <s v="GRIC"/>
    <s v="D4"/>
    <s v="Grants &amp; Contracts"/>
    <s v="D4G611"/>
    <s v="MICHSU BEACON Mittelstaedt Microbes"/>
    <s v="M017"/>
    <s v="Research Centers and Institutes"/>
    <n v="4"/>
    <s v="Institute for Bioinfo&amp;Evol Studies"/>
    <x v="46"/>
    <s v="MICHSU BEACON Mittelstaedt Microbes"/>
    <x v="8"/>
    <x v="8"/>
    <x v="31"/>
    <x v="31"/>
    <m/>
    <m/>
    <s v="+"/>
    <n v="0"/>
    <n v="0"/>
    <n v="2.31"/>
    <n v="0"/>
  </r>
  <r>
    <x v="1"/>
    <x v="3"/>
    <d v="2018-03-27T14:48:05"/>
    <s v="9"/>
    <x v="373"/>
    <m/>
    <m/>
    <x v="376"/>
    <d v="2018-03-27T00:00:00"/>
    <s v="ISSU"/>
    <s v="D4"/>
    <s v="Grants &amp; Contracts"/>
    <s v="D4G610"/>
    <s v="MICHSU BEACON TOP Staying Power"/>
    <s v="M017"/>
    <s v="Research Centers and Institutes"/>
    <n v="4"/>
    <s v="Institute for Bioinfo&amp;Evol Studies"/>
    <x v="53"/>
    <s v="MICHSU BEACON TOP Staying Power"/>
    <x v="3"/>
    <x v="3"/>
    <x v="9"/>
    <x v="9"/>
    <m/>
    <m/>
    <s v="+"/>
    <n v="0"/>
    <n v="0"/>
    <n v="66.180000000000007"/>
    <n v="0"/>
  </r>
  <r>
    <x v="1"/>
    <x v="3"/>
    <d v="2018-03-01T16:08:56"/>
    <s v="9"/>
    <x v="374"/>
    <n v="928302"/>
    <m/>
    <x v="400"/>
    <d v="2018-03-01T00:00:00"/>
    <s v="TVCL"/>
    <s v="D4"/>
    <s v="Grants &amp; Contracts"/>
    <s v="D4G610"/>
    <s v="MICHSU BEACON TOP Staying Power"/>
    <s v="M017"/>
    <s v="Research Centers and Institutes"/>
    <n v="4"/>
    <s v="Institute for Bioinfo&amp;Evol Studies"/>
    <x v="53"/>
    <s v="MICHSU BEACON TOP Staying Power"/>
    <x v="3"/>
    <x v="3"/>
    <x v="9"/>
    <x v="9"/>
    <m/>
    <m/>
    <s v="+"/>
    <n v="0"/>
    <n v="0"/>
    <n v="9.3800000000000008"/>
    <n v="0"/>
  </r>
  <r>
    <x v="1"/>
    <x v="3"/>
    <d v="2018-03-27T14:48:06"/>
    <s v="9"/>
    <x v="373"/>
    <m/>
    <m/>
    <x v="376"/>
    <d v="2018-03-27T00:00:00"/>
    <s v="GRRV"/>
    <s v="D4"/>
    <s v="Grants &amp; Contracts"/>
    <s v="D4G610"/>
    <s v="MICHSU BEACON TOP Staying Power"/>
    <s v="M017"/>
    <s v="Research Centers and Institutes"/>
    <n v="4"/>
    <s v="Institute for Bioinfo&amp;Evol Studies"/>
    <x v="53"/>
    <s v="MICHSU BEACON TOP Staying Power"/>
    <x v="6"/>
    <x v="6"/>
    <x v="30"/>
    <x v="30"/>
    <m/>
    <m/>
    <s v="+"/>
    <n v="0"/>
    <n v="0"/>
    <n v="96.16"/>
    <n v="0"/>
  </r>
  <r>
    <x v="1"/>
    <x v="3"/>
    <d v="2018-03-01T16:08:57"/>
    <s v="9"/>
    <x v="374"/>
    <n v="928302"/>
    <m/>
    <x v="400"/>
    <d v="2018-03-01T00:00:00"/>
    <s v="GRRV"/>
    <s v="D4"/>
    <s v="Grants &amp; Contracts"/>
    <s v="D4G610"/>
    <s v="MICHSU BEACON TOP Staying Power"/>
    <s v="M017"/>
    <s v="Research Centers and Institutes"/>
    <n v="4"/>
    <s v="Institute for Bioinfo&amp;Evol Studies"/>
    <x v="53"/>
    <s v="MICHSU BEACON TOP Staying Power"/>
    <x v="6"/>
    <x v="6"/>
    <x v="30"/>
    <x v="30"/>
    <m/>
    <m/>
    <s v="+"/>
    <n v="0"/>
    <n v="0"/>
    <n v="13.63"/>
    <n v="0"/>
  </r>
  <r>
    <x v="1"/>
    <x v="3"/>
    <d v="2018-03-27T14:48:06"/>
    <s v="9"/>
    <x v="373"/>
    <m/>
    <m/>
    <x v="376"/>
    <d v="2018-03-27T00:00:00"/>
    <s v="GRIC"/>
    <s v="D4"/>
    <s v="Grants &amp; Contracts"/>
    <s v="D4G610"/>
    <s v="MICHSU BEACON TOP Staying Power"/>
    <s v="M017"/>
    <s v="Research Centers and Institutes"/>
    <n v="4"/>
    <s v="Institute for Bioinfo&amp;Evol Studies"/>
    <x v="53"/>
    <s v="MICHSU BEACON TOP Staying Power"/>
    <x v="8"/>
    <x v="8"/>
    <x v="31"/>
    <x v="31"/>
    <m/>
    <m/>
    <s v="+"/>
    <n v="0"/>
    <n v="0"/>
    <n v="29.98"/>
    <n v="0"/>
  </r>
  <r>
    <x v="1"/>
    <x v="3"/>
    <d v="2018-03-01T16:08:57"/>
    <s v="9"/>
    <x v="374"/>
    <n v="928302"/>
    <m/>
    <x v="400"/>
    <d v="2018-03-01T00:00:00"/>
    <s v="GRIC"/>
    <s v="D4"/>
    <s v="Grants &amp; Contracts"/>
    <s v="D4G610"/>
    <s v="MICHSU BEACON TOP Staying Power"/>
    <s v="M017"/>
    <s v="Research Centers and Institutes"/>
    <n v="4"/>
    <s v="Institute for Bioinfo&amp;Evol Studies"/>
    <x v="53"/>
    <s v="MICHSU BEACON TOP Staying Power"/>
    <x v="8"/>
    <x v="8"/>
    <x v="31"/>
    <x v="31"/>
    <m/>
    <m/>
    <s v="+"/>
    <n v="0"/>
    <n v="0"/>
    <n v="4.25"/>
    <n v="0"/>
  </r>
  <r>
    <x v="1"/>
    <x v="1"/>
    <d v="2017-07-11T21:39:11"/>
    <s v="9"/>
    <x v="208"/>
    <m/>
    <s v="P0052311"/>
    <x v="55"/>
    <d v="2017-07-01T00:00:00"/>
    <s v="E090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3"/>
    <x v="3"/>
    <x v="39"/>
    <x v="39"/>
    <m/>
    <m/>
    <s v="+"/>
    <n v="0"/>
    <n v="0"/>
    <n v="0"/>
    <n v="23336"/>
  </r>
  <r>
    <x v="1"/>
    <x v="1"/>
    <d v="2017-07-11T21:39:11"/>
    <s v="9"/>
    <x v="208"/>
    <m/>
    <s v="P0052311"/>
    <x v="55"/>
    <d v="2017-07-01T00:00:00"/>
    <s v="E090"/>
    <s v="D4"/>
    <s v="Grants &amp; Contracts"/>
    <s v="D4G945"/>
    <s v="NIH COBRE Pilot Project-Hohenlohe"/>
    <s v="M017"/>
    <s v="Research Centers and Institutes"/>
    <n v="4"/>
    <s v="Institute for Bioinfo&amp;Evol Studies"/>
    <x v="38"/>
    <s v="NIH COBRE Pilot Project-Hohenlohe"/>
    <x v="3"/>
    <x v="3"/>
    <x v="39"/>
    <x v="39"/>
    <m/>
    <m/>
    <s v="+"/>
    <n v="0"/>
    <n v="0"/>
    <n v="0"/>
    <n v="0"/>
  </r>
  <r>
    <x v="1"/>
    <x v="3"/>
    <d v="2018-03-01T21:42:39"/>
    <s v="9"/>
    <x v="338"/>
    <m/>
    <m/>
    <x v="295"/>
    <d v="2018-03-09T00:00:00"/>
    <s v="HG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0"/>
    <x v="0"/>
    <x v="0"/>
    <x v="0"/>
    <m/>
    <m/>
    <s v="+"/>
    <n v="0"/>
    <n v="0"/>
    <n v="18.5"/>
    <n v="0"/>
  </r>
  <r>
    <x v="1"/>
    <x v="3"/>
    <d v="2018-03-15T21:47:13"/>
    <s v="9"/>
    <x v="340"/>
    <m/>
    <m/>
    <x v="296"/>
    <d v="2018-03-23T00:00:00"/>
    <s v="HG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0"/>
    <x v="0"/>
    <x v="0"/>
    <x v="0"/>
    <m/>
    <m/>
    <s v="+"/>
    <n v="0"/>
    <n v="0"/>
    <n v="26.88"/>
    <n v="0"/>
  </r>
  <r>
    <x v="1"/>
    <x v="3"/>
    <d v="2018-03-05T11:51:50"/>
    <s v="9"/>
    <x v="388"/>
    <m/>
    <m/>
    <x v="401"/>
    <d v="2018-03-06T00:00:00"/>
    <s v="CCAR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3"/>
    <x v="3"/>
    <x v="62"/>
    <x v="61"/>
    <m/>
    <m/>
    <s v="+"/>
    <n v="0"/>
    <n v="0"/>
    <n v="1116"/>
    <n v="0"/>
  </r>
  <r>
    <x v="1"/>
    <x v="3"/>
    <d v="2018-03-01T21:47:15"/>
    <s v="9"/>
    <x v="336"/>
    <m/>
    <m/>
    <x v="295"/>
    <d v="2018-03-09T00:00:00"/>
    <s v="HF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2"/>
    <x v="2"/>
    <x v="2"/>
    <x v="2"/>
    <m/>
    <m/>
    <s v="+"/>
    <n v="0"/>
    <n v="0"/>
    <n v="0.44"/>
    <n v="0"/>
  </r>
  <r>
    <x v="1"/>
    <x v="3"/>
    <d v="2018-03-15T21:51:43"/>
    <s v="9"/>
    <x v="337"/>
    <m/>
    <m/>
    <x v="296"/>
    <d v="2018-03-23T00:00:00"/>
    <s v="HF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2"/>
    <x v="2"/>
    <x v="2"/>
    <x v="2"/>
    <m/>
    <m/>
    <s v="+"/>
    <n v="0"/>
    <n v="0"/>
    <n v="0.65"/>
    <n v="0"/>
  </r>
  <r>
    <x v="1"/>
    <x v="3"/>
    <d v="2018-03-01T21:47:15"/>
    <s v="9"/>
    <x v="336"/>
    <m/>
    <m/>
    <x v="295"/>
    <d v="2018-03-09T00:00:00"/>
    <s v="HF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2"/>
    <x v="2"/>
    <x v="7"/>
    <x v="7"/>
    <m/>
    <m/>
    <s v="+"/>
    <n v="0"/>
    <n v="0"/>
    <n v="353.6"/>
    <n v="0"/>
  </r>
  <r>
    <x v="1"/>
    <x v="3"/>
    <d v="2018-03-15T21:51:43"/>
    <s v="9"/>
    <x v="337"/>
    <m/>
    <m/>
    <x v="296"/>
    <d v="2018-03-23T00:00:00"/>
    <s v="HF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2"/>
    <x v="2"/>
    <x v="7"/>
    <x v="7"/>
    <m/>
    <m/>
    <s v="+"/>
    <n v="0"/>
    <n v="0"/>
    <n v="479.46"/>
    <n v="0"/>
  </r>
  <r>
    <x v="1"/>
    <x v="3"/>
    <d v="2018-03-01T08:30:37"/>
    <s v="9"/>
    <x v="389"/>
    <m/>
    <m/>
    <x v="402"/>
    <d v="2018-03-01T00:00:00"/>
    <s v="ISSU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3"/>
    <x v="3"/>
    <x v="9"/>
    <x v="9"/>
    <m/>
    <m/>
    <s v="+"/>
    <n v="0"/>
    <n v="0"/>
    <n v="12.69"/>
    <n v="0"/>
  </r>
  <r>
    <x v="1"/>
    <x v="3"/>
    <d v="2018-03-01T21:42:39"/>
    <s v="9"/>
    <x v="338"/>
    <m/>
    <m/>
    <x v="295"/>
    <d v="2018-03-09T00:00:00"/>
    <s v="HG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4"/>
    <x v="4"/>
    <x v="10"/>
    <x v="10"/>
    <m/>
    <m/>
    <s v="+"/>
    <n v="0"/>
    <n v="0"/>
    <n v="1078.06"/>
    <n v="0"/>
  </r>
  <r>
    <x v="1"/>
    <x v="3"/>
    <d v="2018-03-01T21:40:20"/>
    <s v="9"/>
    <x v="339"/>
    <m/>
    <s v="PR180001"/>
    <x v="15"/>
    <d v="2018-03-01T00:00:00"/>
    <s v="HENA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4"/>
    <x v="4"/>
    <x v="10"/>
    <x v="10"/>
    <m/>
    <m/>
    <s v="-"/>
    <n v="0"/>
    <n v="0"/>
    <n v="0"/>
    <n v="-1078.05"/>
  </r>
  <r>
    <x v="1"/>
    <x v="3"/>
    <d v="2018-03-15T21:44:41"/>
    <s v="9"/>
    <x v="341"/>
    <m/>
    <s v="PR180001"/>
    <x v="15"/>
    <d v="2018-03-15T00:00:00"/>
    <s v="HENA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4"/>
    <x v="4"/>
    <x v="10"/>
    <x v="10"/>
    <m/>
    <m/>
    <s v="-"/>
    <n v="0"/>
    <n v="0"/>
    <n v="0"/>
    <n v="-1461.76"/>
  </r>
  <r>
    <x v="1"/>
    <x v="3"/>
    <d v="2018-03-15T21:47:13"/>
    <s v="9"/>
    <x v="340"/>
    <m/>
    <m/>
    <x v="296"/>
    <d v="2018-03-23T00:00:00"/>
    <s v="HGNL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4"/>
    <x v="4"/>
    <x v="10"/>
    <x v="10"/>
    <m/>
    <m/>
    <s v="+"/>
    <n v="0"/>
    <n v="0"/>
    <n v="1461.76"/>
    <n v="0"/>
  </r>
  <r>
    <x v="1"/>
    <x v="3"/>
    <d v="2018-03-29T21:42:15"/>
    <s v="9"/>
    <x v="342"/>
    <m/>
    <s v="PR180001"/>
    <x v="15"/>
    <d v="2018-03-29T00:00:00"/>
    <s v="HENA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4"/>
    <x v="4"/>
    <x v="10"/>
    <x v="10"/>
    <m/>
    <m/>
    <s v="-"/>
    <n v="0"/>
    <n v="0"/>
    <n v="0"/>
    <n v="-1461.76"/>
  </r>
  <r>
    <x v="1"/>
    <x v="3"/>
    <d v="2018-03-01T21:43:43"/>
    <s v="9"/>
    <x v="338"/>
    <m/>
    <m/>
    <x v="295"/>
    <d v="2018-03-09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1566.42"/>
    <n v="0"/>
  </r>
  <r>
    <x v="1"/>
    <x v="3"/>
    <d v="2018-03-01T21:43:44"/>
    <s v="9"/>
    <x v="338"/>
    <m/>
    <m/>
    <x v="295"/>
    <d v="2018-03-09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26.88"/>
    <n v="0"/>
  </r>
  <r>
    <x v="1"/>
    <x v="3"/>
    <d v="2018-03-01T21:48:44"/>
    <s v="9"/>
    <x v="336"/>
    <m/>
    <m/>
    <x v="295"/>
    <d v="2018-03-09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513.78"/>
    <n v="0"/>
  </r>
  <r>
    <x v="1"/>
    <x v="3"/>
    <d v="2018-03-01T21:48:44"/>
    <s v="9"/>
    <x v="336"/>
    <m/>
    <m/>
    <x v="295"/>
    <d v="2018-03-09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0.64"/>
    <n v="0"/>
  </r>
  <r>
    <x v="1"/>
    <x v="3"/>
    <d v="2018-03-15T21:48:20"/>
    <s v="9"/>
    <x v="340"/>
    <m/>
    <m/>
    <x v="296"/>
    <d v="2018-03-23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2123.94"/>
    <n v="0"/>
  </r>
  <r>
    <x v="1"/>
    <x v="3"/>
    <d v="2018-03-15T21:48:20"/>
    <s v="9"/>
    <x v="340"/>
    <m/>
    <m/>
    <x v="296"/>
    <d v="2018-03-23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39.06"/>
    <n v="0"/>
  </r>
  <r>
    <x v="1"/>
    <x v="3"/>
    <d v="2018-03-15T21:52:59"/>
    <s v="9"/>
    <x v="337"/>
    <m/>
    <m/>
    <x v="296"/>
    <d v="2018-03-23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696.66"/>
    <n v="0"/>
  </r>
  <r>
    <x v="1"/>
    <x v="3"/>
    <d v="2018-03-15T21:52:59"/>
    <s v="9"/>
    <x v="337"/>
    <m/>
    <m/>
    <x v="296"/>
    <d v="2018-03-23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0.94"/>
    <n v="0"/>
  </r>
  <r>
    <x v="1"/>
    <x v="3"/>
    <d v="2018-03-05T11:51:50"/>
    <s v="9"/>
    <x v="388"/>
    <m/>
    <m/>
    <x v="401"/>
    <d v="2018-03-06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1621.55"/>
    <n v="0"/>
  </r>
  <r>
    <x v="1"/>
    <x v="3"/>
    <d v="2018-03-01T08:30:38"/>
    <s v="9"/>
    <x v="389"/>
    <m/>
    <m/>
    <x v="402"/>
    <d v="2018-03-01T00:00:00"/>
    <s v="GRRV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6"/>
    <x v="6"/>
    <x v="30"/>
    <x v="30"/>
    <m/>
    <m/>
    <s v="+"/>
    <n v="0"/>
    <n v="0"/>
    <n v="18.440000000000001"/>
    <n v="0"/>
  </r>
  <r>
    <x v="1"/>
    <x v="3"/>
    <d v="2018-03-01T21:43:43"/>
    <s v="9"/>
    <x v="338"/>
    <m/>
    <m/>
    <x v="295"/>
    <d v="2018-03-09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488.36"/>
    <n v="0"/>
  </r>
  <r>
    <x v="1"/>
    <x v="3"/>
    <d v="2018-03-01T21:43:44"/>
    <s v="9"/>
    <x v="338"/>
    <m/>
    <m/>
    <x v="295"/>
    <d v="2018-03-09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8.3800000000000008"/>
    <n v="0"/>
  </r>
  <r>
    <x v="1"/>
    <x v="3"/>
    <d v="2018-03-01T21:48:44"/>
    <s v="9"/>
    <x v="336"/>
    <m/>
    <m/>
    <x v="295"/>
    <d v="2018-03-09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160.18"/>
    <n v="0"/>
  </r>
  <r>
    <x v="1"/>
    <x v="3"/>
    <d v="2018-03-01T21:48:44"/>
    <s v="9"/>
    <x v="336"/>
    <m/>
    <m/>
    <x v="295"/>
    <d v="2018-03-09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0.2"/>
    <n v="0"/>
  </r>
  <r>
    <x v="1"/>
    <x v="3"/>
    <d v="2018-03-15T21:48:20"/>
    <s v="9"/>
    <x v="340"/>
    <m/>
    <m/>
    <x v="296"/>
    <d v="2018-03-23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662.18"/>
    <n v="0"/>
  </r>
  <r>
    <x v="1"/>
    <x v="3"/>
    <d v="2018-03-15T21:48:20"/>
    <s v="9"/>
    <x v="340"/>
    <m/>
    <m/>
    <x v="296"/>
    <d v="2018-03-23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12.18"/>
    <n v="0"/>
  </r>
  <r>
    <x v="1"/>
    <x v="3"/>
    <d v="2018-03-15T21:52:59"/>
    <s v="9"/>
    <x v="337"/>
    <m/>
    <m/>
    <x v="296"/>
    <d v="2018-03-23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217.2"/>
    <n v="0"/>
  </r>
  <r>
    <x v="1"/>
    <x v="3"/>
    <d v="2018-03-15T21:52:59"/>
    <s v="9"/>
    <x v="337"/>
    <m/>
    <m/>
    <x v="296"/>
    <d v="2018-03-23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0.28999999999999998"/>
    <n v="0"/>
  </r>
  <r>
    <x v="1"/>
    <x v="3"/>
    <d v="2018-03-05T11:51:50"/>
    <s v="9"/>
    <x v="388"/>
    <m/>
    <m/>
    <x v="401"/>
    <d v="2018-03-06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505.55"/>
    <n v="0"/>
  </r>
  <r>
    <x v="1"/>
    <x v="3"/>
    <d v="2018-03-01T08:30:38"/>
    <s v="9"/>
    <x v="389"/>
    <m/>
    <m/>
    <x v="402"/>
    <d v="2018-03-01T00:00:00"/>
    <s v="GRIC"/>
    <s v="D4"/>
    <s v="Grants &amp; Contracts"/>
    <s v="D4G519"/>
    <s v="MICHUS BEACON MARX PULSES OF STRESS"/>
    <s v="M017"/>
    <s v="Research Centers and Institutes"/>
    <n v="4"/>
    <s v="Institute for Bioinfo&amp;Evol Studies"/>
    <x v="47"/>
    <s v="MICHUS BEACON MARX PULSES OF STRESS"/>
    <x v="8"/>
    <x v="8"/>
    <x v="31"/>
    <x v="31"/>
    <m/>
    <m/>
    <s v="+"/>
    <n v="0"/>
    <n v="0"/>
    <n v="5.75"/>
    <n v="0"/>
  </r>
  <r>
    <x v="1"/>
    <x v="3"/>
    <d v="2018-03-01T21:42:39"/>
    <s v="9"/>
    <x v="338"/>
    <m/>
    <m/>
    <x v="295"/>
    <d v="2018-03-09T00:00:00"/>
    <s v="HG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0"/>
    <x v="0"/>
    <x v="0"/>
    <x v="0"/>
    <m/>
    <m/>
    <s v="+"/>
    <n v="0"/>
    <n v="0"/>
    <n v="18.5"/>
    <n v="0"/>
  </r>
  <r>
    <x v="1"/>
    <x v="3"/>
    <d v="2018-03-15T21:47:13"/>
    <s v="9"/>
    <x v="340"/>
    <m/>
    <m/>
    <x v="296"/>
    <d v="2018-03-23T00:00:00"/>
    <s v="HG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0"/>
    <x v="0"/>
    <x v="0"/>
    <x v="0"/>
    <m/>
    <m/>
    <s v="+"/>
    <n v="0"/>
    <n v="0"/>
    <n v="26.88"/>
    <n v="0"/>
  </r>
  <r>
    <x v="1"/>
    <x v="3"/>
    <d v="2018-03-01T21:47:15"/>
    <s v="9"/>
    <x v="336"/>
    <m/>
    <m/>
    <x v="295"/>
    <d v="2018-03-09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2"/>
    <x v="2"/>
    <m/>
    <m/>
    <s v="+"/>
    <n v="0"/>
    <n v="0"/>
    <n v="0.44"/>
    <n v="0"/>
  </r>
  <r>
    <x v="1"/>
    <x v="3"/>
    <d v="2018-03-15T21:51:43"/>
    <s v="9"/>
    <x v="337"/>
    <m/>
    <m/>
    <x v="296"/>
    <d v="2018-03-23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2"/>
    <x v="2"/>
    <m/>
    <m/>
    <s v="+"/>
    <n v="0"/>
    <n v="0"/>
    <n v="0.65"/>
    <n v="0"/>
  </r>
  <r>
    <x v="1"/>
    <x v="3"/>
    <d v="2018-03-01T21:47:15"/>
    <s v="9"/>
    <x v="336"/>
    <m/>
    <m/>
    <x v="295"/>
    <d v="2018-03-09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7"/>
    <x v="7"/>
    <m/>
    <m/>
    <s v="+"/>
    <n v="0"/>
    <n v="0"/>
    <n v="179.72"/>
    <n v="0"/>
  </r>
  <r>
    <x v="1"/>
    <x v="3"/>
    <d v="2018-03-15T21:51:43"/>
    <s v="9"/>
    <x v="337"/>
    <m/>
    <m/>
    <x v="296"/>
    <d v="2018-03-23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7"/>
    <x v="7"/>
    <m/>
    <m/>
    <s v="+"/>
    <n v="0"/>
    <n v="0"/>
    <n v="179.72"/>
    <n v="0"/>
  </r>
  <r>
    <x v="1"/>
    <x v="3"/>
    <d v="2018-03-01T21:47:15"/>
    <s v="9"/>
    <x v="336"/>
    <m/>
    <m/>
    <x v="295"/>
    <d v="2018-03-09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18"/>
    <x v="18"/>
    <m/>
    <m/>
    <s v="+"/>
    <n v="0"/>
    <n v="0"/>
    <n v="112.94"/>
    <n v="0"/>
  </r>
  <r>
    <x v="1"/>
    <x v="3"/>
    <d v="2018-03-15T21:51:43"/>
    <s v="9"/>
    <x v="337"/>
    <m/>
    <m/>
    <x v="296"/>
    <d v="2018-03-23T00:00:00"/>
    <s v="HF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2"/>
    <x v="2"/>
    <x v="18"/>
    <x v="18"/>
    <m/>
    <m/>
    <s v="+"/>
    <n v="0"/>
    <n v="0"/>
    <n v="112.95"/>
    <n v="0"/>
  </r>
  <r>
    <x v="1"/>
    <x v="3"/>
    <d v="2018-03-01T21:39:36"/>
    <s v="9"/>
    <x v="339"/>
    <m/>
    <s v="PR180001"/>
    <x v="15"/>
    <d v="2018-03-01T00:00:00"/>
    <s v="HENA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+"/>
    <n v="0"/>
    <n v="0"/>
    <n v="0"/>
    <n v="1962.45"/>
  </r>
  <r>
    <x v="1"/>
    <x v="3"/>
    <d v="2018-03-01T21:42:39"/>
    <s v="9"/>
    <x v="338"/>
    <m/>
    <m/>
    <x v="295"/>
    <d v="2018-03-09T00:00:00"/>
    <s v="HG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+"/>
    <n v="0"/>
    <n v="0"/>
    <n v="984.02"/>
    <n v="0"/>
  </r>
  <r>
    <x v="1"/>
    <x v="3"/>
    <d v="2018-03-01T21:40:20"/>
    <s v="9"/>
    <x v="339"/>
    <m/>
    <s v="PR180001"/>
    <x v="15"/>
    <d v="2018-03-01T00:00:00"/>
    <s v="HENA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-"/>
    <n v="0"/>
    <n v="0"/>
    <n v="0"/>
    <n v="-2946.47"/>
  </r>
  <r>
    <x v="1"/>
    <x v="3"/>
    <d v="2018-03-15T21:44:41"/>
    <s v="9"/>
    <x v="341"/>
    <m/>
    <s v="PR180001"/>
    <x v="15"/>
    <d v="2018-03-15T00:00:00"/>
    <s v="HENA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-"/>
    <n v="0"/>
    <n v="0"/>
    <n v="0"/>
    <n v="-984.02"/>
  </r>
  <r>
    <x v="1"/>
    <x v="3"/>
    <d v="2018-03-15T21:47:13"/>
    <s v="9"/>
    <x v="340"/>
    <m/>
    <m/>
    <x v="296"/>
    <d v="2018-03-23T00:00:00"/>
    <s v="HGNL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+"/>
    <n v="0"/>
    <n v="0"/>
    <n v="984.02"/>
    <n v="0"/>
  </r>
  <r>
    <x v="1"/>
    <x v="3"/>
    <d v="2018-03-29T21:42:15"/>
    <s v="9"/>
    <x v="342"/>
    <m/>
    <s v="PR180001"/>
    <x v="15"/>
    <d v="2018-03-29T00:00:00"/>
    <s v="HENA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4"/>
    <x v="4"/>
    <x v="10"/>
    <x v="10"/>
    <m/>
    <m/>
    <s v="-"/>
    <n v="0"/>
    <n v="0"/>
    <n v="0"/>
    <n v="-984.02"/>
  </r>
  <r>
    <x v="1"/>
    <x v="3"/>
    <d v="2018-03-01T21:43:43"/>
    <s v="9"/>
    <x v="338"/>
    <m/>
    <m/>
    <x v="295"/>
    <d v="2018-03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1429.78"/>
    <n v="0"/>
  </r>
  <r>
    <x v="1"/>
    <x v="3"/>
    <d v="2018-03-01T21:43:43"/>
    <s v="9"/>
    <x v="338"/>
    <m/>
    <m/>
    <x v="295"/>
    <d v="2018-03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26.88"/>
    <n v="0"/>
  </r>
  <r>
    <x v="1"/>
    <x v="3"/>
    <d v="2018-03-01T21:48:44"/>
    <s v="9"/>
    <x v="336"/>
    <m/>
    <m/>
    <x v="295"/>
    <d v="2018-03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164.1"/>
    <n v="0"/>
  </r>
  <r>
    <x v="1"/>
    <x v="3"/>
    <d v="2018-03-01T21:48:44"/>
    <s v="9"/>
    <x v="336"/>
    <m/>
    <m/>
    <x v="295"/>
    <d v="2018-03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261.13"/>
    <n v="0"/>
  </r>
  <r>
    <x v="1"/>
    <x v="3"/>
    <d v="2018-03-01T21:48:44"/>
    <s v="9"/>
    <x v="336"/>
    <m/>
    <m/>
    <x v="295"/>
    <d v="2018-03-09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0.64"/>
    <n v="0"/>
  </r>
  <r>
    <x v="1"/>
    <x v="3"/>
    <d v="2018-03-15T21:48:19"/>
    <s v="9"/>
    <x v="340"/>
    <m/>
    <m/>
    <x v="296"/>
    <d v="2018-03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1429.78"/>
    <n v="0"/>
  </r>
  <r>
    <x v="1"/>
    <x v="3"/>
    <d v="2018-03-15T21:48:19"/>
    <s v="9"/>
    <x v="340"/>
    <m/>
    <m/>
    <x v="296"/>
    <d v="2018-03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39.06"/>
    <n v="0"/>
  </r>
  <r>
    <x v="1"/>
    <x v="3"/>
    <d v="2018-03-15T21:52:59"/>
    <s v="9"/>
    <x v="337"/>
    <m/>
    <m/>
    <x v="296"/>
    <d v="2018-03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164.12"/>
    <n v="0"/>
  </r>
  <r>
    <x v="1"/>
    <x v="3"/>
    <d v="2018-03-15T21:52:59"/>
    <s v="9"/>
    <x v="337"/>
    <m/>
    <m/>
    <x v="296"/>
    <d v="2018-03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261.13"/>
    <n v="0"/>
  </r>
  <r>
    <x v="1"/>
    <x v="3"/>
    <d v="2018-03-15T21:52:59"/>
    <s v="9"/>
    <x v="337"/>
    <m/>
    <m/>
    <x v="296"/>
    <d v="2018-03-23T00:00:00"/>
    <s v="GRRV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6"/>
    <x v="6"/>
    <x v="30"/>
    <x v="30"/>
    <m/>
    <m/>
    <s v="+"/>
    <n v="0"/>
    <n v="0"/>
    <n v="0.94"/>
    <n v="0"/>
  </r>
  <r>
    <x v="1"/>
    <x v="3"/>
    <d v="2018-03-01T21:43:43"/>
    <s v="9"/>
    <x v="338"/>
    <m/>
    <m/>
    <x v="295"/>
    <d v="2018-03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445.76"/>
    <n v="0"/>
  </r>
  <r>
    <x v="1"/>
    <x v="3"/>
    <d v="2018-03-01T21:43:43"/>
    <s v="9"/>
    <x v="338"/>
    <m/>
    <m/>
    <x v="295"/>
    <d v="2018-03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8.3800000000000008"/>
    <n v="0"/>
  </r>
  <r>
    <x v="1"/>
    <x v="3"/>
    <d v="2018-03-01T21:48:43"/>
    <s v="9"/>
    <x v="336"/>
    <m/>
    <m/>
    <x v="295"/>
    <d v="2018-03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51.16"/>
    <n v="0"/>
  </r>
  <r>
    <x v="1"/>
    <x v="3"/>
    <d v="2018-03-01T21:48:44"/>
    <s v="9"/>
    <x v="336"/>
    <m/>
    <m/>
    <x v="295"/>
    <d v="2018-03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81.41"/>
    <n v="0"/>
  </r>
  <r>
    <x v="1"/>
    <x v="3"/>
    <d v="2018-03-01T21:48:44"/>
    <s v="9"/>
    <x v="336"/>
    <m/>
    <m/>
    <x v="295"/>
    <d v="2018-03-09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0.2"/>
    <n v="0"/>
  </r>
  <r>
    <x v="1"/>
    <x v="3"/>
    <d v="2018-03-15T21:48:19"/>
    <s v="9"/>
    <x v="340"/>
    <m/>
    <m/>
    <x v="296"/>
    <d v="2018-03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445.76"/>
    <n v="0"/>
  </r>
  <r>
    <x v="1"/>
    <x v="3"/>
    <d v="2018-03-15T21:48:19"/>
    <s v="9"/>
    <x v="340"/>
    <m/>
    <m/>
    <x v="296"/>
    <d v="2018-03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12.18"/>
    <n v="0"/>
  </r>
  <r>
    <x v="1"/>
    <x v="3"/>
    <d v="2018-03-15T21:52:58"/>
    <s v="9"/>
    <x v="337"/>
    <m/>
    <m/>
    <x v="296"/>
    <d v="2018-03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51.17"/>
    <n v="0"/>
  </r>
  <r>
    <x v="1"/>
    <x v="3"/>
    <d v="2018-03-15T21:52:59"/>
    <s v="9"/>
    <x v="337"/>
    <m/>
    <m/>
    <x v="296"/>
    <d v="2018-03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81.41"/>
    <n v="0"/>
  </r>
  <r>
    <x v="1"/>
    <x v="3"/>
    <d v="2018-03-15T21:52:59"/>
    <s v="9"/>
    <x v="337"/>
    <m/>
    <m/>
    <x v="296"/>
    <d v="2018-03-23T00:00:00"/>
    <s v="GRIC"/>
    <s v="D4"/>
    <s v="Grants &amp; Contracts"/>
    <s v="D4G518"/>
    <s v="MICHSU BEACON Marx Deep Sequencing"/>
    <s v="M017"/>
    <s v="Research Centers and Institutes"/>
    <n v="4"/>
    <s v="Institute for Bioinfo&amp;Evol Studies"/>
    <x v="48"/>
    <s v="MICHSU BEACON Marx Deep Sequencing"/>
    <x v="8"/>
    <x v="8"/>
    <x v="31"/>
    <x v="31"/>
    <m/>
    <m/>
    <s v="+"/>
    <n v="0"/>
    <n v="0"/>
    <n v="0.289999999999999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5:J365" firstHeaderRow="0" firstDataRow="1" firstDataCol="6" rowPageCount="3" colPageCount="1"/>
  <pivotFields count="31">
    <pivotField axis="axisPage" compact="0" outline="0" multipleItemSelectionAllowed="1" showAll="0" defaultSubtotal="0">
      <items count="2">
        <item h="1" x="0"/>
        <item x="1"/>
      </items>
    </pivotField>
    <pivotField axis="axisPage" compact="0" outline="0" multipleItemSelectionAllowed="1" showAll="0" defaultSubtotal="0">
      <items count="4">
        <item h="1" x="1"/>
        <item x="3"/>
        <item h="1" x="2"/>
        <item h="1" x="0"/>
      </items>
    </pivotField>
    <pivotField compact="0" numFmtId="22" outline="0" showAll="0" defaultSubtotal="0"/>
    <pivotField compact="0" outline="0" showAll="0" defaultSubtotal="0"/>
    <pivotField axis="axisRow" compact="0" outline="0" showAll="0" defaultSubtotal="0">
      <items count="390">
        <item x="290"/>
        <item x="208"/>
        <item x="339"/>
        <item x="285"/>
        <item x="338"/>
        <item x="284"/>
        <item x="345"/>
        <item x="336"/>
        <item x="274"/>
        <item x="365"/>
        <item x="366"/>
        <item x="367"/>
        <item x="349"/>
        <item x="341"/>
        <item x="287"/>
        <item x="340"/>
        <item x="323"/>
        <item x="286"/>
        <item x="337"/>
        <item x="275"/>
        <item x="344"/>
        <item x="348"/>
        <item x="350"/>
        <item x="347"/>
        <item x="342"/>
        <item x="288"/>
        <item x="326"/>
        <item x="304"/>
        <item x="317"/>
        <item x="384"/>
        <item x="303"/>
        <item x="299"/>
        <item x="308"/>
        <item x="385"/>
        <item x="335"/>
        <item x="283"/>
        <item x="293"/>
        <item x="282"/>
        <item x="372"/>
        <item x="279"/>
        <item x="346"/>
        <item x="318"/>
        <item x="321"/>
        <item x="315"/>
        <item x="309"/>
        <item x="307"/>
        <item x="319"/>
        <item x="333"/>
        <item x="334"/>
        <item x="320"/>
        <item x="306"/>
        <item x="296"/>
        <item x="298"/>
        <item x="316"/>
        <item x="378"/>
        <item x="314"/>
        <item x="310"/>
        <item x="380"/>
        <item x="386"/>
        <item x="374"/>
        <item x="377"/>
        <item x="381"/>
        <item x="379"/>
        <item x="273"/>
        <item x="356"/>
        <item x="289"/>
        <item x="332"/>
        <item x="294"/>
        <item x="351"/>
        <item x="331"/>
        <item x="329"/>
        <item x="330"/>
        <item x="327"/>
        <item x="328"/>
        <item x="368"/>
        <item x="369"/>
        <item x="311"/>
        <item x="357"/>
        <item x="370"/>
        <item x="302"/>
        <item x="291"/>
        <item x="292"/>
        <item x="352"/>
        <item x="312"/>
        <item x="313"/>
        <item x="297"/>
        <item x="387"/>
        <item x="322"/>
        <item x="382"/>
        <item x="165"/>
        <item x="277"/>
        <item x="278"/>
        <item x="276"/>
        <item x="389"/>
        <item x="360"/>
        <item x="280"/>
        <item x="362"/>
        <item x="373"/>
        <item x="361"/>
        <item x="388"/>
        <item x="358"/>
        <item x="383"/>
        <item x="305"/>
        <item x="324"/>
        <item x="300"/>
        <item x="375"/>
        <item x="354"/>
        <item x="353"/>
        <item x="364"/>
        <item x="363"/>
        <item x="359"/>
        <item x="376"/>
        <item x="343"/>
        <item x="301"/>
        <item x="325"/>
        <item x="295"/>
        <item x="371"/>
        <item x="281"/>
        <item x="35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03">
        <item x="399"/>
        <item x="349"/>
        <item x="359"/>
        <item x="326"/>
        <item x="381"/>
        <item x="350"/>
        <item x="382"/>
        <item x="397"/>
        <item x="309"/>
        <item x="360"/>
        <item x="351"/>
        <item x="388"/>
        <item x="365"/>
        <item x="340"/>
        <item x="361"/>
        <item x="353"/>
        <item x="352"/>
        <item x="401"/>
        <item x="378"/>
        <item x="305"/>
        <item x="348"/>
        <item x="379"/>
        <item x="362"/>
        <item x="297"/>
        <item x="327"/>
        <item x="389"/>
        <item x="311"/>
        <item x="395"/>
        <item x="398"/>
        <item x="304"/>
        <item x="312"/>
        <item x="380"/>
        <item x="390"/>
        <item x="354"/>
        <item x="374"/>
        <item x="330"/>
        <item x="328"/>
        <item x="364"/>
        <item x="347"/>
        <item x="308"/>
        <item x="339"/>
        <item x="391"/>
        <item x="316"/>
        <item x="396"/>
        <item x="298"/>
        <item x="306"/>
        <item x="367"/>
        <item x="375"/>
        <item x="366"/>
        <item x="310"/>
        <item x="355"/>
        <item x="384"/>
        <item x="383"/>
        <item x="329"/>
        <item x="356"/>
        <item x="363"/>
        <item x="376"/>
        <item x="254"/>
        <item x="324"/>
        <item x="307"/>
        <item x="325"/>
        <item x="319"/>
        <item x="299"/>
        <item x="402"/>
        <item x="11"/>
        <item x="184"/>
        <item x="300"/>
        <item x="180"/>
        <item x="331"/>
        <item x="55"/>
        <item x="15"/>
        <item x="290"/>
        <item x="385"/>
        <item x="343"/>
        <item x="344"/>
        <item x="341"/>
        <item x="22"/>
        <item x="322"/>
        <item x="320"/>
        <item x="368"/>
        <item x="369"/>
        <item x="370"/>
        <item x="371"/>
        <item x="295"/>
        <item x="372"/>
        <item x="373"/>
        <item x="296"/>
        <item x="342"/>
        <item x="12"/>
        <item x="313"/>
        <item x="221"/>
        <item x="314"/>
        <item x="191"/>
        <item x="168"/>
        <item x="193"/>
        <item x="333"/>
        <item x="332"/>
        <item x="335"/>
        <item x="334"/>
        <item x="336"/>
        <item x="337"/>
        <item x="301"/>
        <item x="302"/>
        <item x="266"/>
        <item x="86"/>
        <item x="18"/>
        <item x="287"/>
        <item x="315"/>
        <item x="358"/>
        <item x="40"/>
        <item x="294"/>
        <item x="104"/>
        <item x="386"/>
        <item x="35"/>
        <item x="400"/>
        <item x="377"/>
        <item x="387"/>
        <item x="357"/>
        <item x="392"/>
        <item x="393"/>
        <item x="394"/>
        <item x="338"/>
        <item x="170"/>
        <item x="303"/>
        <item x="318"/>
        <item x="346"/>
        <item x="345"/>
        <item x="317"/>
        <item x="21"/>
        <item x="286"/>
        <item x="323"/>
        <item x="321"/>
        <item x="161"/>
        <item x="162"/>
        <item x="163"/>
        <item x="164"/>
        <item x="165"/>
        <item x="166"/>
        <item x="167"/>
        <item x="169"/>
        <item x="171"/>
        <item x="172"/>
        <item x="173"/>
        <item x="174"/>
        <item x="175"/>
        <item x="176"/>
        <item x="177"/>
        <item x="178"/>
        <item x="179"/>
        <item x="181"/>
        <item x="182"/>
        <item x="183"/>
        <item x="185"/>
        <item x="186"/>
        <item x="187"/>
        <item x="188"/>
        <item x="189"/>
        <item x="190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74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8"/>
        <item x="289"/>
        <item x="291"/>
        <item x="292"/>
        <item x="293"/>
        <item x="0"/>
        <item x="1"/>
        <item x="2"/>
        <item x="3"/>
        <item x="4"/>
        <item x="5"/>
        <item x="6"/>
        <item x="7"/>
        <item x="8"/>
        <item x="9"/>
        <item x="10"/>
        <item x="13"/>
        <item x="14"/>
        <item x="16"/>
        <item x="17"/>
        <item x="19"/>
        <item x="20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6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</items>
    </pivotField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54">
        <item x="3"/>
        <item x="7"/>
        <item x="50"/>
        <item x="1"/>
        <item x="4"/>
        <item x="49"/>
        <item x="6"/>
        <item x="2"/>
        <item x="42"/>
        <item x="14"/>
        <item x="16"/>
        <item x="11"/>
        <item x="51"/>
        <item x="40"/>
        <item x="18"/>
        <item x="48"/>
        <item x="47"/>
        <item x="46"/>
        <item x="53"/>
        <item x="13"/>
        <item x="17"/>
        <item x="15"/>
        <item x="12"/>
        <item x="8"/>
        <item x="44"/>
        <item x="43"/>
        <item x="5"/>
        <item x="9"/>
        <item x="41"/>
        <item x="45"/>
        <item x="19"/>
        <item x="33"/>
        <item x="34"/>
        <item x="38"/>
        <item x="20"/>
        <item x="52"/>
        <item x="27"/>
        <item x="10"/>
        <item x="23"/>
        <item x="24"/>
        <item x="25"/>
        <item x="0"/>
        <item x="21"/>
        <item x="22"/>
        <item x="26"/>
        <item x="28"/>
        <item x="29"/>
        <item x="30"/>
        <item x="31"/>
        <item x="32"/>
        <item x="35"/>
        <item x="36"/>
        <item x="37"/>
        <item x="39"/>
      </items>
    </pivotField>
    <pivotField compact="0" outline="0" showAll="0" defaultSubtotal="0"/>
    <pivotField axis="axisRow" compact="0" outline="0" showAll="0" defaultSubtotal="0">
      <items count="11">
        <item x="4"/>
        <item x="2"/>
        <item x="0"/>
        <item x="5"/>
        <item x="3"/>
        <item x="10"/>
        <item x="1"/>
        <item x="8"/>
        <item x="9"/>
        <item x="7"/>
        <item x="6"/>
      </items>
    </pivotField>
    <pivotField axis="axisRow" compact="0" outline="0" showAll="0" defaultSubtotal="0">
      <items count="11">
        <item x="10"/>
        <item x="1"/>
        <item x="2"/>
        <item x="3"/>
        <item x="8"/>
        <item x="6"/>
        <item x="4"/>
        <item x="0"/>
        <item x="7"/>
        <item x="5"/>
        <item x="9"/>
      </items>
    </pivotField>
    <pivotField axis="axisRow" compact="0" outline="0" showAll="0" defaultSubtotal="0">
      <items count="81">
        <item x="71"/>
        <item x="59"/>
        <item x="51"/>
        <item x="4"/>
        <item x="61"/>
        <item x="3"/>
        <item x="52"/>
        <item x="50"/>
        <item x="10"/>
        <item x="57"/>
        <item x="33"/>
        <item x="0"/>
        <item x="18"/>
        <item x="7"/>
        <item x="2"/>
        <item x="34"/>
        <item x="70"/>
        <item x="78"/>
        <item x="38"/>
        <item x="53"/>
        <item x="44"/>
        <item x="22"/>
        <item x="67"/>
        <item x="28"/>
        <item x="72"/>
        <item x="14"/>
        <item x="29"/>
        <item x="39"/>
        <item x="80"/>
        <item x="56"/>
        <item x="77"/>
        <item x="24"/>
        <item x="12"/>
        <item x="6"/>
        <item x="45"/>
        <item x="15"/>
        <item x="48"/>
        <item x="60"/>
        <item x="25"/>
        <item x="62"/>
        <item x="9"/>
        <item x="65"/>
        <item x="68"/>
        <item x="31"/>
        <item x="20"/>
        <item x="49"/>
        <item x="74"/>
        <item x="64"/>
        <item x="75"/>
        <item x="27"/>
        <item x="79"/>
        <item x="32"/>
        <item x="76"/>
        <item x="30"/>
        <item x="63"/>
        <item x="16"/>
        <item x="66"/>
        <item x="5"/>
        <item x="69"/>
        <item x="26"/>
        <item x="43"/>
        <item x="73"/>
        <item x="41"/>
        <item x="23"/>
        <item x="1"/>
        <item x="8"/>
        <item x="11"/>
        <item x="13"/>
        <item x="17"/>
        <item x="19"/>
        <item x="21"/>
        <item x="35"/>
        <item x="36"/>
        <item x="37"/>
        <item x="40"/>
        <item x="42"/>
        <item x="46"/>
        <item x="47"/>
        <item x="54"/>
        <item x="55"/>
        <item x="58"/>
      </items>
    </pivotField>
    <pivotField axis="axisRow" compact="0" outline="0" showAll="0" defaultSubtotal="0">
      <items count="79">
        <item x="60"/>
        <item x="3"/>
        <item x="72"/>
        <item x="73"/>
        <item x="75"/>
        <item x="24"/>
        <item x="66"/>
        <item x="32"/>
        <item x="39"/>
        <item x="78"/>
        <item x="22"/>
        <item x="29"/>
        <item x="48"/>
        <item x="15"/>
        <item x="38"/>
        <item x="18"/>
        <item x="69"/>
        <item x="58"/>
        <item x="30"/>
        <item x="62"/>
        <item x="28"/>
        <item x="44"/>
        <item x="9"/>
        <item x="67"/>
        <item x="49"/>
        <item x="20"/>
        <item x="63"/>
        <item x="6"/>
        <item x="45"/>
        <item x="4"/>
        <item x="31"/>
        <item x="76"/>
        <item x="52"/>
        <item x="55"/>
        <item x="70"/>
        <item x="77"/>
        <item x="59"/>
        <item x="14"/>
        <item x="25"/>
        <item x="61"/>
        <item x="56"/>
        <item x="10"/>
        <item x="7"/>
        <item x="2"/>
        <item x="12"/>
        <item x="74"/>
        <item x="34"/>
        <item x="33"/>
        <item x="0"/>
        <item x="51"/>
        <item x="27"/>
        <item x="50"/>
        <item x="64"/>
        <item x="16"/>
        <item x="65"/>
        <item x="5"/>
        <item x="68"/>
        <item x="26"/>
        <item x="43"/>
        <item x="71"/>
        <item x="41"/>
        <item x="23"/>
        <item x="1"/>
        <item x="8"/>
        <item x="11"/>
        <item x="13"/>
        <item x="17"/>
        <item x="19"/>
        <item x="21"/>
        <item x="35"/>
        <item x="36"/>
        <item x="37"/>
        <item x="40"/>
        <item x="42"/>
        <item x="46"/>
        <item x="47"/>
        <item x="53"/>
        <item x="54"/>
        <item x="57"/>
      </items>
    </pivotField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</pivotFields>
  <rowFields count="6">
    <field x="20"/>
    <field x="21"/>
    <field x="22"/>
    <field x="23"/>
    <field x="4"/>
    <field x="7"/>
  </rowFields>
  <rowItems count="360">
    <i>
      <x/>
      <x v="6"/>
      <x/>
      <x v="41"/>
      <x v="57"/>
      <x v="111"/>
    </i>
    <i r="4">
      <x v="58"/>
      <x v="111"/>
    </i>
    <i r="4">
      <x v="62"/>
      <x v="112"/>
    </i>
    <i r="4">
      <x v="77"/>
      <x v="108"/>
    </i>
    <i r="2">
      <x v="8"/>
      <x v="41"/>
      <x v="2"/>
      <x v="70"/>
    </i>
    <i r="4">
      <x v="3"/>
      <x v="70"/>
    </i>
    <i r="4">
      <x v="4"/>
      <x v="83"/>
    </i>
    <i r="4">
      <x v="5"/>
      <x v="83"/>
    </i>
    <i r="4">
      <x v="6"/>
      <x v="83"/>
    </i>
    <i r="4">
      <x v="9"/>
      <x v="79"/>
    </i>
    <i r="5">
      <x v="80"/>
    </i>
    <i r="4">
      <x v="10"/>
      <x v="81"/>
    </i>
    <i r="5">
      <x v="82"/>
    </i>
    <i r="4">
      <x v="11"/>
      <x v="84"/>
    </i>
    <i r="5">
      <x v="85"/>
    </i>
    <i r="4">
      <x v="13"/>
      <x v="70"/>
    </i>
    <i r="5">
      <x v="71"/>
    </i>
    <i r="4">
      <x v="14"/>
      <x v="70"/>
    </i>
    <i r="4">
      <x v="15"/>
      <x v="86"/>
    </i>
    <i r="4">
      <x v="16"/>
      <x v="86"/>
    </i>
    <i r="4">
      <x v="17"/>
      <x v="86"/>
    </i>
    <i r="4">
      <x v="24"/>
      <x v="70"/>
    </i>
    <i r="4">
      <x v="25"/>
      <x v="70"/>
    </i>
    <i r="2">
      <x v="9"/>
      <x v="40"/>
      <x v="3"/>
      <x v="70"/>
    </i>
    <i r="4">
      <x v="5"/>
      <x v="83"/>
    </i>
    <i r="4">
      <x v="14"/>
      <x v="70"/>
    </i>
    <i r="4">
      <x v="16"/>
      <x v="86"/>
    </i>
    <i r="4">
      <x v="25"/>
      <x v="70"/>
    </i>
    <i>
      <x v="1"/>
      <x v="2"/>
      <x v="1"/>
      <x v="17"/>
      <x v="57"/>
      <x v="111"/>
    </i>
    <i r="4">
      <x v="58"/>
      <x v="111"/>
    </i>
    <i r="4">
      <x v="62"/>
      <x v="112"/>
    </i>
    <i r="4">
      <x v="77"/>
      <x v="108"/>
    </i>
    <i r="2">
      <x v="12"/>
      <x v="15"/>
      <x v="7"/>
      <x v="83"/>
    </i>
    <i r="4">
      <x v="8"/>
      <x v="83"/>
    </i>
    <i r="4">
      <x v="18"/>
      <x v="86"/>
    </i>
    <i r="4">
      <x v="19"/>
      <x v="86"/>
    </i>
    <i r="4">
      <x v="20"/>
      <x v="86"/>
    </i>
    <i r="2">
      <x v="13"/>
      <x v="42"/>
      <x v="7"/>
      <x v="83"/>
    </i>
    <i r="4">
      <x v="8"/>
      <x v="83"/>
    </i>
    <i r="4">
      <x v="9"/>
      <x v="79"/>
    </i>
    <i r="5">
      <x v="80"/>
    </i>
    <i r="4">
      <x v="10"/>
      <x v="81"/>
    </i>
    <i r="5">
      <x v="82"/>
    </i>
    <i r="4">
      <x v="11"/>
      <x v="84"/>
    </i>
    <i r="5">
      <x v="85"/>
    </i>
    <i r="4">
      <x v="18"/>
      <x v="86"/>
    </i>
    <i r="4">
      <x v="19"/>
      <x v="86"/>
    </i>
    <i r="4">
      <x v="20"/>
      <x v="86"/>
    </i>
    <i r="2">
      <x v="14"/>
      <x v="43"/>
      <x v="7"/>
      <x v="83"/>
    </i>
    <i r="4">
      <x v="8"/>
      <x v="83"/>
    </i>
    <i r="4">
      <x v="18"/>
      <x v="86"/>
    </i>
    <i r="4">
      <x v="19"/>
      <x v="86"/>
    </i>
    <i r="2">
      <x v="15"/>
      <x v="46"/>
      <x v="7"/>
      <x v="83"/>
    </i>
    <i r="4">
      <x v="18"/>
      <x v="86"/>
    </i>
    <i>
      <x v="2"/>
      <x v="7"/>
      <x v="10"/>
      <x v="47"/>
      <x v="4"/>
      <x v="83"/>
    </i>
    <i r="4">
      <x v="15"/>
      <x v="86"/>
    </i>
    <i r="2">
      <x v="11"/>
      <x v="48"/>
      <x v="4"/>
      <x v="83"/>
    </i>
    <i r="4">
      <x v="5"/>
      <x v="83"/>
    </i>
    <i r="4">
      <x v="15"/>
      <x v="86"/>
    </i>
    <i r="4">
      <x v="16"/>
      <x v="86"/>
    </i>
    <i r="4">
      <x v="17"/>
      <x v="86"/>
    </i>
    <i>
      <x v="3"/>
      <x v="9"/>
      <x v="2"/>
      <x v="49"/>
      <x v="57"/>
      <x v="111"/>
    </i>
    <i r="4">
      <x v="58"/>
      <x v="111"/>
    </i>
    <i r="4">
      <x v="62"/>
      <x v="112"/>
    </i>
    <i r="4">
      <x v="77"/>
      <x v="108"/>
    </i>
    <i r="2">
      <x v="29"/>
      <x v="33"/>
      <x v="56"/>
      <x v="107"/>
    </i>
    <i r="2">
      <x v="30"/>
      <x v="4"/>
      <x v="67"/>
      <x v="123"/>
    </i>
    <i r="2">
      <x v="31"/>
      <x v="5"/>
      <x v="68"/>
      <x v="126"/>
    </i>
    <i r="4">
      <x v="82"/>
      <x v="125"/>
    </i>
    <i r="4">
      <x v="83"/>
      <x v="127"/>
    </i>
    <i r="4">
      <x v="84"/>
      <x v="124"/>
    </i>
    <i r="4">
      <x v="85"/>
      <x v="128"/>
    </i>
    <i r="2">
      <x v="32"/>
      <x v="44"/>
      <x v="85"/>
      <x v="128"/>
    </i>
    <i>
      <x v="4"/>
      <x v="3"/>
      <x v="3"/>
      <x v="29"/>
      <x v="57"/>
      <x v="111"/>
    </i>
    <i r="4">
      <x v="58"/>
      <x v="111"/>
    </i>
    <i r="4">
      <x v="62"/>
      <x v="112"/>
    </i>
    <i r="4">
      <x v="76"/>
      <x v="94"/>
    </i>
    <i r="2">
      <x v="16"/>
      <x v="16"/>
      <x v="27"/>
      <x v="65"/>
    </i>
    <i r="4">
      <x v="30"/>
      <x v="65"/>
    </i>
    <i r="2">
      <x v="17"/>
      <x v="31"/>
      <x v="114"/>
      <x v="35"/>
    </i>
    <i r="2">
      <x v="18"/>
      <x v="14"/>
      <x v="104"/>
      <x v="13"/>
    </i>
    <i r="4">
      <x v="110"/>
      <x v="22"/>
    </i>
    <i r="2">
      <x v="19"/>
      <x v="32"/>
      <x v="60"/>
      <x v="72"/>
    </i>
    <i r="2">
      <x v="20"/>
      <x v="21"/>
      <x v="101"/>
      <x v="7"/>
    </i>
    <i r="4">
      <x v="106"/>
      <x v="20"/>
    </i>
    <i r="2">
      <x v="21"/>
      <x v="10"/>
      <x v="54"/>
      <x v="113"/>
    </i>
    <i r="4">
      <x v="115"/>
      <x v="42"/>
    </i>
    <i r="2">
      <x v="22"/>
      <x v="6"/>
      <x v="39"/>
      <x v="122"/>
    </i>
    <i r="4">
      <x v="90"/>
      <x v="122"/>
    </i>
    <i r="4">
      <x v="91"/>
      <x v="122"/>
    </i>
    <i r="4">
      <x v="92"/>
      <x v="93"/>
    </i>
    <i r="2">
      <x v="23"/>
      <x v="20"/>
      <x v="34"/>
      <x v="121"/>
    </i>
    <i r="4">
      <x v="47"/>
      <x v="90"/>
    </i>
    <i r="4">
      <x v="48"/>
      <x v="90"/>
    </i>
    <i r="2">
      <x v="24"/>
      <x v="34"/>
      <x v="105"/>
      <x v="4"/>
    </i>
    <i r="5">
      <x v="6"/>
    </i>
    <i r="2">
      <x v="25"/>
      <x v="37"/>
      <x v="31"/>
      <x v="76"/>
    </i>
    <i r="4">
      <x v="52"/>
      <x v="76"/>
    </i>
    <i r="2">
      <x v="26"/>
      <x v="11"/>
      <x v="112"/>
      <x v="40"/>
    </i>
    <i r="2">
      <x v="27"/>
      <x v="8"/>
      <x/>
      <x v="66"/>
    </i>
    <i r="4">
      <x v="40"/>
      <x v="122"/>
    </i>
    <i r="4">
      <x v="65"/>
      <x v="62"/>
    </i>
    <i r="4">
      <x v="80"/>
      <x v="101"/>
    </i>
    <i r="4">
      <x v="89"/>
      <x v="122"/>
    </i>
    <i r="4">
      <x v="100"/>
      <x v="9"/>
    </i>
    <i r="5">
      <x v="12"/>
    </i>
    <i r="2">
      <x v="28"/>
      <x v="9"/>
      <x v="111"/>
      <x v="51"/>
    </i>
    <i r="5">
      <x v="52"/>
    </i>
    <i r="2">
      <x v="33"/>
      <x v="27"/>
      <x v="102"/>
      <x v="8"/>
    </i>
    <i r="4">
      <x v="115"/>
      <x v="26"/>
    </i>
    <i r="5">
      <x v="30"/>
    </i>
    <i r="4">
      <x v="117"/>
      <x v="49"/>
    </i>
    <i r="2">
      <x v="34"/>
      <x v="28"/>
      <x v="87"/>
      <x v="58"/>
    </i>
    <i r="5">
      <x v="60"/>
    </i>
    <i r="2">
      <x v="35"/>
      <x v="13"/>
      <x v="79"/>
      <x v="59"/>
    </i>
    <i r="4">
      <x v="104"/>
      <x v="19"/>
    </i>
    <i r="4">
      <x v="113"/>
      <x v="45"/>
    </i>
    <i r="2">
      <x v="36"/>
      <x v="12"/>
      <x v="105"/>
      <x v="18"/>
    </i>
    <i r="4">
      <x v="113"/>
      <x v="21"/>
    </i>
    <i r="5">
      <x v="31"/>
    </i>
    <i r="4">
      <x v="115"/>
      <x v="39"/>
    </i>
    <i r="2">
      <x v="37"/>
      <x v="36"/>
      <x v="103"/>
      <x v="3"/>
    </i>
    <i r="4">
      <x v="114"/>
      <x v="24"/>
    </i>
    <i r="5">
      <x v="36"/>
    </i>
    <i r="5">
      <x v="53"/>
    </i>
    <i r="2">
      <x v="38"/>
      <x v="38"/>
      <x v="28"/>
      <x v="109"/>
    </i>
    <i r="4">
      <x v="41"/>
      <x v="107"/>
    </i>
    <i r="4">
      <x v="42"/>
      <x v="130"/>
    </i>
    <i r="4">
      <x v="43"/>
      <x v="78"/>
    </i>
    <i r="4">
      <x v="46"/>
      <x v="77"/>
    </i>
    <i r="4">
      <x v="49"/>
      <x v="104"/>
    </i>
    <i r="4">
      <x v="53"/>
      <x v="131"/>
    </i>
    <i r="4">
      <x v="55"/>
      <x v="61"/>
    </i>
    <i r="2">
      <x v="39"/>
      <x v="39"/>
      <x v="99"/>
      <x v="17"/>
    </i>
    <i r="4">
      <x v="100"/>
      <x v="2"/>
    </i>
    <i r="5">
      <x v="9"/>
    </i>
    <i r="5">
      <x v="14"/>
    </i>
    <i r="4">
      <x v="108"/>
      <x v="46"/>
    </i>
    <i r="5">
      <x v="48"/>
    </i>
    <i r="2">
      <x v="40"/>
      <x v="22"/>
      <x v="35"/>
      <x v="88"/>
    </i>
    <i r="4">
      <x v="36"/>
      <x v="105"/>
    </i>
    <i r="4">
      <x v="37"/>
      <x v="105"/>
    </i>
    <i r="4">
      <x v="38"/>
      <x v="105"/>
    </i>
    <i r="4">
      <x v="59"/>
      <x v="114"/>
    </i>
    <i r="5">
      <x v="115"/>
    </i>
    <i r="4">
      <x v="64"/>
      <x v="117"/>
    </i>
    <i r="4">
      <x v="74"/>
      <x v="103"/>
    </i>
    <i r="4">
      <x v="75"/>
      <x v="103"/>
    </i>
    <i r="4">
      <x v="78"/>
      <x v="103"/>
    </i>
    <i r="4">
      <x v="86"/>
      <x/>
    </i>
    <i r="4">
      <x v="93"/>
      <x v="63"/>
    </i>
    <i r="4">
      <x v="94"/>
      <x v="55"/>
    </i>
    <i r="4">
      <x v="95"/>
      <x v="64"/>
    </i>
    <i r="4">
      <x v="96"/>
      <x v="57"/>
    </i>
    <i r="4">
      <x v="97"/>
      <x v="56"/>
    </i>
    <i r="4">
      <x v="98"/>
      <x v="55"/>
    </i>
    <i r="4">
      <x v="106"/>
      <x v="1"/>
    </i>
    <i r="5">
      <x v="5"/>
    </i>
    <i r="5">
      <x v="10"/>
    </i>
    <i r="5">
      <x v="11"/>
    </i>
    <i r="5">
      <x v="15"/>
    </i>
    <i r="5">
      <x v="16"/>
    </i>
    <i r="4">
      <x v="107"/>
      <x v="38"/>
    </i>
    <i r="4">
      <x v="109"/>
      <x v="37"/>
    </i>
    <i r="4">
      <x v="116"/>
      <x v="34"/>
    </i>
    <i r="5">
      <x v="47"/>
    </i>
    <i r="4">
      <x v="117"/>
      <x v="23"/>
    </i>
    <i r="5">
      <x v="44"/>
    </i>
    <i r="4">
      <x v="118"/>
      <x v="25"/>
    </i>
    <i r="5">
      <x v="32"/>
    </i>
    <i r="5">
      <x v="33"/>
    </i>
    <i r="5">
      <x v="38"/>
    </i>
    <i r="5">
      <x v="41"/>
    </i>
    <i r="5">
      <x v="50"/>
    </i>
    <i r="5">
      <x v="54"/>
    </i>
    <i r="2">
      <x v="41"/>
      <x v="52"/>
      <x v="51"/>
      <x v="67"/>
    </i>
    <i r="2">
      <x v="42"/>
      <x v="23"/>
      <x v="88"/>
      <x v="118"/>
    </i>
    <i r="5">
      <x v="119"/>
    </i>
    <i r="5">
      <x v="120"/>
    </i>
    <i r="2">
      <x v="44"/>
      <x v="25"/>
      <x v="44"/>
      <x v="89"/>
    </i>
    <i r="2">
      <x v="45"/>
      <x v="24"/>
      <x v="32"/>
      <x v="92"/>
    </i>
    <i r="4">
      <x v="45"/>
      <x v="91"/>
    </i>
    <i r="4">
      <x v="50"/>
      <x v="89"/>
    </i>
    <i r="4">
      <x v="61"/>
      <x v="116"/>
    </i>
    <i>
      <x v="5"/>
      <x/>
      <x v="4"/>
      <x/>
      <x v="58"/>
      <x v="111"/>
    </i>
    <i r="2">
      <x v="46"/>
      <x v="2"/>
      <x v="29"/>
      <x v="129"/>
    </i>
    <i r="4">
      <x v="33"/>
      <x v="106"/>
    </i>
    <i r="2">
      <x v="48"/>
      <x v="3"/>
      <x v="117"/>
      <x v="28"/>
    </i>
    <i r="4">
      <x v="118"/>
      <x v="27"/>
    </i>
    <i r="5">
      <x v="43"/>
    </i>
    <i>
      <x v="6"/>
      <x v="1"/>
      <x v="5"/>
      <x v="1"/>
      <x v="57"/>
      <x v="111"/>
    </i>
    <i r="4">
      <x v="62"/>
      <x v="112"/>
    </i>
    <i r="4">
      <x v="76"/>
      <x v="94"/>
    </i>
    <i r="2">
      <x v="47"/>
      <x v="26"/>
      <x v="115"/>
      <x v="29"/>
    </i>
    <i>
      <x v="7"/>
      <x v="4"/>
      <x v="6"/>
      <x v="30"/>
      <x v="57"/>
      <x v="111"/>
    </i>
    <i r="4">
      <x v="58"/>
      <x v="111"/>
    </i>
    <i r="4">
      <x v="62"/>
      <x v="112"/>
    </i>
    <i r="2">
      <x v="43"/>
      <x v="30"/>
      <x v="4"/>
      <x v="83"/>
    </i>
    <i r="4">
      <x v="5"/>
      <x v="83"/>
    </i>
    <i r="4">
      <x v="7"/>
      <x v="83"/>
    </i>
    <i r="4">
      <x v="9"/>
      <x v="79"/>
    </i>
    <i r="5">
      <x v="80"/>
    </i>
    <i r="4">
      <x v="10"/>
      <x v="81"/>
    </i>
    <i r="5">
      <x v="82"/>
    </i>
    <i r="4">
      <x v="11"/>
      <x v="84"/>
    </i>
    <i r="5">
      <x v="85"/>
    </i>
    <i r="4">
      <x v="15"/>
      <x v="86"/>
    </i>
    <i r="4">
      <x v="16"/>
      <x v="86"/>
    </i>
    <i r="4">
      <x v="18"/>
      <x v="86"/>
    </i>
    <i r="4">
      <x v="38"/>
      <x v="105"/>
    </i>
    <i r="4">
      <x v="54"/>
      <x v="113"/>
    </i>
    <i r="4">
      <x v="59"/>
      <x v="114"/>
    </i>
    <i r="5">
      <x v="115"/>
    </i>
    <i r="4">
      <x v="60"/>
      <x v="72"/>
    </i>
    <i r="4">
      <x v="61"/>
      <x v="116"/>
    </i>
    <i r="4">
      <x v="64"/>
      <x v="117"/>
    </i>
    <i r="4">
      <x v="68"/>
      <x v="126"/>
    </i>
    <i r="4">
      <x v="74"/>
      <x v="103"/>
    </i>
    <i r="4">
      <x v="75"/>
      <x v="103"/>
    </i>
    <i r="4">
      <x v="78"/>
      <x v="103"/>
    </i>
    <i r="4">
      <x v="80"/>
      <x v="101"/>
    </i>
    <i r="4">
      <x v="82"/>
      <x v="125"/>
    </i>
    <i r="4">
      <x v="86"/>
      <x/>
    </i>
    <i r="4">
      <x v="88"/>
      <x v="118"/>
    </i>
    <i r="5">
      <x v="119"/>
    </i>
    <i r="5">
      <x v="120"/>
    </i>
    <i r="4">
      <x v="93"/>
      <x v="63"/>
    </i>
    <i r="4">
      <x v="94"/>
      <x v="55"/>
    </i>
    <i r="4">
      <x v="96"/>
      <x v="57"/>
    </i>
    <i r="4">
      <x v="97"/>
      <x v="56"/>
    </i>
    <i r="4">
      <x v="98"/>
      <x v="55"/>
    </i>
    <i r="4">
      <x v="99"/>
      <x v="17"/>
    </i>
    <i r="4">
      <x v="100"/>
      <x v="2"/>
    </i>
    <i r="5">
      <x v="9"/>
    </i>
    <i r="5">
      <x v="12"/>
    </i>
    <i r="5">
      <x v="14"/>
    </i>
    <i r="4">
      <x v="101"/>
      <x v="7"/>
    </i>
    <i r="4">
      <x v="106"/>
      <x v="1"/>
    </i>
    <i r="5">
      <x v="5"/>
    </i>
    <i r="5">
      <x v="10"/>
    </i>
    <i r="5">
      <x v="11"/>
    </i>
    <i r="5">
      <x v="15"/>
    </i>
    <i r="5">
      <x v="16"/>
    </i>
    <i r="5">
      <x v="20"/>
    </i>
    <i r="4">
      <x v="107"/>
      <x v="38"/>
    </i>
    <i r="4">
      <x v="108"/>
      <x v="46"/>
    </i>
    <i r="5">
      <x v="48"/>
    </i>
    <i r="4">
      <x v="109"/>
      <x v="37"/>
    </i>
    <i r="4">
      <x v="110"/>
      <x v="22"/>
    </i>
    <i r="4">
      <x v="111"/>
      <x v="51"/>
    </i>
    <i r="5">
      <x v="52"/>
    </i>
    <i r="4">
      <x v="112"/>
      <x v="40"/>
    </i>
    <i r="4">
      <x v="116"/>
      <x v="34"/>
    </i>
    <i r="5">
      <x v="47"/>
    </i>
    <i r="4">
      <x v="118"/>
      <x v="25"/>
    </i>
    <i r="5">
      <x v="32"/>
    </i>
    <i r="5">
      <x v="33"/>
    </i>
    <i r="5">
      <x v="38"/>
    </i>
    <i r="5">
      <x v="41"/>
    </i>
    <i r="5">
      <x v="50"/>
    </i>
    <i r="5">
      <x v="54"/>
    </i>
    <i>
      <x v="8"/>
      <x v="10"/>
      <x v="7"/>
      <x v="51"/>
      <x v="57"/>
      <x v="111"/>
    </i>
    <i r="4">
      <x v="58"/>
      <x v="111"/>
    </i>
    <i r="4">
      <x v="62"/>
      <x v="112"/>
    </i>
    <i>
      <x v="9"/>
      <x v="8"/>
      <x v="49"/>
      <x v="50"/>
      <x v="26"/>
      <x v="68"/>
    </i>
    <i>
      <x v="10"/>
      <x v="5"/>
      <x v="50"/>
      <x v="35"/>
      <x v="66"/>
      <x v="100"/>
    </i>
    <i r="4">
      <x v="69"/>
      <x v="99"/>
    </i>
    <i r="4">
      <x v="70"/>
      <x v="98"/>
    </i>
    <i r="4">
      <x v="71"/>
      <x v="97"/>
    </i>
    <i r="4">
      <x v="72"/>
      <x v="96"/>
    </i>
    <i r="4">
      <x v="73"/>
      <x v="95"/>
    </i>
    <i r="2">
      <x v="51"/>
      <x v="7"/>
      <x v="12"/>
      <x v="73"/>
    </i>
    <i r="4">
      <x v="21"/>
      <x v="87"/>
    </i>
    <i r="4">
      <x v="22"/>
      <x v="74"/>
    </i>
    <i r="4">
      <x v="23"/>
      <x v="75"/>
    </i>
    <i r="4">
      <x v="80"/>
      <x v="101"/>
    </i>
    <i r="4">
      <x v="81"/>
      <x v="102"/>
    </i>
    <i r="2">
      <x v="52"/>
      <x v="45"/>
      <x v="63"/>
      <x v="110"/>
    </i>
    <i r="2">
      <x v="53"/>
      <x v="18"/>
      <x v="4"/>
      <x v="83"/>
    </i>
    <i r="4">
      <x v="5"/>
      <x v="83"/>
    </i>
    <i r="4">
      <x v="7"/>
      <x v="83"/>
    </i>
    <i r="4">
      <x v="9"/>
      <x v="79"/>
    </i>
    <i r="5">
      <x v="80"/>
    </i>
    <i r="4">
      <x v="10"/>
      <x v="81"/>
    </i>
    <i r="5">
      <x v="82"/>
    </i>
    <i r="4">
      <x v="11"/>
      <x v="84"/>
    </i>
    <i r="5">
      <x v="85"/>
    </i>
    <i r="4">
      <x v="15"/>
      <x v="86"/>
    </i>
    <i r="4">
      <x v="16"/>
      <x v="86"/>
    </i>
    <i r="4">
      <x v="18"/>
      <x v="86"/>
    </i>
    <i r="4">
      <x v="29"/>
      <x v="129"/>
    </i>
    <i r="4">
      <x v="33"/>
      <x v="106"/>
    </i>
    <i r="4">
      <x v="34"/>
      <x v="121"/>
    </i>
    <i r="4">
      <x v="38"/>
      <x v="105"/>
    </i>
    <i r="4">
      <x v="47"/>
      <x v="90"/>
    </i>
    <i r="4">
      <x v="48"/>
      <x v="90"/>
    </i>
    <i r="4">
      <x v="54"/>
      <x v="113"/>
    </i>
    <i r="4">
      <x v="59"/>
      <x v="114"/>
    </i>
    <i r="5">
      <x v="115"/>
    </i>
    <i r="4">
      <x v="60"/>
      <x v="72"/>
    </i>
    <i r="4">
      <x v="61"/>
      <x v="116"/>
    </i>
    <i r="4">
      <x v="64"/>
      <x v="117"/>
    </i>
    <i r="4">
      <x v="68"/>
      <x v="126"/>
    </i>
    <i r="4">
      <x v="74"/>
      <x v="103"/>
    </i>
    <i r="4">
      <x v="75"/>
      <x v="103"/>
    </i>
    <i r="4">
      <x v="78"/>
      <x v="103"/>
    </i>
    <i r="4">
      <x v="80"/>
      <x v="101"/>
    </i>
    <i r="4">
      <x v="82"/>
      <x v="125"/>
    </i>
    <i r="4">
      <x v="86"/>
      <x/>
    </i>
    <i r="4">
      <x v="88"/>
      <x v="118"/>
    </i>
    <i r="5">
      <x v="119"/>
    </i>
    <i r="5">
      <x v="120"/>
    </i>
    <i r="4">
      <x v="93"/>
      <x v="63"/>
    </i>
    <i r="4">
      <x v="94"/>
      <x v="55"/>
    </i>
    <i r="4">
      <x v="96"/>
      <x v="57"/>
    </i>
    <i r="4">
      <x v="97"/>
      <x v="56"/>
    </i>
    <i r="4">
      <x v="98"/>
      <x v="55"/>
    </i>
    <i r="4">
      <x v="99"/>
      <x v="17"/>
    </i>
    <i r="4">
      <x v="100"/>
      <x v="2"/>
    </i>
    <i r="5">
      <x v="9"/>
    </i>
    <i r="5">
      <x v="12"/>
    </i>
    <i r="5">
      <x v="14"/>
    </i>
    <i r="4">
      <x v="101"/>
      <x v="7"/>
    </i>
    <i r="4">
      <x v="106"/>
      <x v="1"/>
    </i>
    <i r="5">
      <x v="5"/>
    </i>
    <i r="5">
      <x v="10"/>
    </i>
    <i r="5">
      <x v="11"/>
    </i>
    <i r="5">
      <x v="15"/>
    </i>
    <i r="5">
      <x v="16"/>
    </i>
    <i r="5">
      <x v="20"/>
    </i>
    <i r="4">
      <x v="107"/>
      <x v="38"/>
    </i>
    <i r="4">
      <x v="108"/>
      <x v="46"/>
    </i>
    <i r="5">
      <x v="48"/>
    </i>
    <i r="4">
      <x v="109"/>
      <x v="37"/>
    </i>
    <i r="4">
      <x v="110"/>
      <x v="22"/>
    </i>
    <i r="4">
      <x v="111"/>
      <x v="51"/>
    </i>
    <i r="5">
      <x v="52"/>
    </i>
    <i r="4">
      <x v="112"/>
      <x v="40"/>
    </i>
    <i r="4">
      <x v="116"/>
      <x v="34"/>
    </i>
    <i r="5">
      <x v="47"/>
    </i>
    <i r="4">
      <x v="117"/>
      <x v="28"/>
    </i>
    <i r="4">
      <x v="118"/>
      <x v="25"/>
    </i>
    <i r="5">
      <x v="27"/>
    </i>
    <i r="5">
      <x v="32"/>
    </i>
    <i r="5">
      <x v="33"/>
    </i>
    <i r="5">
      <x v="38"/>
    </i>
    <i r="5">
      <x v="41"/>
    </i>
    <i r="5">
      <x v="43"/>
    </i>
    <i r="5">
      <x v="50"/>
    </i>
    <i r="5">
      <x v="54"/>
    </i>
    <i r="2">
      <x v="54"/>
      <x v="19"/>
      <x v="4"/>
      <x v="83"/>
    </i>
    <i r="4">
      <x v="7"/>
      <x v="83"/>
    </i>
    <i r="4">
      <x v="15"/>
      <x v="86"/>
    </i>
    <i r="4">
      <x v="18"/>
      <x v="86"/>
    </i>
    <i r="4">
      <x v="105"/>
      <x v="4"/>
    </i>
    <i r="5">
      <x v="6"/>
    </i>
    <i r="5">
      <x v="18"/>
    </i>
    <i r="4">
      <x v="113"/>
      <x v="21"/>
    </i>
    <i r="5">
      <x v="3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8" hier="-1"/>
    <pageField fld="1" hier="-1"/>
    <pageField fld="0" hier="-1"/>
  </pageFields>
  <dataFields count="4">
    <dataField name="Sum of Original Budget" fld="27" baseField="0" baseItem="0"/>
    <dataField name="Sum of Adjusted Budget" fld="28" baseField="0" baseItem="0"/>
    <dataField name="Sum of Encumbrance" fld="30" baseField="0" baseItem="0"/>
    <dataField name="Sum of YTD" fld="29" baseField="0" baseItem="0" numFmtId="43"/>
  </dataFields>
  <formats count="15">
    <format dxfId="106">
      <pivotArea outline="0" collapsedLevelsAreSubtotals="1" fieldPosition="0"/>
    </format>
    <format dxfId="105">
      <pivotArea field="20" type="button" dataOnly="0" labelOnly="1" outline="0" axis="axisRow" fieldPosition="0"/>
    </format>
    <format dxfId="104">
      <pivotArea field="21" type="button" dataOnly="0" labelOnly="1" outline="0" axis="axisRow" fieldPosition="1"/>
    </format>
    <format dxfId="103">
      <pivotArea field="22" type="button" dataOnly="0" labelOnly="1" outline="0" axis="axisRow" fieldPosition="2"/>
    </format>
    <format dxfId="102">
      <pivotArea field="23" type="button" dataOnly="0" labelOnly="1" outline="0" axis="axisRow" fieldPosition="3"/>
    </format>
    <format dxfId="101">
      <pivotArea field="4" type="button" dataOnly="0" labelOnly="1" outline="0" axis="axisRow" fieldPosition="4"/>
    </format>
    <format dxfId="100">
      <pivotArea field="7" type="button" dataOnly="0" labelOnly="1" outline="0" axis="axisRow" fieldPosition="5"/>
    </format>
    <format dxfId="9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8">
      <pivotArea field="20" type="button" dataOnly="0" labelOnly="1" outline="0" axis="axisRow" fieldPosition="0"/>
    </format>
    <format dxfId="97">
      <pivotArea field="21" type="button" dataOnly="0" labelOnly="1" outline="0" axis="axisRow" fieldPosition="1"/>
    </format>
    <format dxfId="96">
      <pivotArea field="22" type="button" dataOnly="0" labelOnly="1" outline="0" axis="axisRow" fieldPosition="2"/>
    </format>
    <format dxfId="95">
      <pivotArea field="23" type="button" dataOnly="0" labelOnly="1" outline="0" axis="axisRow" fieldPosition="3"/>
    </format>
    <format dxfId="94">
      <pivotArea field="4" type="button" dataOnly="0" labelOnly="1" outline="0" axis="axisRow" fieldPosition="4"/>
    </format>
    <format dxfId="93">
      <pivotArea field="7" type="button" dataOnly="0" labelOnly="1" outline="0" axis="axisRow" fieldPosition="5"/>
    </format>
    <format dxfId="9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Dark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AE2651" totalsRowShown="0">
  <autoFilter ref="A1:AE2651"/>
  <tableColumns count="31">
    <tableColumn id="1" name="Fiscal Year">
      <calculatedColumnFormula>"18"</calculatedColumnFormula>
    </tableColumn>
    <tableColumn id="2" name="Fiscal Period">
      <calculatedColumnFormula>"09"</calculatedColumnFormula>
    </tableColumn>
    <tableColumn id="3" name="Activity Date" dataDxfId="91"/>
    <tableColumn id="4" name="Chart">
      <calculatedColumnFormula>"9"</calculatedColumnFormula>
    </tableColumn>
    <tableColumn id="5" name="Document Code"/>
    <tableColumn id="6" name="Document Reference"/>
    <tableColumn id="7" name="Encumbrance Number"/>
    <tableColumn id="8" name="Transaction Description"/>
    <tableColumn id="9" name="Transaction Date" dataDxfId="90"/>
    <tableColumn id="10" name="Transaction Type"/>
    <tableColumn id="11" name="Fund Type"/>
    <tableColumn id="12" name="Fund Type Title"/>
    <tableColumn id="13" name="Fund"/>
    <tableColumn id="14" name="Fund Title"/>
    <tableColumn id="15" name="Mid Level"/>
    <tableColumn id="16" name="Mid Level Title"/>
    <tableColumn id="17" name="Department"/>
    <tableColumn id="18" name="Department Title"/>
    <tableColumn id="19" name="Organization"/>
    <tableColumn id="20" name="Organization Title"/>
    <tableColumn id="21" name="PE">
      <calculatedColumnFormula>"09"</calculatedColumnFormula>
    </tableColumn>
    <tableColumn id="22" name="PE Title"/>
    <tableColumn id="23" name="Account">
      <calculatedColumnFormula>"E5982"</calculatedColumnFormula>
    </tableColumn>
    <tableColumn id="24" name="Account Title"/>
    <tableColumn id="25" name="Activity Code"/>
    <tableColumn id="26" name="Activity Code Title"/>
    <tableColumn id="27" name="Dr Cr"/>
    <tableColumn id="28" name="Original Budget"/>
    <tableColumn id="29" name="Adjusted Budget"/>
    <tableColumn id="30" name="YTD"/>
    <tableColumn id="31" name="Encumbr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5"/>
  <sheetViews>
    <sheetView tabSelected="1" workbookViewId="0">
      <selection activeCell="B8" sqref="B8"/>
    </sheetView>
  </sheetViews>
  <sheetFormatPr defaultRowHeight="14.4" x14ac:dyDescent="0.3"/>
  <cols>
    <col min="1" max="1" width="13.33203125" customWidth="1"/>
    <col min="2" max="2" width="22.21875" bestFit="1" customWidth="1"/>
    <col min="3" max="3" width="12.44140625" bestFit="1" customWidth="1"/>
    <col min="4" max="4" width="38.109375" bestFit="1" customWidth="1"/>
    <col min="5" max="5" width="14.21875" bestFit="1" customWidth="1"/>
    <col min="6" max="6" width="39" bestFit="1" customWidth="1"/>
    <col min="7" max="7" width="14" bestFit="1" customWidth="1"/>
    <col min="8" max="8" width="15.109375" bestFit="1" customWidth="1"/>
    <col min="9" max="9" width="12.5546875" bestFit="1" customWidth="1"/>
    <col min="10" max="10" width="11.44140625" customWidth="1"/>
  </cols>
  <sheetData>
    <row r="1" spans="1:10" x14ac:dyDescent="0.3">
      <c r="A1" s="3" t="s">
        <v>18</v>
      </c>
      <c r="B1" t="s">
        <v>510</v>
      </c>
    </row>
    <row r="2" spans="1:10" x14ac:dyDescent="0.3">
      <c r="A2" s="3" t="s">
        <v>1</v>
      </c>
      <c r="B2" t="s">
        <v>508</v>
      </c>
    </row>
    <row r="3" spans="1:10" x14ac:dyDescent="0.3">
      <c r="A3" s="3" t="s">
        <v>0</v>
      </c>
      <c r="B3" t="s">
        <v>1234</v>
      </c>
    </row>
    <row r="5" spans="1:10" ht="28.8" x14ac:dyDescent="0.3">
      <c r="A5" s="5" t="s">
        <v>20</v>
      </c>
      <c r="B5" s="5" t="s">
        <v>21</v>
      </c>
      <c r="C5" s="5" t="s">
        <v>22</v>
      </c>
      <c r="D5" s="5" t="s">
        <v>23</v>
      </c>
      <c r="E5" s="5" t="s">
        <v>4</v>
      </c>
      <c r="F5" s="5" t="s">
        <v>7</v>
      </c>
      <c r="G5" s="6" t="s">
        <v>792</v>
      </c>
      <c r="H5" s="6" t="s">
        <v>793</v>
      </c>
      <c r="I5" s="6" t="s">
        <v>794</v>
      </c>
      <c r="J5" s="6" t="s">
        <v>514</v>
      </c>
    </row>
    <row r="6" spans="1:10" x14ac:dyDescent="0.3">
      <c r="A6" t="s">
        <v>511</v>
      </c>
      <c r="B6" t="s">
        <v>84</v>
      </c>
      <c r="C6" t="s">
        <v>511</v>
      </c>
      <c r="D6" t="s">
        <v>84</v>
      </c>
      <c r="E6" t="s">
        <v>431</v>
      </c>
      <c r="F6" t="s">
        <v>432</v>
      </c>
      <c r="G6" s="4">
        <v>16514</v>
      </c>
      <c r="H6" s="4">
        <v>0</v>
      </c>
      <c r="I6" s="4">
        <v>0</v>
      </c>
      <c r="J6" s="4">
        <v>0</v>
      </c>
    </row>
    <row r="7" spans="1:10" x14ac:dyDescent="0.3">
      <c r="E7" t="s">
        <v>481</v>
      </c>
      <c r="F7" t="s">
        <v>432</v>
      </c>
      <c r="G7" s="4">
        <v>16514</v>
      </c>
      <c r="H7" s="4">
        <v>0</v>
      </c>
      <c r="I7" s="4">
        <v>0</v>
      </c>
      <c r="J7" s="4">
        <v>0</v>
      </c>
    </row>
    <row r="8" spans="1:10" x14ac:dyDescent="0.3">
      <c r="E8" t="s">
        <v>424</v>
      </c>
      <c r="F8" t="s">
        <v>426</v>
      </c>
      <c r="G8" s="4">
        <v>-16514</v>
      </c>
      <c r="H8" s="4">
        <v>0</v>
      </c>
      <c r="I8" s="4">
        <v>0</v>
      </c>
      <c r="J8" s="4">
        <v>0</v>
      </c>
    </row>
    <row r="9" spans="1:10" x14ac:dyDescent="0.3">
      <c r="E9" t="s">
        <v>329</v>
      </c>
      <c r="F9" t="s">
        <v>330</v>
      </c>
      <c r="G9" s="4">
        <v>0</v>
      </c>
      <c r="H9" s="4">
        <v>859.17</v>
      </c>
      <c r="I9" s="4">
        <v>0</v>
      </c>
      <c r="J9" s="4">
        <v>0</v>
      </c>
    </row>
    <row r="10" spans="1:10" x14ac:dyDescent="0.3">
      <c r="C10" t="s">
        <v>1182</v>
      </c>
      <c r="D10" t="s">
        <v>84</v>
      </c>
      <c r="E10" t="s">
        <v>258</v>
      </c>
      <c r="F10" t="s">
        <v>87</v>
      </c>
      <c r="G10" s="4">
        <v>0</v>
      </c>
      <c r="H10" s="4">
        <v>0</v>
      </c>
      <c r="I10" s="4">
        <v>-28678.980000000003</v>
      </c>
      <c r="J10" s="4">
        <v>0</v>
      </c>
    </row>
    <row r="11" spans="1:10" x14ac:dyDescent="0.3">
      <c r="E11" t="s">
        <v>85</v>
      </c>
      <c r="F11" t="s">
        <v>87</v>
      </c>
      <c r="G11" s="4">
        <v>0</v>
      </c>
      <c r="H11" s="4">
        <v>0</v>
      </c>
      <c r="I11" s="4">
        <v>-6058.2199999999993</v>
      </c>
      <c r="J11" s="4">
        <v>0</v>
      </c>
    </row>
    <row r="12" spans="1:10" x14ac:dyDescent="0.3">
      <c r="E12" t="s">
        <v>257</v>
      </c>
      <c r="F12" t="s">
        <v>48</v>
      </c>
      <c r="G12" s="4">
        <v>0</v>
      </c>
      <c r="H12" s="4">
        <v>0</v>
      </c>
      <c r="I12" s="4">
        <v>0</v>
      </c>
      <c r="J12" s="4">
        <v>20185.120000000003</v>
      </c>
    </row>
    <row r="13" spans="1:10" x14ac:dyDescent="0.3">
      <c r="E13" t="s">
        <v>82</v>
      </c>
      <c r="F13" t="s">
        <v>48</v>
      </c>
      <c r="G13" s="4">
        <v>0</v>
      </c>
      <c r="H13" s="4">
        <v>0</v>
      </c>
      <c r="I13" s="4">
        <v>0</v>
      </c>
      <c r="J13" s="4">
        <v>20854.559999999998</v>
      </c>
    </row>
    <row r="14" spans="1:10" x14ac:dyDescent="0.3">
      <c r="E14" t="s">
        <v>277</v>
      </c>
      <c r="F14" t="s">
        <v>48</v>
      </c>
      <c r="G14" s="4">
        <v>0</v>
      </c>
      <c r="H14" s="4">
        <v>0</v>
      </c>
      <c r="I14" s="4">
        <v>0</v>
      </c>
      <c r="J14" s="4">
        <v>1480</v>
      </c>
    </row>
    <row r="15" spans="1:10" x14ac:dyDescent="0.3">
      <c r="E15" t="s">
        <v>364</v>
      </c>
      <c r="F15" t="s">
        <v>365</v>
      </c>
      <c r="G15" s="4">
        <v>0</v>
      </c>
      <c r="H15" s="4">
        <v>0</v>
      </c>
      <c r="I15" s="4">
        <v>0</v>
      </c>
      <c r="J15" s="4">
        <v>-411.36</v>
      </c>
    </row>
    <row r="16" spans="1:10" x14ac:dyDescent="0.3">
      <c r="F16" t="s">
        <v>366</v>
      </c>
      <c r="G16" s="4">
        <v>0</v>
      </c>
      <c r="H16" s="4">
        <v>0</v>
      </c>
      <c r="I16" s="4">
        <v>0</v>
      </c>
      <c r="J16" s="4">
        <v>822.72</v>
      </c>
    </row>
    <row r="17" spans="3:10" x14ac:dyDescent="0.3">
      <c r="E17" t="s">
        <v>367</v>
      </c>
      <c r="F17" t="s">
        <v>368</v>
      </c>
      <c r="G17" s="4">
        <v>0</v>
      </c>
      <c r="H17" s="4">
        <v>0</v>
      </c>
      <c r="I17" s="4">
        <v>0</v>
      </c>
      <c r="J17" s="4">
        <v>-411.36</v>
      </c>
    </row>
    <row r="18" spans="3:10" x14ac:dyDescent="0.3">
      <c r="F18" t="s">
        <v>369</v>
      </c>
      <c r="G18" s="4">
        <v>0</v>
      </c>
      <c r="H18" s="4">
        <v>0</v>
      </c>
      <c r="I18" s="4">
        <v>0</v>
      </c>
      <c r="J18" s="4">
        <v>822.72</v>
      </c>
    </row>
    <row r="19" spans="3:10" x14ac:dyDescent="0.3">
      <c r="E19" t="s">
        <v>370</v>
      </c>
      <c r="F19" t="s">
        <v>371</v>
      </c>
      <c r="G19" s="4">
        <v>0</v>
      </c>
      <c r="H19" s="4">
        <v>0</v>
      </c>
      <c r="I19" s="4">
        <v>0</v>
      </c>
      <c r="J19" s="4">
        <v>-411.36</v>
      </c>
    </row>
    <row r="20" spans="3:10" x14ac:dyDescent="0.3">
      <c r="F20" t="s">
        <v>372</v>
      </c>
      <c r="G20" s="4">
        <v>0</v>
      </c>
      <c r="H20" s="4">
        <v>0</v>
      </c>
      <c r="I20" s="4">
        <v>0</v>
      </c>
      <c r="J20" s="4">
        <v>822.72</v>
      </c>
    </row>
    <row r="21" spans="3:10" x14ac:dyDescent="0.3">
      <c r="E21" t="s">
        <v>260</v>
      </c>
      <c r="F21" t="s">
        <v>87</v>
      </c>
      <c r="G21" s="4">
        <v>0</v>
      </c>
      <c r="H21" s="4">
        <v>0</v>
      </c>
      <c r="I21" s="4">
        <v>-23054.37</v>
      </c>
      <c r="J21" s="4">
        <v>0</v>
      </c>
    </row>
    <row r="22" spans="3:10" x14ac:dyDescent="0.3">
      <c r="F22" t="s">
        <v>488</v>
      </c>
      <c r="G22" s="4">
        <v>0</v>
      </c>
      <c r="H22" s="4">
        <v>0</v>
      </c>
      <c r="I22" s="4">
        <v>3422.72</v>
      </c>
      <c r="J22" s="4">
        <v>0</v>
      </c>
    </row>
    <row r="23" spans="3:10" x14ac:dyDescent="0.3">
      <c r="E23" t="s">
        <v>90</v>
      </c>
      <c r="F23" t="s">
        <v>87</v>
      </c>
      <c r="G23" s="4">
        <v>0</v>
      </c>
      <c r="H23" s="4">
        <v>0</v>
      </c>
      <c r="I23" s="4">
        <v>-12230.94</v>
      </c>
      <c r="J23" s="4">
        <v>0</v>
      </c>
    </row>
    <row r="24" spans="3:10" x14ac:dyDescent="0.3">
      <c r="E24" t="s">
        <v>259</v>
      </c>
      <c r="F24" t="s">
        <v>54</v>
      </c>
      <c r="G24" s="4">
        <v>0</v>
      </c>
      <c r="H24" s="4">
        <v>0</v>
      </c>
      <c r="I24" s="4">
        <v>0</v>
      </c>
      <c r="J24" s="4">
        <v>21469.130000000005</v>
      </c>
    </row>
    <row r="25" spans="3:10" x14ac:dyDescent="0.3">
      <c r="E25" t="s">
        <v>210</v>
      </c>
      <c r="F25" t="s">
        <v>54</v>
      </c>
      <c r="G25" s="4">
        <v>0</v>
      </c>
      <c r="H25" s="4">
        <v>0</v>
      </c>
      <c r="I25" s="4">
        <v>0</v>
      </c>
      <c r="J25" s="4">
        <v>16430.8</v>
      </c>
    </row>
    <row r="26" spans="3:10" x14ac:dyDescent="0.3">
      <c r="E26" t="s">
        <v>89</v>
      </c>
      <c r="F26" t="s">
        <v>54</v>
      </c>
      <c r="G26" s="4">
        <v>0</v>
      </c>
      <c r="H26" s="4">
        <v>0</v>
      </c>
      <c r="I26" s="4">
        <v>0</v>
      </c>
      <c r="J26" s="4">
        <v>6243.24</v>
      </c>
    </row>
    <row r="27" spans="3:10" x14ac:dyDescent="0.3">
      <c r="E27" t="s">
        <v>261</v>
      </c>
      <c r="F27" t="s">
        <v>87</v>
      </c>
      <c r="G27" s="4">
        <v>0</v>
      </c>
      <c r="H27" s="4">
        <v>0</v>
      </c>
      <c r="I27" s="4">
        <v>-33098.639999999999</v>
      </c>
      <c r="J27" s="4">
        <v>0</v>
      </c>
    </row>
    <row r="28" spans="3:10" x14ac:dyDescent="0.3">
      <c r="E28" t="s">
        <v>91</v>
      </c>
      <c r="F28" t="s">
        <v>87</v>
      </c>
      <c r="G28" s="4">
        <v>0</v>
      </c>
      <c r="H28" s="4">
        <v>0</v>
      </c>
      <c r="I28" s="4">
        <v>-13910.41</v>
      </c>
      <c r="J28" s="4">
        <v>0</v>
      </c>
    </row>
    <row r="29" spans="3:10" x14ac:dyDescent="0.3">
      <c r="C29" t="s">
        <v>1192</v>
      </c>
      <c r="D29" t="s">
        <v>458</v>
      </c>
      <c r="E29" t="s">
        <v>85</v>
      </c>
      <c r="F29" t="s">
        <v>87</v>
      </c>
      <c r="G29" s="4">
        <v>0</v>
      </c>
      <c r="H29" s="4">
        <v>0</v>
      </c>
      <c r="I29" s="4">
        <v>6677.56</v>
      </c>
      <c r="J29" s="4">
        <v>0</v>
      </c>
    </row>
    <row r="30" spans="3:10" x14ac:dyDescent="0.3">
      <c r="E30" t="s">
        <v>82</v>
      </c>
      <c r="F30" t="s">
        <v>48</v>
      </c>
      <c r="G30" s="4">
        <v>0</v>
      </c>
      <c r="H30" s="4">
        <v>0</v>
      </c>
      <c r="I30" s="4">
        <v>0</v>
      </c>
      <c r="J30" s="4">
        <v>2058.98</v>
      </c>
    </row>
    <row r="31" spans="3:10" x14ac:dyDescent="0.3">
      <c r="E31" t="s">
        <v>90</v>
      </c>
      <c r="F31" t="s">
        <v>87</v>
      </c>
      <c r="G31" s="4">
        <v>0</v>
      </c>
      <c r="H31" s="4">
        <v>0</v>
      </c>
      <c r="I31" s="4">
        <v>-6109.27</v>
      </c>
      <c r="J31" s="4">
        <v>0</v>
      </c>
    </row>
    <row r="32" spans="3:10" x14ac:dyDescent="0.3">
      <c r="E32" t="s">
        <v>210</v>
      </c>
      <c r="F32" t="s">
        <v>54</v>
      </c>
      <c r="G32" s="4">
        <v>0</v>
      </c>
      <c r="H32" s="4">
        <v>0</v>
      </c>
      <c r="I32" s="4">
        <v>0</v>
      </c>
      <c r="J32" s="4">
        <v>942.34</v>
      </c>
    </row>
    <row r="33" spans="1:10" x14ac:dyDescent="0.3">
      <c r="E33" t="s">
        <v>91</v>
      </c>
      <c r="F33" t="s">
        <v>87</v>
      </c>
      <c r="G33" s="4">
        <v>0</v>
      </c>
      <c r="H33" s="4">
        <v>0</v>
      </c>
      <c r="I33" s="4">
        <v>-942.34</v>
      </c>
      <c r="J33" s="4">
        <v>0</v>
      </c>
    </row>
    <row r="34" spans="1:10" x14ac:dyDescent="0.3">
      <c r="A34" t="s">
        <v>512</v>
      </c>
      <c r="B34" t="s">
        <v>51</v>
      </c>
      <c r="C34" t="s">
        <v>512</v>
      </c>
      <c r="D34" t="s">
        <v>51</v>
      </c>
      <c r="E34" t="s">
        <v>431</v>
      </c>
      <c r="F34" t="s">
        <v>432</v>
      </c>
      <c r="G34" s="4">
        <v>3584</v>
      </c>
      <c r="H34" s="4">
        <v>0</v>
      </c>
      <c r="I34" s="4">
        <v>0</v>
      </c>
      <c r="J34" s="4">
        <v>0</v>
      </c>
    </row>
    <row r="35" spans="1:10" x14ac:dyDescent="0.3">
      <c r="E35" t="s">
        <v>481</v>
      </c>
      <c r="F35" t="s">
        <v>432</v>
      </c>
      <c r="G35" s="4">
        <v>3584</v>
      </c>
      <c r="H35" s="4">
        <v>0</v>
      </c>
      <c r="I35" s="4">
        <v>0</v>
      </c>
      <c r="J35" s="4">
        <v>0</v>
      </c>
    </row>
    <row r="36" spans="1:10" x14ac:dyDescent="0.3">
      <c r="E36" t="s">
        <v>424</v>
      </c>
      <c r="F36" t="s">
        <v>426</v>
      </c>
      <c r="G36" s="4">
        <v>-3584</v>
      </c>
      <c r="H36" s="4">
        <v>0</v>
      </c>
      <c r="I36" s="4">
        <v>0</v>
      </c>
      <c r="J36" s="4">
        <v>0</v>
      </c>
    </row>
    <row r="37" spans="1:10" x14ac:dyDescent="0.3">
      <c r="E37" t="s">
        <v>329</v>
      </c>
      <c r="F37" t="s">
        <v>330</v>
      </c>
      <c r="G37" s="4">
        <v>0</v>
      </c>
      <c r="H37" s="4">
        <v>1895.97</v>
      </c>
      <c r="I37" s="4">
        <v>0</v>
      </c>
      <c r="J37" s="4">
        <v>0</v>
      </c>
    </row>
    <row r="38" spans="1:10" x14ac:dyDescent="0.3">
      <c r="C38" t="s">
        <v>1193</v>
      </c>
      <c r="D38" t="s">
        <v>164</v>
      </c>
      <c r="E38" t="s">
        <v>255</v>
      </c>
      <c r="F38" t="s">
        <v>48</v>
      </c>
      <c r="G38" s="4">
        <v>0</v>
      </c>
      <c r="H38" s="4">
        <v>0</v>
      </c>
      <c r="I38" s="4">
        <v>0</v>
      </c>
      <c r="J38" s="4">
        <v>2373.8000000000002</v>
      </c>
    </row>
    <row r="39" spans="1:10" x14ac:dyDescent="0.3">
      <c r="E39" t="s">
        <v>47</v>
      </c>
      <c r="F39" t="s">
        <v>48</v>
      </c>
      <c r="G39" s="4">
        <v>0</v>
      </c>
      <c r="H39" s="4">
        <v>0</v>
      </c>
      <c r="I39" s="4">
        <v>0</v>
      </c>
      <c r="J39" s="4">
        <v>2173.62</v>
      </c>
    </row>
    <row r="40" spans="1:10" x14ac:dyDescent="0.3">
      <c r="E40" t="s">
        <v>256</v>
      </c>
      <c r="F40" t="s">
        <v>54</v>
      </c>
      <c r="G40" s="4">
        <v>0</v>
      </c>
      <c r="H40" s="4">
        <v>0</v>
      </c>
      <c r="I40" s="4">
        <v>0</v>
      </c>
      <c r="J40" s="4">
        <v>2373.7900000000004</v>
      </c>
    </row>
    <row r="41" spans="1:10" x14ac:dyDescent="0.3">
      <c r="E41" t="s">
        <v>53</v>
      </c>
      <c r="F41" t="s">
        <v>54</v>
      </c>
      <c r="G41" s="4">
        <v>0</v>
      </c>
      <c r="H41" s="4">
        <v>0</v>
      </c>
      <c r="I41" s="4">
        <v>0</v>
      </c>
      <c r="J41" s="4">
        <v>1892.73</v>
      </c>
    </row>
    <row r="42" spans="1:10" x14ac:dyDescent="0.3">
      <c r="E42" t="s">
        <v>276</v>
      </c>
      <c r="F42" t="s">
        <v>54</v>
      </c>
      <c r="G42" s="4">
        <v>0</v>
      </c>
      <c r="H42" s="4">
        <v>0</v>
      </c>
      <c r="I42" s="4">
        <v>0</v>
      </c>
      <c r="J42" s="4">
        <v>106.42</v>
      </c>
    </row>
    <row r="43" spans="1:10" x14ac:dyDescent="0.3">
      <c r="C43" t="s">
        <v>1194</v>
      </c>
      <c r="D43" t="s">
        <v>52</v>
      </c>
      <c r="E43" t="s">
        <v>255</v>
      </c>
      <c r="F43" t="s">
        <v>48</v>
      </c>
      <c r="G43" s="4">
        <v>0</v>
      </c>
      <c r="H43" s="4">
        <v>0</v>
      </c>
      <c r="I43" s="4">
        <v>0</v>
      </c>
      <c r="J43" s="4">
        <v>3855.84</v>
      </c>
    </row>
    <row r="44" spans="1:10" x14ac:dyDescent="0.3">
      <c r="E44" t="s">
        <v>47</v>
      </c>
      <c r="F44" t="s">
        <v>48</v>
      </c>
      <c r="G44" s="4">
        <v>0</v>
      </c>
      <c r="H44" s="4">
        <v>0</v>
      </c>
      <c r="I44" s="4">
        <v>0</v>
      </c>
      <c r="J44" s="4">
        <v>2792.21</v>
      </c>
    </row>
    <row r="45" spans="1:10" x14ac:dyDescent="0.3">
      <c r="E45" t="s">
        <v>364</v>
      </c>
      <c r="F45" t="s">
        <v>365</v>
      </c>
      <c r="G45" s="4">
        <v>0</v>
      </c>
      <c r="H45" s="4">
        <v>0</v>
      </c>
      <c r="I45" s="4">
        <v>0</v>
      </c>
      <c r="J45" s="4">
        <v>-134.91999999999999</v>
      </c>
    </row>
    <row r="46" spans="1:10" x14ac:dyDescent="0.3">
      <c r="F46" t="s">
        <v>366</v>
      </c>
      <c r="G46" s="4">
        <v>0</v>
      </c>
      <c r="H46" s="4">
        <v>0</v>
      </c>
      <c r="I46" s="4">
        <v>0</v>
      </c>
      <c r="J46" s="4">
        <v>269.83</v>
      </c>
    </row>
    <row r="47" spans="1:10" x14ac:dyDescent="0.3">
      <c r="E47" t="s">
        <v>367</v>
      </c>
      <c r="F47" t="s">
        <v>368</v>
      </c>
      <c r="G47" s="4">
        <v>0</v>
      </c>
      <c r="H47" s="4">
        <v>0</v>
      </c>
      <c r="I47" s="4">
        <v>0</v>
      </c>
      <c r="J47" s="4">
        <v>-134.93</v>
      </c>
    </row>
    <row r="48" spans="1:10" x14ac:dyDescent="0.3">
      <c r="F48" t="s">
        <v>369</v>
      </c>
      <c r="G48" s="4">
        <v>0</v>
      </c>
      <c r="H48" s="4">
        <v>0</v>
      </c>
      <c r="I48" s="4">
        <v>0</v>
      </c>
      <c r="J48" s="4">
        <v>269.86</v>
      </c>
    </row>
    <row r="49" spans="1:10" x14ac:dyDescent="0.3">
      <c r="E49" t="s">
        <v>370</v>
      </c>
      <c r="F49" t="s">
        <v>371</v>
      </c>
      <c r="G49" s="4">
        <v>0</v>
      </c>
      <c r="H49" s="4">
        <v>0</v>
      </c>
      <c r="I49" s="4">
        <v>0</v>
      </c>
      <c r="J49" s="4">
        <v>-134.91999999999999</v>
      </c>
    </row>
    <row r="50" spans="1:10" x14ac:dyDescent="0.3">
      <c r="F50" t="s">
        <v>372</v>
      </c>
      <c r="G50" s="4">
        <v>0</v>
      </c>
      <c r="H50" s="4">
        <v>0</v>
      </c>
      <c r="I50" s="4">
        <v>0</v>
      </c>
      <c r="J50" s="4">
        <v>269.83</v>
      </c>
    </row>
    <row r="51" spans="1:10" x14ac:dyDescent="0.3">
      <c r="E51" t="s">
        <v>256</v>
      </c>
      <c r="F51" t="s">
        <v>54</v>
      </c>
      <c r="G51" s="4">
        <v>0</v>
      </c>
      <c r="H51" s="4">
        <v>0</v>
      </c>
      <c r="I51" s="4">
        <v>0</v>
      </c>
      <c r="J51" s="4">
        <v>4276.96</v>
      </c>
    </row>
    <row r="52" spans="1:10" x14ac:dyDescent="0.3">
      <c r="E52" t="s">
        <v>53</v>
      </c>
      <c r="F52" t="s">
        <v>54</v>
      </c>
      <c r="G52" s="4">
        <v>0</v>
      </c>
      <c r="H52" s="4">
        <v>0</v>
      </c>
      <c r="I52" s="4">
        <v>0</v>
      </c>
      <c r="J52" s="4">
        <v>2421.19</v>
      </c>
    </row>
    <row r="53" spans="1:10" x14ac:dyDescent="0.3">
      <c r="E53" t="s">
        <v>276</v>
      </c>
      <c r="F53" t="s">
        <v>54</v>
      </c>
      <c r="G53" s="4">
        <v>0</v>
      </c>
      <c r="H53" s="4">
        <v>0</v>
      </c>
      <c r="I53" s="4">
        <v>0</v>
      </c>
      <c r="J53" s="4">
        <v>337.09</v>
      </c>
    </row>
    <row r="54" spans="1:10" x14ac:dyDescent="0.3">
      <c r="C54" t="s">
        <v>1183</v>
      </c>
      <c r="D54" t="s">
        <v>163</v>
      </c>
      <c r="E54" t="s">
        <v>255</v>
      </c>
      <c r="F54" t="s">
        <v>48</v>
      </c>
      <c r="G54" s="4">
        <v>0</v>
      </c>
      <c r="H54" s="4">
        <v>0</v>
      </c>
      <c r="I54" s="4">
        <v>0</v>
      </c>
      <c r="J54" s="4">
        <v>136.48000000000002</v>
      </c>
    </row>
    <row r="55" spans="1:10" x14ac:dyDescent="0.3">
      <c r="E55" t="s">
        <v>47</v>
      </c>
      <c r="F55" t="s">
        <v>48</v>
      </c>
      <c r="G55" s="4">
        <v>0</v>
      </c>
      <c r="H55" s="4">
        <v>0</v>
      </c>
      <c r="I55" s="4">
        <v>0</v>
      </c>
      <c r="J55" s="4">
        <v>56.42</v>
      </c>
    </row>
    <row r="56" spans="1:10" x14ac:dyDescent="0.3">
      <c r="E56" t="s">
        <v>256</v>
      </c>
      <c r="F56" t="s">
        <v>54</v>
      </c>
      <c r="G56" s="4">
        <v>0</v>
      </c>
      <c r="H56" s="4">
        <v>0</v>
      </c>
      <c r="I56" s="4">
        <v>0</v>
      </c>
      <c r="J56" s="4">
        <v>131.18</v>
      </c>
    </row>
    <row r="57" spans="1:10" x14ac:dyDescent="0.3">
      <c r="E57" t="s">
        <v>53</v>
      </c>
      <c r="F57" t="s">
        <v>54</v>
      </c>
      <c r="G57" s="4">
        <v>0</v>
      </c>
      <c r="H57" s="4">
        <v>0</v>
      </c>
      <c r="I57" s="4">
        <v>0</v>
      </c>
      <c r="J57" s="4">
        <v>59.540000000000006</v>
      </c>
    </row>
    <row r="58" spans="1:10" x14ac:dyDescent="0.3">
      <c r="C58" t="s">
        <v>1184</v>
      </c>
      <c r="D58" t="s">
        <v>322</v>
      </c>
      <c r="E58" t="s">
        <v>255</v>
      </c>
      <c r="F58" t="s">
        <v>48</v>
      </c>
      <c r="G58" s="4">
        <v>0</v>
      </c>
      <c r="H58" s="4">
        <v>0</v>
      </c>
      <c r="I58" s="4">
        <v>0</v>
      </c>
      <c r="J58" s="4">
        <v>48.91</v>
      </c>
    </row>
    <row r="59" spans="1:10" x14ac:dyDescent="0.3">
      <c r="E59" t="s">
        <v>256</v>
      </c>
      <c r="F59" t="s">
        <v>54</v>
      </c>
      <c r="G59" s="4">
        <v>0</v>
      </c>
      <c r="H59" s="4">
        <v>0</v>
      </c>
      <c r="I59" s="4">
        <v>0</v>
      </c>
      <c r="J59" s="4">
        <v>134.32</v>
      </c>
    </row>
    <row r="60" spans="1:10" x14ac:dyDescent="0.3">
      <c r="A60" t="s">
        <v>515</v>
      </c>
      <c r="B60" t="s">
        <v>120</v>
      </c>
      <c r="C60" t="s">
        <v>1185</v>
      </c>
      <c r="D60" t="s">
        <v>321</v>
      </c>
      <c r="E60" t="s">
        <v>257</v>
      </c>
      <c r="F60" t="s">
        <v>48</v>
      </c>
      <c r="G60" s="4">
        <v>0</v>
      </c>
      <c r="H60" s="4">
        <v>0</v>
      </c>
      <c r="I60" s="4">
        <v>0</v>
      </c>
      <c r="J60" s="4">
        <v>635.20000000000005</v>
      </c>
    </row>
    <row r="61" spans="1:10" x14ac:dyDescent="0.3">
      <c r="E61" t="s">
        <v>259</v>
      </c>
      <c r="F61" t="s">
        <v>54</v>
      </c>
      <c r="G61" s="4">
        <v>0</v>
      </c>
      <c r="H61" s="4">
        <v>0</v>
      </c>
      <c r="I61" s="4">
        <v>0</v>
      </c>
      <c r="J61" s="4">
        <v>1744.45</v>
      </c>
    </row>
    <row r="62" spans="1:10" x14ac:dyDescent="0.3">
      <c r="C62" t="s">
        <v>1186</v>
      </c>
      <c r="D62" t="s">
        <v>121</v>
      </c>
      <c r="E62" t="s">
        <v>257</v>
      </c>
      <c r="F62" t="s">
        <v>48</v>
      </c>
      <c r="G62" s="4">
        <v>0</v>
      </c>
      <c r="H62" s="4">
        <v>0</v>
      </c>
      <c r="I62" s="4">
        <v>0</v>
      </c>
      <c r="J62" s="4">
        <v>1057.1300000000001</v>
      </c>
    </row>
    <row r="63" spans="1:10" x14ac:dyDescent="0.3">
      <c r="E63" t="s">
        <v>82</v>
      </c>
      <c r="F63" t="s">
        <v>48</v>
      </c>
      <c r="G63" s="4">
        <v>0</v>
      </c>
      <c r="H63" s="4">
        <v>0</v>
      </c>
      <c r="I63" s="4">
        <v>0</v>
      </c>
      <c r="J63" s="4">
        <v>228</v>
      </c>
    </row>
    <row r="64" spans="1:10" x14ac:dyDescent="0.3">
      <c r="E64" t="s">
        <v>259</v>
      </c>
      <c r="F64" t="s">
        <v>54</v>
      </c>
      <c r="G64" s="4">
        <v>0</v>
      </c>
      <c r="H64" s="4">
        <v>0</v>
      </c>
      <c r="I64" s="4">
        <v>0</v>
      </c>
      <c r="J64" s="4">
        <v>835.81999999999994</v>
      </c>
    </row>
    <row r="65" spans="1:10" x14ac:dyDescent="0.3">
      <c r="E65" t="s">
        <v>210</v>
      </c>
      <c r="F65" t="s">
        <v>54</v>
      </c>
      <c r="G65" s="4">
        <v>0</v>
      </c>
      <c r="H65" s="4">
        <v>0</v>
      </c>
      <c r="I65" s="4">
        <v>0</v>
      </c>
      <c r="J65" s="4">
        <v>264</v>
      </c>
    </row>
    <row r="66" spans="1:10" x14ac:dyDescent="0.3">
      <c r="E66" t="s">
        <v>89</v>
      </c>
      <c r="F66" t="s">
        <v>54</v>
      </c>
      <c r="G66" s="4">
        <v>0</v>
      </c>
      <c r="H66" s="4">
        <v>0</v>
      </c>
      <c r="I66" s="4">
        <v>0</v>
      </c>
      <c r="J66" s="4">
        <v>93.75</v>
      </c>
    </row>
    <row r="67" spans="1:10" x14ac:dyDescent="0.3">
      <c r="A67" t="s">
        <v>1195</v>
      </c>
      <c r="B67" t="s">
        <v>125</v>
      </c>
      <c r="C67" t="s">
        <v>1195</v>
      </c>
      <c r="D67" t="s">
        <v>125</v>
      </c>
      <c r="E67" t="s">
        <v>431</v>
      </c>
      <c r="F67" t="s">
        <v>432</v>
      </c>
      <c r="G67" s="4">
        <v>6640</v>
      </c>
      <c r="H67" s="4">
        <v>0</v>
      </c>
      <c r="I67" s="4">
        <v>0</v>
      </c>
      <c r="J67" s="4">
        <v>0</v>
      </c>
    </row>
    <row r="68" spans="1:10" x14ac:dyDescent="0.3">
      <c r="E68" t="s">
        <v>481</v>
      </c>
      <c r="F68" t="s">
        <v>432</v>
      </c>
      <c r="G68" s="4">
        <v>6640</v>
      </c>
      <c r="H68" s="4">
        <v>0</v>
      </c>
      <c r="I68" s="4">
        <v>0</v>
      </c>
      <c r="J68" s="4">
        <v>0</v>
      </c>
    </row>
    <row r="69" spans="1:10" x14ac:dyDescent="0.3">
      <c r="E69" t="s">
        <v>424</v>
      </c>
      <c r="F69" t="s">
        <v>426</v>
      </c>
      <c r="G69" s="4">
        <v>-6640</v>
      </c>
      <c r="H69" s="4">
        <v>0</v>
      </c>
      <c r="I69" s="4">
        <v>0</v>
      </c>
      <c r="J69" s="4">
        <v>0</v>
      </c>
    </row>
    <row r="70" spans="1:10" x14ac:dyDescent="0.3">
      <c r="E70" t="s">
        <v>329</v>
      </c>
      <c r="F70" t="s">
        <v>330</v>
      </c>
      <c r="G70" s="4">
        <v>0</v>
      </c>
      <c r="H70" s="4">
        <v>-2755.14</v>
      </c>
      <c r="I70" s="4">
        <v>0</v>
      </c>
      <c r="J70" s="4">
        <v>0</v>
      </c>
    </row>
    <row r="71" spans="1:10" x14ac:dyDescent="0.3">
      <c r="C71" t="s">
        <v>1196</v>
      </c>
      <c r="D71" t="s">
        <v>176</v>
      </c>
      <c r="E71" t="s">
        <v>174</v>
      </c>
      <c r="F71" t="s">
        <v>175</v>
      </c>
      <c r="G71" s="4">
        <v>0</v>
      </c>
      <c r="H71" s="4">
        <v>0</v>
      </c>
      <c r="I71" s="4">
        <v>0</v>
      </c>
      <c r="J71" s="4">
        <v>36.380000000000003</v>
      </c>
    </row>
    <row r="72" spans="1:10" x14ac:dyDescent="0.3">
      <c r="C72" t="s">
        <v>1197</v>
      </c>
      <c r="D72" t="s">
        <v>126</v>
      </c>
      <c r="E72" t="s">
        <v>122</v>
      </c>
      <c r="F72" t="s">
        <v>123</v>
      </c>
      <c r="G72" s="4">
        <v>0</v>
      </c>
      <c r="H72" s="4">
        <v>0</v>
      </c>
      <c r="I72" s="4">
        <v>0</v>
      </c>
      <c r="J72" s="4">
        <v>203.7</v>
      </c>
    </row>
    <row r="73" spans="1:10" x14ac:dyDescent="0.3">
      <c r="C73" t="s">
        <v>1198</v>
      </c>
      <c r="D73" t="s">
        <v>184</v>
      </c>
      <c r="E73" t="s">
        <v>288</v>
      </c>
      <c r="F73" t="s">
        <v>289</v>
      </c>
      <c r="G73" s="4">
        <v>0</v>
      </c>
      <c r="H73" s="4">
        <v>0</v>
      </c>
      <c r="I73" s="4">
        <v>0</v>
      </c>
      <c r="J73" s="4">
        <v>637.6</v>
      </c>
    </row>
    <row r="74" spans="1:10" x14ac:dyDescent="0.3">
      <c r="E74" t="s">
        <v>293</v>
      </c>
      <c r="F74" t="s">
        <v>294</v>
      </c>
      <c r="G74" s="4">
        <v>0</v>
      </c>
      <c r="H74" s="4">
        <v>0</v>
      </c>
      <c r="I74" s="4">
        <v>0</v>
      </c>
      <c r="J74" s="4">
        <v>637.6</v>
      </c>
    </row>
    <row r="75" spans="1:10" x14ac:dyDescent="0.3">
      <c r="E75" t="s">
        <v>182</v>
      </c>
      <c r="F75" t="s">
        <v>183</v>
      </c>
      <c r="G75" s="4">
        <v>0</v>
      </c>
      <c r="H75" s="4">
        <v>0</v>
      </c>
      <c r="I75" s="4">
        <v>0</v>
      </c>
      <c r="J75" s="4">
        <v>780.64</v>
      </c>
    </row>
    <row r="76" spans="1:10" x14ac:dyDescent="0.3">
      <c r="E76" t="s">
        <v>185</v>
      </c>
      <c r="F76" t="s">
        <v>186</v>
      </c>
      <c r="G76" s="4">
        <v>0</v>
      </c>
      <c r="H76" s="4">
        <v>0</v>
      </c>
      <c r="I76" s="4">
        <v>0</v>
      </c>
      <c r="J76" s="4">
        <v>494</v>
      </c>
    </row>
    <row r="77" spans="1:10" x14ac:dyDescent="0.3">
      <c r="E77" t="s">
        <v>135</v>
      </c>
      <c r="F77" t="s">
        <v>136</v>
      </c>
      <c r="G77" s="4">
        <v>0</v>
      </c>
      <c r="H77" s="4">
        <v>0</v>
      </c>
      <c r="I77" s="4">
        <v>0</v>
      </c>
      <c r="J77" s="4">
        <v>494</v>
      </c>
    </row>
    <row r="78" spans="1:10" x14ac:dyDescent="0.3">
      <c r="C78" t="s">
        <v>1199</v>
      </c>
      <c r="D78" t="s">
        <v>137</v>
      </c>
      <c r="E78" t="s">
        <v>135</v>
      </c>
      <c r="F78" t="s">
        <v>136</v>
      </c>
      <c r="G78" s="4">
        <v>0</v>
      </c>
      <c r="H78" s="4">
        <v>0</v>
      </c>
      <c r="I78" s="4">
        <v>0</v>
      </c>
      <c r="J78" s="4">
        <v>1281.1600000000001</v>
      </c>
    </row>
    <row r="79" spans="1:10" x14ac:dyDescent="0.3">
      <c r="A79" t="s">
        <v>513</v>
      </c>
      <c r="B79" t="s">
        <v>58</v>
      </c>
      <c r="C79" t="s">
        <v>513</v>
      </c>
      <c r="D79" t="s">
        <v>58</v>
      </c>
      <c r="E79" t="s">
        <v>431</v>
      </c>
      <c r="F79" t="s">
        <v>432</v>
      </c>
      <c r="G79" s="4">
        <v>3046</v>
      </c>
      <c r="H79" s="4">
        <v>0</v>
      </c>
      <c r="I79" s="4">
        <v>0</v>
      </c>
      <c r="J79" s="4">
        <v>0</v>
      </c>
    </row>
    <row r="80" spans="1:10" x14ac:dyDescent="0.3">
      <c r="E80" t="s">
        <v>481</v>
      </c>
      <c r="F80" t="s">
        <v>432</v>
      </c>
      <c r="G80" s="4">
        <v>3046</v>
      </c>
      <c r="H80" s="4">
        <v>0</v>
      </c>
      <c r="I80" s="4">
        <v>0</v>
      </c>
      <c r="J80" s="4">
        <v>0</v>
      </c>
    </row>
    <row r="81" spans="3:10" x14ac:dyDescent="0.3">
      <c r="E81" t="s">
        <v>424</v>
      </c>
      <c r="F81" t="s">
        <v>426</v>
      </c>
      <c r="G81" s="4">
        <v>-3046</v>
      </c>
      <c r="H81" s="4">
        <v>0</v>
      </c>
      <c r="I81" s="4">
        <v>0</v>
      </c>
      <c r="J81" s="4">
        <v>0</v>
      </c>
    </row>
    <row r="82" spans="3:10" x14ac:dyDescent="0.3">
      <c r="E82" t="s">
        <v>179</v>
      </c>
      <c r="F82" t="s">
        <v>180</v>
      </c>
      <c r="G82" s="4">
        <v>0</v>
      </c>
      <c r="H82" s="4">
        <v>-1024.95</v>
      </c>
      <c r="I82" s="4">
        <v>0</v>
      </c>
      <c r="J82" s="4">
        <v>0</v>
      </c>
    </row>
    <row r="83" spans="3:10" x14ac:dyDescent="0.3">
      <c r="C83" t="s">
        <v>1200</v>
      </c>
      <c r="D83" t="s">
        <v>153</v>
      </c>
      <c r="E83" t="s">
        <v>154</v>
      </c>
      <c r="F83" t="s">
        <v>152</v>
      </c>
      <c r="G83" s="4">
        <v>0</v>
      </c>
      <c r="H83" s="4">
        <v>0</v>
      </c>
      <c r="I83" s="4">
        <v>0</v>
      </c>
      <c r="J83" s="4">
        <v>40</v>
      </c>
    </row>
    <row r="84" spans="3:10" x14ac:dyDescent="0.3">
      <c r="E84" t="s">
        <v>151</v>
      </c>
      <c r="F84" t="s">
        <v>152</v>
      </c>
      <c r="G84" s="4">
        <v>0</v>
      </c>
      <c r="H84" s="4">
        <v>0</v>
      </c>
      <c r="I84" s="4">
        <v>0</v>
      </c>
      <c r="J84" s="4">
        <v>40</v>
      </c>
    </row>
    <row r="85" spans="3:10" x14ac:dyDescent="0.3">
      <c r="C85" t="s">
        <v>1201</v>
      </c>
      <c r="D85" t="s">
        <v>219</v>
      </c>
      <c r="E85" t="s">
        <v>214</v>
      </c>
      <c r="F85" t="s">
        <v>218</v>
      </c>
      <c r="G85" s="4">
        <v>0</v>
      </c>
      <c r="H85" s="4">
        <v>0</v>
      </c>
      <c r="I85" s="4">
        <v>0</v>
      </c>
      <c r="J85" s="4">
        <v>14.65</v>
      </c>
    </row>
    <row r="86" spans="3:10" x14ac:dyDescent="0.3">
      <c r="C86" t="s">
        <v>1202</v>
      </c>
      <c r="D86" t="s">
        <v>275</v>
      </c>
      <c r="E86" t="s">
        <v>143</v>
      </c>
      <c r="F86" t="s">
        <v>269</v>
      </c>
      <c r="G86" s="4">
        <v>0</v>
      </c>
      <c r="H86" s="4">
        <v>0</v>
      </c>
      <c r="I86" s="4">
        <v>0</v>
      </c>
      <c r="J86" s="4">
        <v>36.07</v>
      </c>
    </row>
    <row r="87" spans="3:10" x14ac:dyDescent="0.3">
      <c r="E87" t="s">
        <v>342</v>
      </c>
      <c r="F87" t="s">
        <v>343</v>
      </c>
      <c r="G87" s="4">
        <v>0</v>
      </c>
      <c r="H87" s="4">
        <v>0</v>
      </c>
      <c r="I87" s="4">
        <v>0</v>
      </c>
      <c r="J87" s="4">
        <v>104.51</v>
      </c>
    </row>
    <row r="88" spans="3:10" x14ac:dyDescent="0.3">
      <c r="C88" t="s">
        <v>1187</v>
      </c>
      <c r="D88" t="s">
        <v>418</v>
      </c>
      <c r="E88" t="s">
        <v>415</v>
      </c>
      <c r="F88" t="s">
        <v>416</v>
      </c>
      <c r="G88" s="4">
        <v>0</v>
      </c>
      <c r="H88" s="4">
        <v>0</v>
      </c>
      <c r="I88" s="4">
        <v>0</v>
      </c>
      <c r="J88" s="4">
        <v>53.5</v>
      </c>
    </row>
    <row r="89" spans="3:10" x14ac:dyDescent="0.3">
      <c r="C89" t="s">
        <v>1203</v>
      </c>
      <c r="D89" t="s">
        <v>305</v>
      </c>
      <c r="E89" t="s">
        <v>459</v>
      </c>
      <c r="F89" t="s">
        <v>460</v>
      </c>
      <c r="G89" s="4">
        <v>0</v>
      </c>
      <c r="H89" s="4">
        <v>0</v>
      </c>
      <c r="I89" s="4">
        <v>0</v>
      </c>
      <c r="J89" s="4">
        <v>120</v>
      </c>
    </row>
    <row r="90" spans="3:10" x14ac:dyDescent="0.3">
      <c r="E90" t="s">
        <v>303</v>
      </c>
      <c r="F90" t="s">
        <v>304</v>
      </c>
      <c r="G90" s="4">
        <v>0</v>
      </c>
      <c r="H90" s="4">
        <v>0</v>
      </c>
      <c r="I90" s="4">
        <v>0</v>
      </c>
      <c r="J90" s="4">
        <v>831.5</v>
      </c>
    </row>
    <row r="91" spans="3:10" x14ac:dyDescent="0.3">
      <c r="C91" t="s">
        <v>1204</v>
      </c>
      <c r="D91" t="s">
        <v>178</v>
      </c>
      <c r="E91" t="s">
        <v>422</v>
      </c>
      <c r="F91" t="s">
        <v>423</v>
      </c>
      <c r="G91" s="4">
        <v>0</v>
      </c>
      <c r="H91" s="4">
        <v>0</v>
      </c>
      <c r="I91" s="4">
        <v>0</v>
      </c>
      <c r="J91" s="4">
        <v>170.97</v>
      </c>
    </row>
    <row r="92" spans="3:10" x14ac:dyDescent="0.3">
      <c r="E92" t="s">
        <v>127</v>
      </c>
      <c r="F92" t="s">
        <v>177</v>
      </c>
      <c r="G92" s="4">
        <v>0</v>
      </c>
      <c r="H92" s="4">
        <v>0</v>
      </c>
      <c r="I92" s="4">
        <v>0</v>
      </c>
      <c r="J92" s="4">
        <v>200</v>
      </c>
    </row>
    <row r="93" spans="3:10" x14ac:dyDescent="0.3">
      <c r="C93" t="s">
        <v>1205</v>
      </c>
      <c r="D93" t="s">
        <v>59</v>
      </c>
      <c r="E93" t="s">
        <v>66</v>
      </c>
      <c r="F93" t="s">
        <v>61</v>
      </c>
      <c r="G93" s="4">
        <v>0</v>
      </c>
      <c r="H93" s="4">
        <v>0</v>
      </c>
      <c r="I93" s="4">
        <v>-6774</v>
      </c>
      <c r="J93" s="4">
        <v>6774</v>
      </c>
    </row>
    <row r="94" spans="3:10" x14ac:dyDescent="0.3">
      <c r="E94" t="s">
        <v>60</v>
      </c>
      <c r="F94" t="s">
        <v>61</v>
      </c>
      <c r="G94" s="4">
        <v>0</v>
      </c>
      <c r="H94" s="4">
        <v>0</v>
      </c>
      <c r="I94" s="4">
        <v>2258</v>
      </c>
      <c r="J94" s="4">
        <v>0</v>
      </c>
    </row>
    <row r="95" spans="3:10" x14ac:dyDescent="0.3">
      <c r="E95" t="s">
        <v>63</v>
      </c>
      <c r="F95" t="s">
        <v>61</v>
      </c>
      <c r="G95" s="4">
        <v>0</v>
      </c>
      <c r="H95" s="4">
        <v>0</v>
      </c>
      <c r="I95" s="4">
        <v>0</v>
      </c>
      <c r="J95" s="4">
        <v>0</v>
      </c>
    </row>
    <row r="96" spans="3:10" x14ac:dyDescent="0.3">
      <c r="E96" t="s">
        <v>55</v>
      </c>
      <c r="F96" t="s">
        <v>56</v>
      </c>
      <c r="G96" s="4">
        <v>0</v>
      </c>
      <c r="H96" s="4">
        <v>0</v>
      </c>
      <c r="I96" s="4">
        <v>6774</v>
      </c>
      <c r="J96" s="4">
        <v>0</v>
      </c>
    </row>
    <row r="97" spans="3:10" x14ac:dyDescent="0.3">
      <c r="C97" t="s">
        <v>1206</v>
      </c>
      <c r="D97" t="s">
        <v>247</v>
      </c>
      <c r="E97" t="s">
        <v>253</v>
      </c>
      <c r="F97" t="s">
        <v>254</v>
      </c>
      <c r="G97" s="4">
        <v>0</v>
      </c>
      <c r="H97" s="4">
        <v>0</v>
      </c>
      <c r="I97" s="4">
        <v>-1225.95</v>
      </c>
      <c r="J97" s="4">
        <v>1225.95</v>
      </c>
    </row>
    <row r="98" spans="3:10" x14ac:dyDescent="0.3">
      <c r="E98" t="s">
        <v>250</v>
      </c>
      <c r="F98" t="s">
        <v>251</v>
      </c>
      <c r="G98" s="4">
        <v>0</v>
      </c>
      <c r="H98" s="4">
        <v>0</v>
      </c>
      <c r="I98" s="4">
        <v>-2444.06</v>
      </c>
      <c r="J98" s="4">
        <v>2444.06</v>
      </c>
    </row>
    <row r="99" spans="3:10" x14ac:dyDescent="0.3">
      <c r="E99" t="s">
        <v>252</v>
      </c>
      <c r="F99" t="s">
        <v>251</v>
      </c>
      <c r="G99" s="4">
        <v>0</v>
      </c>
      <c r="H99" s="4">
        <v>0</v>
      </c>
      <c r="I99" s="4">
        <v>-6885.36</v>
      </c>
      <c r="J99" s="4">
        <v>6885.36</v>
      </c>
    </row>
    <row r="100" spans="3:10" x14ac:dyDescent="0.3">
      <c r="C100" t="s">
        <v>1207</v>
      </c>
      <c r="D100" t="s">
        <v>405</v>
      </c>
      <c r="E100" t="s">
        <v>400</v>
      </c>
      <c r="F100" t="s">
        <v>404</v>
      </c>
      <c r="G100" s="4">
        <v>0</v>
      </c>
      <c r="H100" s="4">
        <v>0</v>
      </c>
      <c r="I100" s="4">
        <v>0</v>
      </c>
      <c r="J100" s="4">
        <v>25</v>
      </c>
    </row>
    <row r="101" spans="3:10" x14ac:dyDescent="0.3">
      <c r="F101" t="s">
        <v>406</v>
      </c>
      <c r="G101" s="4">
        <v>0</v>
      </c>
      <c r="H101" s="4">
        <v>0</v>
      </c>
      <c r="I101" s="4">
        <v>0</v>
      </c>
      <c r="J101" s="4">
        <v>50</v>
      </c>
    </row>
    <row r="102" spans="3:10" x14ac:dyDescent="0.3">
      <c r="C102" t="s">
        <v>1208</v>
      </c>
      <c r="D102" t="s">
        <v>141</v>
      </c>
      <c r="E102" t="s">
        <v>142</v>
      </c>
      <c r="F102" t="s">
        <v>140</v>
      </c>
      <c r="G102" s="4">
        <v>0</v>
      </c>
      <c r="H102" s="4">
        <v>0</v>
      </c>
      <c r="I102" s="4">
        <v>-68.900000000000006</v>
      </c>
      <c r="J102" s="4">
        <v>68.900000000000006</v>
      </c>
    </row>
    <row r="103" spans="3:10" x14ac:dyDescent="0.3">
      <c r="E103" t="s">
        <v>138</v>
      </c>
      <c r="F103" t="s">
        <v>140</v>
      </c>
      <c r="G103" s="4">
        <v>0</v>
      </c>
      <c r="H103" s="4">
        <v>0</v>
      </c>
      <c r="I103" s="4">
        <v>-85.64</v>
      </c>
      <c r="J103" s="4">
        <v>85.64</v>
      </c>
    </row>
    <row r="104" spans="3:10" x14ac:dyDescent="0.3">
      <c r="C104" t="s">
        <v>1209</v>
      </c>
      <c r="D104" t="s">
        <v>264</v>
      </c>
      <c r="E104" t="s">
        <v>262</v>
      </c>
      <c r="F104" t="s">
        <v>263</v>
      </c>
      <c r="G104" s="4">
        <v>0</v>
      </c>
      <c r="H104" s="4">
        <v>0</v>
      </c>
      <c r="I104" s="4">
        <v>0</v>
      </c>
      <c r="J104" s="4">
        <v>67.69</v>
      </c>
    </row>
    <row r="105" spans="3:10" x14ac:dyDescent="0.3">
      <c r="C105" t="s">
        <v>1210</v>
      </c>
      <c r="D105" t="s">
        <v>95</v>
      </c>
      <c r="E105" t="s">
        <v>101</v>
      </c>
      <c r="F105" t="s">
        <v>102</v>
      </c>
      <c r="G105" s="4">
        <v>0</v>
      </c>
      <c r="H105" s="4">
        <v>0</v>
      </c>
      <c r="I105" s="4">
        <v>-5390</v>
      </c>
      <c r="J105" s="4">
        <v>0</v>
      </c>
    </row>
    <row r="106" spans="3:10" x14ac:dyDescent="0.3">
      <c r="E106" t="s">
        <v>278</v>
      </c>
      <c r="F106" t="s">
        <v>61</v>
      </c>
      <c r="G106" s="4">
        <v>0</v>
      </c>
      <c r="H106" s="4">
        <v>0</v>
      </c>
      <c r="I106" s="4">
        <v>0</v>
      </c>
      <c r="J106" s="4">
        <v>1193</v>
      </c>
    </row>
    <row r="107" spans="3:10" x14ac:dyDescent="0.3">
      <c r="E107" t="s">
        <v>97</v>
      </c>
      <c r="F107" t="s">
        <v>99</v>
      </c>
      <c r="G107" s="4">
        <v>0</v>
      </c>
      <c r="H107" s="4">
        <v>0</v>
      </c>
      <c r="I107" s="4">
        <v>0</v>
      </c>
      <c r="J107" s="4">
        <v>5390</v>
      </c>
    </row>
    <row r="108" spans="3:10" x14ac:dyDescent="0.3">
      <c r="E108" t="s">
        <v>104</v>
      </c>
      <c r="F108" t="s">
        <v>105</v>
      </c>
      <c r="G108" s="4">
        <v>0</v>
      </c>
      <c r="H108" s="4">
        <v>0</v>
      </c>
      <c r="I108" s="4">
        <v>0</v>
      </c>
      <c r="J108" s="4">
        <v>5390</v>
      </c>
    </row>
    <row r="109" spans="3:10" x14ac:dyDescent="0.3">
      <c r="E109" t="s">
        <v>92</v>
      </c>
      <c r="F109" t="s">
        <v>61</v>
      </c>
      <c r="G109" s="4">
        <v>0</v>
      </c>
      <c r="H109" s="4">
        <v>0</v>
      </c>
      <c r="I109" s="4">
        <v>0</v>
      </c>
      <c r="J109" s="4">
        <v>0</v>
      </c>
    </row>
    <row r="110" spans="3:10" x14ac:dyDescent="0.3">
      <c r="E110" t="s">
        <v>334</v>
      </c>
      <c r="F110" t="s">
        <v>340</v>
      </c>
      <c r="G110" s="4">
        <v>0</v>
      </c>
      <c r="H110" s="4">
        <v>0</v>
      </c>
      <c r="I110" s="4">
        <v>0</v>
      </c>
      <c r="J110" s="4">
        <v>282</v>
      </c>
    </row>
    <row r="111" spans="3:10" x14ac:dyDescent="0.3">
      <c r="F111" t="s">
        <v>351</v>
      </c>
      <c r="G111" s="4">
        <v>0</v>
      </c>
      <c r="H111" s="4">
        <v>0</v>
      </c>
      <c r="I111" s="4">
        <v>0</v>
      </c>
      <c r="J111" s="4">
        <v>282</v>
      </c>
    </row>
    <row r="112" spans="3:10" x14ac:dyDescent="0.3">
      <c r="C112" t="s">
        <v>1188</v>
      </c>
      <c r="D112" t="s">
        <v>413</v>
      </c>
      <c r="E112" t="s">
        <v>411</v>
      </c>
      <c r="F112" t="s">
        <v>414</v>
      </c>
      <c r="G112" s="4">
        <v>0</v>
      </c>
      <c r="H112" s="4">
        <v>0</v>
      </c>
      <c r="I112" s="4">
        <v>0</v>
      </c>
      <c r="J112" s="4">
        <v>216</v>
      </c>
    </row>
    <row r="113" spans="3:10" x14ac:dyDescent="0.3">
      <c r="F113" t="s">
        <v>412</v>
      </c>
      <c r="G113" s="4">
        <v>0</v>
      </c>
      <c r="H113" s="4">
        <v>0</v>
      </c>
      <c r="I113" s="4">
        <v>0</v>
      </c>
      <c r="J113" s="4">
        <v>13.95</v>
      </c>
    </row>
    <row r="114" spans="3:10" x14ac:dyDescent="0.3">
      <c r="C114" t="s">
        <v>1211</v>
      </c>
      <c r="D114" t="s">
        <v>159</v>
      </c>
      <c r="E114" t="s">
        <v>157</v>
      </c>
      <c r="F114" t="s">
        <v>158</v>
      </c>
      <c r="G114" s="4">
        <v>0</v>
      </c>
      <c r="H114" s="4">
        <v>0</v>
      </c>
      <c r="I114" s="4">
        <v>0</v>
      </c>
      <c r="J114" s="4">
        <v>82.79</v>
      </c>
    </row>
    <row r="115" spans="3:10" x14ac:dyDescent="0.3">
      <c r="E115" t="s">
        <v>127</v>
      </c>
      <c r="F115" t="s">
        <v>161</v>
      </c>
      <c r="G115" s="4">
        <v>0</v>
      </c>
      <c r="H115" s="4">
        <v>0</v>
      </c>
      <c r="I115" s="4">
        <v>0</v>
      </c>
      <c r="J115" s="4">
        <v>120.55</v>
      </c>
    </row>
    <row r="116" spans="3:10" x14ac:dyDescent="0.3">
      <c r="F116" t="s">
        <v>162</v>
      </c>
      <c r="G116" s="4">
        <v>0</v>
      </c>
      <c r="H116" s="4">
        <v>0</v>
      </c>
      <c r="I116" s="4">
        <v>0</v>
      </c>
      <c r="J116" s="4">
        <v>179.99</v>
      </c>
    </row>
    <row r="117" spans="3:10" x14ac:dyDescent="0.3">
      <c r="E117" t="s">
        <v>72</v>
      </c>
      <c r="F117" t="s">
        <v>160</v>
      </c>
      <c r="G117" s="4">
        <v>0</v>
      </c>
      <c r="H117" s="4">
        <v>0</v>
      </c>
      <c r="I117" s="4">
        <v>0</v>
      </c>
      <c r="J117" s="4">
        <v>109.98</v>
      </c>
    </row>
    <row r="118" spans="3:10" x14ac:dyDescent="0.3">
      <c r="C118" t="s">
        <v>1212</v>
      </c>
      <c r="D118" t="s">
        <v>205</v>
      </c>
      <c r="E118" t="s">
        <v>203</v>
      </c>
      <c r="F118" t="s">
        <v>204</v>
      </c>
      <c r="G118" s="4">
        <v>0</v>
      </c>
      <c r="H118" s="4">
        <v>0</v>
      </c>
      <c r="I118" s="4">
        <v>0</v>
      </c>
      <c r="J118" s="4">
        <v>79</v>
      </c>
    </row>
    <row r="119" spans="3:10" x14ac:dyDescent="0.3">
      <c r="F119" t="s">
        <v>206</v>
      </c>
      <c r="G119" s="4">
        <v>0</v>
      </c>
      <c r="H119" s="4">
        <v>0</v>
      </c>
      <c r="I119" s="4">
        <v>0</v>
      </c>
      <c r="J119" s="4">
        <v>13.98</v>
      </c>
    </row>
    <row r="120" spans="3:10" x14ac:dyDescent="0.3">
      <c r="C120" t="s">
        <v>1213</v>
      </c>
      <c r="D120" t="s">
        <v>145</v>
      </c>
      <c r="E120" t="s">
        <v>148</v>
      </c>
      <c r="F120" t="s">
        <v>149</v>
      </c>
      <c r="G120" s="4">
        <v>0</v>
      </c>
      <c r="H120" s="4">
        <v>0</v>
      </c>
      <c r="I120" s="4">
        <v>0</v>
      </c>
      <c r="J120" s="4">
        <v>41.65</v>
      </c>
    </row>
    <row r="121" spans="3:10" x14ac:dyDescent="0.3">
      <c r="E121" t="s">
        <v>143</v>
      </c>
      <c r="F121" t="s">
        <v>144</v>
      </c>
      <c r="G121" s="4">
        <v>0</v>
      </c>
      <c r="H121" s="4">
        <v>0</v>
      </c>
      <c r="I121" s="4">
        <v>0</v>
      </c>
      <c r="J121" s="4">
        <v>279.99</v>
      </c>
    </row>
    <row r="122" spans="3:10" x14ac:dyDescent="0.3">
      <c r="E122" t="s">
        <v>146</v>
      </c>
      <c r="F122" t="s">
        <v>147</v>
      </c>
      <c r="G122" s="4">
        <v>0</v>
      </c>
      <c r="H122" s="4">
        <v>0</v>
      </c>
      <c r="I122" s="4">
        <v>0</v>
      </c>
      <c r="J122" s="4">
        <v>299</v>
      </c>
    </row>
    <row r="123" spans="3:10" x14ac:dyDescent="0.3">
      <c r="C123" t="s">
        <v>1214</v>
      </c>
      <c r="D123" t="s">
        <v>156</v>
      </c>
      <c r="E123" t="s">
        <v>400</v>
      </c>
      <c r="F123" t="s">
        <v>401</v>
      </c>
      <c r="G123" s="4">
        <v>0</v>
      </c>
      <c r="H123" s="4">
        <v>0</v>
      </c>
      <c r="I123" s="4">
        <v>0</v>
      </c>
      <c r="J123" s="4">
        <v>75</v>
      </c>
    </row>
    <row r="124" spans="3:10" x14ac:dyDescent="0.3">
      <c r="E124" t="s">
        <v>146</v>
      </c>
      <c r="F124" t="s">
        <v>402</v>
      </c>
      <c r="G124" s="4">
        <v>0</v>
      </c>
      <c r="H124" s="4">
        <v>0</v>
      </c>
      <c r="I124" s="4">
        <v>0</v>
      </c>
      <c r="J124" s="4">
        <v>100</v>
      </c>
    </row>
    <row r="125" spans="3:10" x14ac:dyDescent="0.3">
      <c r="F125" t="s">
        <v>403</v>
      </c>
      <c r="G125" s="4">
        <v>0</v>
      </c>
      <c r="H125" s="4">
        <v>0</v>
      </c>
      <c r="I125" s="4">
        <v>0</v>
      </c>
      <c r="J125" s="4">
        <v>75</v>
      </c>
    </row>
    <row r="126" spans="3:10" x14ac:dyDescent="0.3">
      <c r="E126" t="s">
        <v>127</v>
      </c>
      <c r="F126" t="s">
        <v>155</v>
      </c>
      <c r="G126" s="4">
        <v>0</v>
      </c>
      <c r="H126" s="4">
        <v>0</v>
      </c>
      <c r="I126" s="4">
        <v>0</v>
      </c>
      <c r="J126" s="4">
        <v>199.73000000000002</v>
      </c>
    </row>
    <row r="127" spans="3:10" x14ac:dyDescent="0.3">
      <c r="C127" t="s">
        <v>1215</v>
      </c>
      <c r="D127" t="s">
        <v>213</v>
      </c>
      <c r="E127" t="s">
        <v>211</v>
      </c>
      <c r="F127" t="s">
        <v>212</v>
      </c>
      <c r="G127" s="4">
        <v>0</v>
      </c>
      <c r="H127" s="4">
        <v>0</v>
      </c>
      <c r="I127" s="4">
        <v>0</v>
      </c>
      <c r="J127" s="4">
        <v>199.9</v>
      </c>
    </row>
    <row r="128" spans="3:10" x14ac:dyDescent="0.3">
      <c r="E128" t="s">
        <v>214</v>
      </c>
      <c r="F128" t="s">
        <v>215</v>
      </c>
      <c r="G128" s="4">
        <v>0</v>
      </c>
      <c r="H128" s="4">
        <v>0</v>
      </c>
      <c r="I128" s="4">
        <v>0</v>
      </c>
      <c r="J128" s="4">
        <v>327.95</v>
      </c>
    </row>
    <row r="129" spans="3:10" x14ac:dyDescent="0.3">
      <c r="F129" t="s">
        <v>216</v>
      </c>
      <c r="G129" s="4">
        <v>0</v>
      </c>
      <c r="H129" s="4">
        <v>0</v>
      </c>
      <c r="I129" s="4">
        <v>0</v>
      </c>
      <c r="J129" s="4">
        <v>352.95</v>
      </c>
    </row>
    <row r="130" spans="3:10" x14ac:dyDescent="0.3">
      <c r="F130" t="s">
        <v>217</v>
      </c>
      <c r="G130" s="4">
        <v>0</v>
      </c>
      <c r="H130" s="4">
        <v>0</v>
      </c>
      <c r="I130" s="4">
        <v>0</v>
      </c>
      <c r="J130" s="4">
        <v>-315</v>
      </c>
    </row>
    <row r="131" spans="3:10" x14ac:dyDescent="0.3">
      <c r="C131" t="s">
        <v>1216</v>
      </c>
      <c r="D131" t="s">
        <v>189</v>
      </c>
      <c r="E131" t="s">
        <v>194</v>
      </c>
      <c r="F131" t="s">
        <v>195</v>
      </c>
      <c r="G131" s="4">
        <v>0</v>
      </c>
      <c r="H131" s="4">
        <v>0</v>
      </c>
      <c r="I131" s="4">
        <v>0</v>
      </c>
      <c r="J131" s="4">
        <v>67.11</v>
      </c>
    </row>
    <row r="132" spans="3:10" x14ac:dyDescent="0.3">
      <c r="E132" t="s">
        <v>196</v>
      </c>
      <c r="F132" t="s">
        <v>175</v>
      </c>
      <c r="G132" s="4">
        <v>0</v>
      </c>
      <c r="H132" s="4">
        <v>0</v>
      </c>
      <c r="I132" s="4">
        <v>0</v>
      </c>
      <c r="J132" s="4">
        <v>49.22</v>
      </c>
    </row>
    <row r="133" spans="3:10" x14ac:dyDescent="0.3">
      <c r="E133" t="s">
        <v>201</v>
      </c>
      <c r="F133" t="s">
        <v>202</v>
      </c>
      <c r="G133" s="4">
        <v>0</v>
      </c>
      <c r="H133" s="4">
        <v>0</v>
      </c>
      <c r="I133" s="4">
        <v>0</v>
      </c>
      <c r="J133" s="4">
        <v>109.09</v>
      </c>
    </row>
    <row r="134" spans="3:10" x14ac:dyDescent="0.3">
      <c r="E134" t="s">
        <v>190</v>
      </c>
      <c r="F134" t="s">
        <v>191</v>
      </c>
      <c r="G134" s="4">
        <v>0</v>
      </c>
      <c r="H134" s="4">
        <v>0</v>
      </c>
      <c r="I134" s="4">
        <v>0</v>
      </c>
      <c r="J134" s="4">
        <v>18.88</v>
      </c>
    </row>
    <row r="135" spans="3:10" x14ac:dyDescent="0.3">
      <c r="E135" t="s">
        <v>197</v>
      </c>
      <c r="F135" t="s">
        <v>198</v>
      </c>
      <c r="G135" s="4">
        <v>0</v>
      </c>
      <c r="H135" s="4">
        <v>0</v>
      </c>
      <c r="I135" s="4">
        <v>0</v>
      </c>
      <c r="J135" s="4">
        <v>21.02</v>
      </c>
    </row>
    <row r="136" spans="3:10" x14ac:dyDescent="0.3">
      <c r="E136" t="s">
        <v>199</v>
      </c>
      <c r="F136" t="s">
        <v>200</v>
      </c>
      <c r="G136" s="4">
        <v>0</v>
      </c>
      <c r="H136" s="4">
        <v>0</v>
      </c>
      <c r="I136" s="4">
        <v>0</v>
      </c>
      <c r="J136" s="4">
        <v>79.72</v>
      </c>
    </row>
    <row r="137" spans="3:10" x14ac:dyDescent="0.3">
      <c r="E137" t="s">
        <v>192</v>
      </c>
      <c r="F137" t="s">
        <v>193</v>
      </c>
      <c r="G137" s="4">
        <v>0</v>
      </c>
      <c r="H137" s="4">
        <v>0</v>
      </c>
      <c r="I137" s="4">
        <v>0</v>
      </c>
      <c r="J137" s="4">
        <v>28.38</v>
      </c>
    </row>
    <row r="138" spans="3:10" x14ac:dyDescent="0.3">
      <c r="E138" t="s">
        <v>187</v>
      </c>
      <c r="F138" t="s">
        <v>188</v>
      </c>
      <c r="G138" s="4">
        <v>0</v>
      </c>
      <c r="H138" s="4">
        <v>0</v>
      </c>
      <c r="I138" s="4">
        <v>0</v>
      </c>
      <c r="J138" s="4">
        <v>43.54</v>
      </c>
    </row>
    <row r="139" spans="3:10" x14ac:dyDescent="0.3">
      <c r="C139" t="s">
        <v>1189</v>
      </c>
      <c r="D139" t="s">
        <v>339</v>
      </c>
      <c r="E139" t="s">
        <v>501</v>
      </c>
      <c r="F139" t="s">
        <v>502</v>
      </c>
      <c r="G139" s="4">
        <v>0</v>
      </c>
      <c r="H139" s="4">
        <v>0</v>
      </c>
      <c r="I139" s="4">
        <v>0</v>
      </c>
      <c r="J139" s="4">
        <v>1116</v>
      </c>
    </row>
    <row r="140" spans="3:10" x14ac:dyDescent="0.3">
      <c r="E140" t="s">
        <v>334</v>
      </c>
      <c r="F140" t="s">
        <v>335</v>
      </c>
      <c r="G140" s="4">
        <v>0</v>
      </c>
      <c r="H140" s="4">
        <v>0</v>
      </c>
      <c r="I140" s="4">
        <v>0</v>
      </c>
      <c r="J140" s="4">
        <v>42.85</v>
      </c>
    </row>
    <row r="141" spans="3:10" x14ac:dyDescent="0.3">
      <c r="F141" t="s">
        <v>340</v>
      </c>
      <c r="G141" s="4">
        <v>0</v>
      </c>
      <c r="H141" s="4">
        <v>0</v>
      </c>
      <c r="I141" s="4">
        <v>0</v>
      </c>
      <c r="J141" s="4">
        <v>658.46</v>
      </c>
    </row>
    <row r="142" spans="3:10" x14ac:dyDescent="0.3">
      <c r="F142" t="s">
        <v>341</v>
      </c>
      <c r="G142" s="4">
        <v>0</v>
      </c>
      <c r="H142" s="4">
        <v>0</v>
      </c>
      <c r="I142" s="4">
        <v>0</v>
      </c>
      <c r="J142" s="4">
        <v>21.06</v>
      </c>
    </row>
    <row r="143" spans="3:10" x14ac:dyDescent="0.3">
      <c r="E143" t="s">
        <v>355</v>
      </c>
      <c r="F143" t="s">
        <v>357</v>
      </c>
      <c r="G143" s="4">
        <v>0</v>
      </c>
      <c r="H143" s="4">
        <v>0</v>
      </c>
      <c r="I143" s="4">
        <v>0</v>
      </c>
      <c r="J143" s="4">
        <v>113</v>
      </c>
    </row>
    <row r="144" spans="3:10" x14ac:dyDescent="0.3">
      <c r="F144" t="s">
        <v>356</v>
      </c>
      <c r="G144" s="4">
        <v>0</v>
      </c>
      <c r="H144" s="4">
        <v>0</v>
      </c>
      <c r="I144" s="4">
        <v>0</v>
      </c>
      <c r="J144" s="4">
        <v>192.21</v>
      </c>
    </row>
    <row r="145" spans="3:10" x14ac:dyDescent="0.3">
      <c r="C145" t="s">
        <v>1217</v>
      </c>
      <c r="D145" t="s">
        <v>71</v>
      </c>
      <c r="E145" t="s">
        <v>79</v>
      </c>
      <c r="F145" t="s">
        <v>81</v>
      </c>
      <c r="G145" s="4">
        <v>0</v>
      </c>
      <c r="H145" s="4">
        <v>0</v>
      </c>
      <c r="I145" s="4">
        <v>-362.5</v>
      </c>
      <c r="J145" s="4">
        <v>362.5</v>
      </c>
    </row>
    <row r="146" spans="3:10" x14ac:dyDescent="0.3">
      <c r="E146" t="s">
        <v>110</v>
      </c>
      <c r="F146" t="s">
        <v>77</v>
      </c>
      <c r="G146" s="4">
        <v>0</v>
      </c>
      <c r="H146" s="4">
        <v>0</v>
      </c>
      <c r="I146" s="4">
        <v>0</v>
      </c>
      <c r="J146" s="4">
        <v>10.199999999999999</v>
      </c>
    </row>
    <row r="147" spans="3:10" x14ac:dyDescent="0.3">
      <c r="E147" t="s">
        <v>76</v>
      </c>
      <c r="F147" t="s">
        <v>77</v>
      </c>
      <c r="G147" s="4">
        <v>0</v>
      </c>
      <c r="H147" s="4">
        <v>0</v>
      </c>
      <c r="I147" s="4">
        <v>0</v>
      </c>
      <c r="J147" s="4">
        <v>6.6</v>
      </c>
    </row>
    <row r="148" spans="3:10" x14ac:dyDescent="0.3">
      <c r="E148" t="s">
        <v>386</v>
      </c>
      <c r="F148" t="s">
        <v>77</v>
      </c>
      <c r="G148" s="4">
        <v>0</v>
      </c>
      <c r="H148" s="4">
        <v>0</v>
      </c>
      <c r="I148" s="4">
        <v>0</v>
      </c>
      <c r="J148" s="4">
        <v>20.399999999999999</v>
      </c>
    </row>
    <row r="149" spans="3:10" x14ac:dyDescent="0.3">
      <c r="E149" t="s">
        <v>395</v>
      </c>
      <c r="F149" t="s">
        <v>493</v>
      </c>
      <c r="G149" s="4">
        <v>0</v>
      </c>
      <c r="H149" s="4">
        <v>0</v>
      </c>
      <c r="I149" s="4">
        <v>0</v>
      </c>
      <c r="J149" s="4">
        <v>9.3800000000000008</v>
      </c>
    </row>
    <row r="150" spans="3:10" x14ac:dyDescent="0.3">
      <c r="F150" t="s">
        <v>396</v>
      </c>
      <c r="G150" s="4">
        <v>0</v>
      </c>
      <c r="H150" s="4">
        <v>0</v>
      </c>
      <c r="I150" s="4">
        <v>0</v>
      </c>
      <c r="J150" s="4">
        <v>9.3699999999999992</v>
      </c>
    </row>
    <row r="151" spans="3:10" x14ac:dyDescent="0.3">
      <c r="E151" t="s">
        <v>315</v>
      </c>
      <c r="F151" t="s">
        <v>316</v>
      </c>
      <c r="G151" s="4">
        <v>0</v>
      </c>
      <c r="H151" s="4">
        <v>0</v>
      </c>
      <c r="I151" s="4">
        <v>0</v>
      </c>
      <c r="J151" s="4">
        <v>53</v>
      </c>
    </row>
    <row r="152" spans="3:10" x14ac:dyDescent="0.3">
      <c r="E152" t="s">
        <v>376</v>
      </c>
      <c r="F152" t="s">
        <v>378</v>
      </c>
      <c r="G152" s="4">
        <v>0</v>
      </c>
      <c r="H152" s="4">
        <v>0</v>
      </c>
      <c r="I152" s="4">
        <v>0</v>
      </c>
      <c r="J152" s="4">
        <v>14.17</v>
      </c>
    </row>
    <row r="153" spans="3:10" x14ac:dyDescent="0.3">
      <c r="E153" t="s">
        <v>379</v>
      </c>
      <c r="F153" t="s">
        <v>378</v>
      </c>
      <c r="G153" s="4">
        <v>0</v>
      </c>
      <c r="H153" s="4">
        <v>0</v>
      </c>
      <c r="I153" s="4">
        <v>0</v>
      </c>
      <c r="J153" s="4">
        <v>14.55</v>
      </c>
    </row>
    <row r="154" spans="3:10" x14ac:dyDescent="0.3">
      <c r="E154" t="s">
        <v>381</v>
      </c>
      <c r="F154" t="s">
        <v>378</v>
      </c>
      <c r="G154" s="4">
        <v>0</v>
      </c>
      <c r="H154" s="4">
        <v>0</v>
      </c>
      <c r="I154" s="4">
        <v>0</v>
      </c>
      <c r="J154" s="4">
        <v>3.89</v>
      </c>
    </row>
    <row r="155" spans="3:10" x14ac:dyDescent="0.3">
      <c r="E155" t="s">
        <v>487</v>
      </c>
      <c r="F155">
        <v>304722</v>
      </c>
      <c r="G155" s="4">
        <v>0</v>
      </c>
      <c r="H155" s="4">
        <v>0</v>
      </c>
      <c r="I155" s="4">
        <v>0</v>
      </c>
      <c r="J155" s="4">
        <v>19.45</v>
      </c>
    </row>
    <row r="156" spans="3:10" x14ac:dyDescent="0.3">
      <c r="E156" t="s">
        <v>503</v>
      </c>
      <c r="F156" t="s">
        <v>504</v>
      </c>
      <c r="G156" s="4">
        <v>0</v>
      </c>
      <c r="H156" s="4">
        <v>0</v>
      </c>
      <c r="I156" s="4">
        <v>0</v>
      </c>
      <c r="J156" s="4">
        <v>12.69</v>
      </c>
    </row>
    <row r="157" spans="3:10" x14ac:dyDescent="0.3">
      <c r="E157" t="s">
        <v>344</v>
      </c>
      <c r="F157" t="s">
        <v>345</v>
      </c>
      <c r="G157" s="4">
        <v>0</v>
      </c>
      <c r="H157" s="4">
        <v>0</v>
      </c>
      <c r="I157" s="4">
        <v>0</v>
      </c>
      <c r="J157" s="4">
        <v>36.07</v>
      </c>
    </row>
    <row r="158" spans="3:10" x14ac:dyDescent="0.3">
      <c r="E158" t="s">
        <v>68</v>
      </c>
      <c r="F158" t="s">
        <v>69</v>
      </c>
      <c r="G158" s="4">
        <v>0</v>
      </c>
      <c r="H158" s="4">
        <v>0</v>
      </c>
      <c r="I158" s="4">
        <v>0</v>
      </c>
      <c r="J158" s="4">
        <v>19.739999999999998</v>
      </c>
    </row>
    <row r="159" spans="3:10" x14ac:dyDescent="0.3">
      <c r="E159" t="s">
        <v>347</v>
      </c>
      <c r="F159" t="s">
        <v>348</v>
      </c>
      <c r="G159" s="4">
        <v>0</v>
      </c>
      <c r="H159" s="4">
        <v>0</v>
      </c>
      <c r="I159" s="4">
        <v>0</v>
      </c>
      <c r="J159" s="4">
        <v>171.98</v>
      </c>
    </row>
    <row r="160" spans="3:10" x14ac:dyDescent="0.3">
      <c r="E160" t="s">
        <v>393</v>
      </c>
      <c r="F160" t="s">
        <v>394</v>
      </c>
      <c r="G160" s="4">
        <v>0</v>
      </c>
      <c r="H160" s="4">
        <v>0</v>
      </c>
      <c r="I160" s="4">
        <v>0</v>
      </c>
      <c r="J160" s="4">
        <v>132.35000000000002</v>
      </c>
    </row>
    <row r="161" spans="5:10" x14ac:dyDescent="0.3">
      <c r="E161" t="s">
        <v>346</v>
      </c>
      <c r="F161" t="s">
        <v>345</v>
      </c>
      <c r="G161" s="4">
        <v>0</v>
      </c>
      <c r="H161" s="4">
        <v>0</v>
      </c>
      <c r="I161" s="4">
        <v>0</v>
      </c>
      <c r="J161" s="4">
        <v>183.53</v>
      </c>
    </row>
    <row r="162" spans="5:10" x14ac:dyDescent="0.3">
      <c r="E162" t="s">
        <v>303</v>
      </c>
      <c r="F162" t="s">
        <v>306</v>
      </c>
      <c r="G162" s="4">
        <v>0</v>
      </c>
      <c r="H162" s="4">
        <v>0</v>
      </c>
      <c r="I162" s="4">
        <v>0</v>
      </c>
      <c r="J162" s="4">
        <v>50.54</v>
      </c>
    </row>
    <row r="163" spans="5:10" x14ac:dyDescent="0.3">
      <c r="F163" t="s">
        <v>307</v>
      </c>
      <c r="G163" s="4">
        <v>0</v>
      </c>
      <c r="H163" s="4">
        <v>0</v>
      </c>
      <c r="I163" s="4">
        <v>0</v>
      </c>
      <c r="J163" s="4">
        <v>650</v>
      </c>
    </row>
    <row r="164" spans="5:10" x14ac:dyDescent="0.3">
      <c r="F164" t="s">
        <v>308</v>
      </c>
      <c r="G164" s="4">
        <v>0</v>
      </c>
      <c r="H164" s="4">
        <v>0</v>
      </c>
      <c r="I164" s="4">
        <v>0</v>
      </c>
      <c r="J164" s="4">
        <v>285</v>
      </c>
    </row>
    <row r="165" spans="5:10" x14ac:dyDescent="0.3">
      <c r="F165" t="s">
        <v>439</v>
      </c>
      <c r="G165" s="4">
        <v>0</v>
      </c>
      <c r="H165" s="4">
        <v>0</v>
      </c>
      <c r="I165" s="4">
        <v>0</v>
      </c>
      <c r="J165" s="4">
        <v>382.78</v>
      </c>
    </row>
    <row r="166" spans="5:10" x14ac:dyDescent="0.3">
      <c r="F166" t="s">
        <v>310</v>
      </c>
      <c r="G166" s="4">
        <v>0</v>
      </c>
      <c r="H166" s="4">
        <v>0</v>
      </c>
      <c r="I166" s="4">
        <v>0</v>
      </c>
      <c r="J166" s="4">
        <v>141</v>
      </c>
    </row>
    <row r="167" spans="5:10" x14ac:dyDescent="0.3">
      <c r="F167" t="s">
        <v>309</v>
      </c>
      <c r="G167" s="4">
        <v>0</v>
      </c>
      <c r="H167" s="4">
        <v>0</v>
      </c>
      <c r="I167" s="4">
        <v>0</v>
      </c>
      <c r="J167" s="4">
        <v>101.25</v>
      </c>
    </row>
    <row r="168" spans="5:10" x14ac:dyDescent="0.3">
      <c r="E168" t="s">
        <v>298</v>
      </c>
      <c r="F168" t="s">
        <v>299</v>
      </c>
      <c r="G168" s="4">
        <v>0</v>
      </c>
      <c r="H168" s="4">
        <v>0</v>
      </c>
      <c r="I168" s="4">
        <v>0</v>
      </c>
      <c r="J168" s="4">
        <v>105.23</v>
      </c>
    </row>
    <row r="169" spans="5:10" x14ac:dyDescent="0.3">
      <c r="E169" t="s">
        <v>349</v>
      </c>
      <c r="F169" t="s">
        <v>350</v>
      </c>
      <c r="G169" s="4">
        <v>0</v>
      </c>
      <c r="H169" s="4">
        <v>0</v>
      </c>
      <c r="I169" s="4">
        <v>0</v>
      </c>
      <c r="J169" s="4">
        <v>118.56</v>
      </c>
    </row>
    <row r="170" spans="5:10" x14ac:dyDescent="0.3">
      <c r="E170" t="s">
        <v>383</v>
      </c>
      <c r="F170" t="s">
        <v>384</v>
      </c>
      <c r="G170" s="4">
        <v>0</v>
      </c>
      <c r="H170" s="4">
        <v>0</v>
      </c>
      <c r="I170" s="4">
        <v>0</v>
      </c>
      <c r="J170" s="4">
        <v>61.83</v>
      </c>
    </row>
    <row r="171" spans="5:10" x14ac:dyDescent="0.3">
      <c r="F171" t="s">
        <v>385</v>
      </c>
      <c r="G171" s="4">
        <v>0</v>
      </c>
      <c r="H171" s="4">
        <v>0</v>
      </c>
      <c r="I171" s="4">
        <v>0</v>
      </c>
      <c r="J171" s="4">
        <v>89.44</v>
      </c>
    </row>
    <row r="172" spans="5:10" x14ac:dyDescent="0.3">
      <c r="E172" t="s">
        <v>72</v>
      </c>
      <c r="F172" t="s">
        <v>73</v>
      </c>
      <c r="G172" s="4">
        <v>0</v>
      </c>
      <c r="H172" s="4">
        <v>0</v>
      </c>
      <c r="I172" s="4">
        <v>0</v>
      </c>
      <c r="J172" s="4">
        <v>1138</v>
      </c>
    </row>
    <row r="173" spans="5:10" x14ac:dyDescent="0.3">
      <c r="F173" t="s">
        <v>75</v>
      </c>
      <c r="G173" s="4">
        <v>0</v>
      </c>
      <c r="H173" s="4">
        <v>0</v>
      </c>
      <c r="I173" s="4">
        <v>0</v>
      </c>
      <c r="J173" s="4">
        <v>403.19</v>
      </c>
    </row>
    <row r="174" spans="5:10" x14ac:dyDescent="0.3">
      <c r="E174" t="s">
        <v>311</v>
      </c>
      <c r="F174" t="s">
        <v>440</v>
      </c>
      <c r="G174" s="4">
        <v>0</v>
      </c>
      <c r="H174" s="4">
        <v>0</v>
      </c>
      <c r="I174" s="4">
        <v>0</v>
      </c>
      <c r="J174" s="4">
        <v>52.66</v>
      </c>
    </row>
    <row r="175" spans="5:10" x14ac:dyDescent="0.3">
      <c r="F175" t="s">
        <v>441</v>
      </c>
      <c r="G175" s="4">
        <v>0</v>
      </c>
      <c r="H175" s="4">
        <v>0</v>
      </c>
      <c r="I175" s="4">
        <v>0</v>
      </c>
      <c r="J175" s="4">
        <v>72.77</v>
      </c>
    </row>
    <row r="176" spans="5:10" x14ac:dyDescent="0.3">
      <c r="F176" t="s">
        <v>312</v>
      </c>
      <c r="G176" s="4">
        <v>0</v>
      </c>
      <c r="H176" s="4">
        <v>0</v>
      </c>
      <c r="I176" s="4">
        <v>0</v>
      </c>
      <c r="J176" s="4">
        <v>809.75</v>
      </c>
    </row>
    <row r="177" spans="1:10" x14ac:dyDescent="0.3">
      <c r="F177" t="s">
        <v>299</v>
      </c>
      <c r="G177" s="4">
        <v>0</v>
      </c>
      <c r="H177" s="4">
        <v>0</v>
      </c>
      <c r="I177" s="4">
        <v>0</v>
      </c>
      <c r="J177" s="4">
        <v>285.55</v>
      </c>
    </row>
    <row r="178" spans="1:10" x14ac:dyDescent="0.3">
      <c r="F178" t="s">
        <v>442</v>
      </c>
      <c r="G178" s="4">
        <v>0</v>
      </c>
      <c r="H178" s="4">
        <v>0</v>
      </c>
      <c r="I178" s="4">
        <v>0</v>
      </c>
      <c r="J178" s="4">
        <v>19.96</v>
      </c>
    </row>
    <row r="179" spans="1:10" x14ac:dyDescent="0.3">
      <c r="F179" t="s">
        <v>313</v>
      </c>
      <c r="G179" s="4">
        <v>0</v>
      </c>
      <c r="H179" s="4">
        <v>0</v>
      </c>
      <c r="I179" s="4">
        <v>0</v>
      </c>
      <c r="J179" s="4">
        <v>250.31</v>
      </c>
    </row>
    <row r="180" spans="1:10" x14ac:dyDescent="0.3">
      <c r="F180" t="s">
        <v>314</v>
      </c>
      <c r="G180" s="4">
        <v>0</v>
      </c>
      <c r="H180" s="4">
        <v>0</v>
      </c>
      <c r="I180" s="4">
        <v>0</v>
      </c>
      <c r="J180" s="4">
        <v>1494.46</v>
      </c>
    </row>
    <row r="181" spans="1:10" x14ac:dyDescent="0.3">
      <c r="C181" t="s">
        <v>1218</v>
      </c>
      <c r="D181" t="s">
        <v>134</v>
      </c>
      <c r="E181" t="s">
        <v>131</v>
      </c>
      <c r="F181" t="s">
        <v>133</v>
      </c>
      <c r="G181" s="4">
        <v>0</v>
      </c>
      <c r="H181" s="4">
        <v>0</v>
      </c>
      <c r="I181" s="4">
        <v>-53.55</v>
      </c>
      <c r="J181" s="4">
        <v>53.55</v>
      </c>
    </row>
    <row r="182" spans="1:10" x14ac:dyDescent="0.3">
      <c r="C182" t="s">
        <v>1219</v>
      </c>
      <c r="D182" t="s">
        <v>451</v>
      </c>
      <c r="E182" t="s">
        <v>443</v>
      </c>
      <c r="F182" t="s">
        <v>444</v>
      </c>
      <c r="G182" s="4">
        <v>0</v>
      </c>
      <c r="H182" s="4">
        <v>0</v>
      </c>
      <c r="I182" s="4">
        <v>0</v>
      </c>
      <c r="J182" s="4">
        <v>9.0500000000000007</v>
      </c>
    </row>
    <row r="183" spans="1:10" x14ac:dyDescent="0.3">
      <c r="F183" t="s">
        <v>445</v>
      </c>
      <c r="G183" s="4">
        <v>0</v>
      </c>
      <c r="H183" s="4">
        <v>0</v>
      </c>
      <c r="I183" s="4">
        <v>0</v>
      </c>
      <c r="J183" s="4">
        <v>1026.8</v>
      </c>
    </row>
    <row r="184" spans="1:10" x14ac:dyDescent="0.3">
      <c r="F184" t="s">
        <v>446</v>
      </c>
      <c r="G184" s="4">
        <v>0</v>
      </c>
      <c r="H184" s="4">
        <v>0</v>
      </c>
      <c r="I184" s="4">
        <v>0</v>
      </c>
      <c r="J184" s="4">
        <v>195.3</v>
      </c>
    </row>
    <row r="185" spans="1:10" x14ac:dyDescent="0.3">
      <c r="C185" t="s">
        <v>1220</v>
      </c>
      <c r="D185" t="s">
        <v>173</v>
      </c>
      <c r="E185" t="s">
        <v>172</v>
      </c>
      <c r="F185" t="s">
        <v>166</v>
      </c>
      <c r="G185" s="4">
        <v>0</v>
      </c>
      <c r="H185" s="4">
        <v>0</v>
      </c>
      <c r="I185" s="4">
        <v>0</v>
      </c>
      <c r="J185" s="4">
        <v>300</v>
      </c>
    </row>
    <row r="186" spans="1:10" x14ac:dyDescent="0.3">
      <c r="C186" t="s">
        <v>1221</v>
      </c>
      <c r="D186" t="s">
        <v>167</v>
      </c>
      <c r="E186" t="s">
        <v>170</v>
      </c>
      <c r="F186" t="s">
        <v>171</v>
      </c>
      <c r="G186" s="4">
        <v>0</v>
      </c>
      <c r="H186" s="4">
        <v>0</v>
      </c>
      <c r="I186" s="4">
        <v>0</v>
      </c>
      <c r="J186" s="4">
        <v>118.58</v>
      </c>
    </row>
    <row r="187" spans="1:10" x14ac:dyDescent="0.3">
      <c r="E187" t="s">
        <v>168</v>
      </c>
      <c r="F187" t="s">
        <v>169</v>
      </c>
      <c r="G187" s="4">
        <v>0</v>
      </c>
      <c r="H187" s="4">
        <v>0</v>
      </c>
      <c r="I187" s="4">
        <v>0</v>
      </c>
      <c r="J187" s="4">
        <v>440</v>
      </c>
    </row>
    <row r="188" spans="1:10" x14ac:dyDescent="0.3">
      <c r="E188" t="s">
        <v>165</v>
      </c>
      <c r="F188" t="s">
        <v>166</v>
      </c>
      <c r="G188" s="4">
        <v>0</v>
      </c>
      <c r="H188" s="4">
        <v>0</v>
      </c>
      <c r="I188" s="4">
        <v>0</v>
      </c>
      <c r="J188" s="4">
        <v>58.25</v>
      </c>
    </row>
    <row r="189" spans="1:10" x14ac:dyDescent="0.3">
      <c r="E189" t="s">
        <v>437</v>
      </c>
      <c r="F189" t="s">
        <v>438</v>
      </c>
      <c r="G189" s="4">
        <v>0</v>
      </c>
      <c r="H189" s="4">
        <v>0</v>
      </c>
      <c r="I189" s="4">
        <v>0</v>
      </c>
      <c r="J189" s="4">
        <v>132</v>
      </c>
    </row>
    <row r="190" spans="1:10" x14ac:dyDescent="0.3">
      <c r="A190" t="s">
        <v>1222</v>
      </c>
      <c r="B190" t="s">
        <v>449</v>
      </c>
      <c r="C190" t="s">
        <v>1222</v>
      </c>
      <c r="D190" t="s">
        <v>449</v>
      </c>
      <c r="E190" t="s">
        <v>481</v>
      </c>
      <c r="F190" t="s">
        <v>432</v>
      </c>
      <c r="G190" s="4">
        <v>2710</v>
      </c>
      <c r="H190" s="4">
        <v>0</v>
      </c>
      <c r="I190" s="4">
        <v>0</v>
      </c>
      <c r="J190" s="4">
        <v>0</v>
      </c>
    </row>
    <row r="191" spans="1:10" x14ac:dyDescent="0.3">
      <c r="C191" t="s">
        <v>1223</v>
      </c>
      <c r="D191" t="s">
        <v>473</v>
      </c>
      <c r="E191" t="s">
        <v>464</v>
      </c>
      <c r="F191" t="s">
        <v>466</v>
      </c>
      <c r="G191" s="4">
        <v>0</v>
      </c>
      <c r="H191" s="4">
        <v>0</v>
      </c>
      <c r="I191" s="4">
        <v>-3441</v>
      </c>
      <c r="J191" s="4">
        <v>3441</v>
      </c>
    </row>
    <row r="192" spans="1:10" x14ac:dyDescent="0.3">
      <c r="E192" t="s">
        <v>470</v>
      </c>
      <c r="F192" t="s">
        <v>472</v>
      </c>
      <c r="G192" s="4">
        <v>0</v>
      </c>
      <c r="H192" s="4">
        <v>0</v>
      </c>
      <c r="I192" s="4">
        <v>-7089.6</v>
      </c>
      <c r="J192" s="4">
        <v>7089.6</v>
      </c>
    </row>
    <row r="193" spans="1:10" x14ac:dyDescent="0.3">
      <c r="C193" t="s">
        <v>1224</v>
      </c>
      <c r="D193" t="s">
        <v>450</v>
      </c>
      <c r="E193" t="s">
        <v>72</v>
      </c>
      <c r="F193" t="s">
        <v>477</v>
      </c>
      <c r="G193" s="4">
        <v>0</v>
      </c>
      <c r="H193" s="4">
        <v>0</v>
      </c>
      <c r="I193" s="4">
        <v>0</v>
      </c>
      <c r="J193" s="4">
        <v>368.77</v>
      </c>
    </row>
    <row r="194" spans="1:10" x14ac:dyDescent="0.3">
      <c r="E194" t="s">
        <v>311</v>
      </c>
      <c r="F194" t="s">
        <v>447</v>
      </c>
      <c r="G194" s="4">
        <v>0</v>
      </c>
      <c r="H194" s="4">
        <v>0</v>
      </c>
      <c r="I194" s="4">
        <v>0</v>
      </c>
      <c r="J194" s="4">
        <v>1006.99</v>
      </c>
    </row>
    <row r="195" spans="1:10" x14ac:dyDescent="0.3">
      <c r="F195" t="s">
        <v>448</v>
      </c>
      <c r="G195" s="4">
        <v>0</v>
      </c>
      <c r="H195" s="4">
        <v>0</v>
      </c>
      <c r="I195" s="4">
        <v>0</v>
      </c>
      <c r="J195" s="4">
        <v>54.98</v>
      </c>
    </row>
    <row r="196" spans="1:10" x14ac:dyDescent="0.3">
      <c r="A196" t="s">
        <v>1225</v>
      </c>
      <c r="B196" t="s">
        <v>129</v>
      </c>
      <c r="C196" t="s">
        <v>1225</v>
      </c>
      <c r="D196" t="s">
        <v>129</v>
      </c>
      <c r="E196" t="s">
        <v>431</v>
      </c>
      <c r="F196" t="s">
        <v>432</v>
      </c>
      <c r="G196" s="4">
        <v>2710</v>
      </c>
      <c r="H196" s="4">
        <v>0</v>
      </c>
      <c r="I196" s="4">
        <v>0</v>
      </c>
      <c r="J196" s="4">
        <v>0</v>
      </c>
    </row>
    <row r="197" spans="1:10" x14ac:dyDescent="0.3">
      <c r="E197" t="s">
        <v>424</v>
      </c>
      <c r="F197" t="s">
        <v>426</v>
      </c>
      <c r="G197" s="4">
        <v>-2710</v>
      </c>
      <c r="H197" s="4">
        <v>0</v>
      </c>
      <c r="I197" s="4">
        <v>0</v>
      </c>
      <c r="J197" s="4">
        <v>0</v>
      </c>
    </row>
    <row r="198" spans="1:10" x14ac:dyDescent="0.3">
      <c r="E198" t="s">
        <v>179</v>
      </c>
      <c r="F198" t="s">
        <v>180</v>
      </c>
      <c r="G198" s="4">
        <v>0</v>
      </c>
      <c r="H198" s="4">
        <v>1024.95</v>
      </c>
      <c r="I198" s="4">
        <v>0</v>
      </c>
      <c r="J198" s="4">
        <v>0</v>
      </c>
    </row>
    <row r="199" spans="1:10" x14ac:dyDescent="0.3">
      <c r="C199" t="s">
        <v>1226</v>
      </c>
      <c r="D199" t="s">
        <v>130</v>
      </c>
      <c r="E199" t="s">
        <v>127</v>
      </c>
      <c r="F199" t="s">
        <v>128</v>
      </c>
      <c r="G199" s="4">
        <v>0</v>
      </c>
      <c r="H199" s="4">
        <v>0</v>
      </c>
      <c r="I199" s="4">
        <v>0</v>
      </c>
      <c r="J199" s="4">
        <v>1024.95</v>
      </c>
    </row>
    <row r="200" spans="1:10" x14ac:dyDescent="0.3">
      <c r="A200" t="s">
        <v>508</v>
      </c>
      <c r="B200" t="s">
        <v>268</v>
      </c>
      <c r="C200" t="s">
        <v>508</v>
      </c>
      <c r="D200" t="s">
        <v>268</v>
      </c>
      <c r="E200" t="s">
        <v>431</v>
      </c>
      <c r="F200" t="s">
        <v>432</v>
      </c>
      <c r="G200" s="4">
        <v>14147</v>
      </c>
      <c r="H200" s="4">
        <v>0</v>
      </c>
      <c r="I200" s="4">
        <v>0</v>
      </c>
      <c r="J200" s="4">
        <v>0</v>
      </c>
    </row>
    <row r="201" spans="1:10" x14ac:dyDescent="0.3">
      <c r="E201" t="s">
        <v>481</v>
      </c>
      <c r="F201" t="s">
        <v>432</v>
      </c>
      <c r="G201" s="4">
        <v>14147</v>
      </c>
      <c r="H201" s="4">
        <v>0</v>
      </c>
      <c r="I201" s="4">
        <v>0</v>
      </c>
      <c r="J201" s="4">
        <v>0</v>
      </c>
    </row>
    <row r="202" spans="1:10" x14ac:dyDescent="0.3">
      <c r="E202" t="s">
        <v>424</v>
      </c>
      <c r="F202" t="s">
        <v>426</v>
      </c>
      <c r="G202" s="4">
        <v>-14147</v>
      </c>
      <c r="H202" s="4">
        <v>0</v>
      </c>
      <c r="I202" s="4">
        <v>0</v>
      </c>
      <c r="J202" s="4">
        <v>0</v>
      </c>
    </row>
    <row r="203" spans="1:10" x14ac:dyDescent="0.3">
      <c r="C203" t="s">
        <v>1190</v>
      </c>
      <c r="D203" t="s">
        <v>268</v>
      </c>
      <c r="E203" t="s">
        <v>257</v>
      </c>
      <c r="F203" t="s">
        <v>48</v>
      </c>
      <c r="G203" s="4">
        <v>0</v>
      </c>
      <c r="H203" s="4">
        <v>0</v>
      </c>
      <c r="I203" s="4">
        <v>0</v>
      </c>
      <c r="J203" s="4">
        <v>8969.5400000000009</v>
      </c>
    </row>
    <row r="204" spans="1:10" x14ac:dyDescent="0.3">
      <c r="E204" t="s">
        <v>82</v>
      </c>
      <c r="F204" t="s">
        <v>48</v>
      </c>
      <c r="G204" s="4">
        <v>0</v>
      </c>
      <c r="H204" s="4">
        <v>0</v>
      </c>
      <c r="I204" s="4">
        <v>0</v>
      </c>
      <c r="J204" s="4">
        <v>2450.69</v>
      </c>
    </row>
    <row r="205" spans="1:10" x14ac:dyDescent="0.3">
      <c r="E205" t="s">
        <v>255</v>
      </c>
      <c r="F205" t="s">
        <v>48</v>
      </c>
      <c r="G205" s="4">
        <v>0</v>
      </c>
      <c r="H205" s="4">
        <v>0</v>
      </c>
      <c r="I205" s="4">
        <v>0</v>
      </c>
      <c r="J205" s="4">
        <v>2720.61</v>
      </c>
    </row>
    <row r="206" spans="1:10" x14ac:dyDescent="0.3">
      <c r="E206" t="s">
        <v>364</v>
      </c>
      <c r="F206" t="s">
        <v>365</v>
      </c>
      <c r="G206" s="4">
        <v>0</v>
      </c>
      <c r="H206" s="4">
        <v>0</v>
      </c>
      <c r="I206" s="4">
        <v>0</v>
      </c>
      <c r="J206" s="4">
        <v>-259.49</v>
      </c>
    </row>
    <row r="207" spans="1:10" x14ac:dyDescent="0.3">
      <c r="F207" t="s">
        <v>366</v>
      </c>
      <c r="G207" s="4">
        <v>0</v>
      </c>
      <c r="H207" s="4">
        <v>0</v>
      </c>
      <c r="I207" s="4">
        <v>0</v>
      </c>
      <c r="J207" s="4">
        <v>518.96</v>
      </c>
    </row>
    <row r="208" spans="1:10" x14ac:dyDescent="0.3">
      <c r="E208" t="s">
        <v>367</v>
      </c>
      <c r="F208" t="s">
        <v>368</v>
      </c>
      <c r="G208" s="4">
        <v>0</v>
      </c>
      <c r="H208" s="4">
        <v>0</v>
      </c>
      <c r="I208" s="4">
        <v>0</v>
      </c>
      <c r="J208" s="4">
        <v>-259.49</v>
      </c>
    </row>
    <row r="209" spans="5:10" x14ac:dyDescent="0.3">
      <c r="F209" t="s">
        <v>369</v>
      </c>
      <c r="G209" s="4">
        <v>0</v>
      </c>
      <c r="H209" s="4">
        <v>0</v>
      </c>
      <c r="I209" s="4">
        <v>0</v>
      </c>
      <c r="J209" s="4">
        <v>518.97</v>
      </c>
    </row>
    <row r="210" spans="5:10" x14ac:dyDescent="0.3">
      <c r="E210" t="s">
        <v>370</v>
      </c>
      <c r="F210" t="s">
        <v>371</v>
      </c>
      <c r="G210" s="4">
        <v>0</v>
      </c>
      <c r="H210" s="4">
        <v>0</v>
      </c>
      <c r="I210" s="4">
        <v>0</v>
      </c>
      <c r="J210" s="4">
        <v>-259.49</v>
      </c>
    </row>
    <row r="211" spans="5:10" x14ac:dyDescent="0.3">
      <c r="F211" t="s">
        <v>372</v>
      </c>
      <c r="G211" s="4">
        <v>0</v>
      </c>
      <c r="H211" s="4">
        <v>0</v>
      </c>
      <c r="I211" s="4">
        <v>0</v>
      </c>
      <c r="J211" s="4">
        <v>518.96</v>
      </c>
    </row>
    <row r="212" spans="5:10" x14ac:dyDescent="0.3">
      <c r="E212" t="s">
        <v>259</v>
      </c>
      <c r="F212" t="s">
        <v>54</v>
      </c>
      <c r="G212" s="4">
        <v>0</v>
      </c>
      <c r="H212" s="4">
        <v>0</v>
      </c>
      <c r="I212" s="4">
        <v>0</v>
      </c>
      <c r="J212" s="4">
        <v>9801.4500000000007</v>
      </c>
    </row>
    <row r="213" spans="5:10" x14ac:dyDescent="0.3">
      <c r="E213" t="s">
        <v>210</v>
      </c>
      <c r="F213" t="s">
        <v>54</v>
      </c>
      <c r="G213" s="4">
        <v>0</v>
      </c>
      <c r="H213" s="4">
        <v>0</v>
      </c>
      <c r="I213" s="4">
        <v>0</v>
      </c>
      <c r="J213" s="4">
        <v>2450.69</v>
      </c>
    </row>
    <row r="214" spans="5:10" x14ac:dyDescent="0.3">
      <c r="E214" t="s">
        <v>256</v>
      </c>
      <c r="F214" t="s">
        <v>54</v>
      </c>
      <c r="G214" s="4">
        <v>0</v>
      </c>
      <c r="H214" s="4">
        <v>0</v>
      </c>
      <c r="I214" s="4">
        <v>0</v>
      </c>
      <c r="J214" s="4">
        <v>2937.05</v>
      </c>
    </row>
    <row r="215" spans="5:10" x14ac:dyDescent="0.3">
      <c r="E215" t="s">
        <v>386</v>
      </c>
      <c r="F215" t="s">
        <v>77</v>
      </c>
      <c r="G215" s="4">
        <v>0</v>
      </c>
      <c r="H215" s="4">
        <v>0</v>
      </c>
      <c r="I215" s="4">
        <v>0</v>
      </c>
      <c r="J215" s="4">
        <v>9.24</v>
      </c>
    </row>
    <row r="216" spans="5:10" x14ac:dyDescent="0.3">
      <c r="E216" t="s">
        <v>422</v>
      </c>
      <c r="F216" t="s">
        <v>423</v>
      </c>
      <c r="G216" s="4">
        <v>0</v>
      </c>
      <c r="H216" s="4">
        <v>0</v>
      </c>
      <c r="I216" s="4">
        <v>0</v>
      </c>
      <c r="J216" s="4">
        <v>81.209999999999994</v>
      </c>
    </row>
    <row r="217" spans="5:10" x14ac:dyDescent="0.3">
      <c r="E217" t="s">
        <v>395</v>
      </c>
      <c r="F217" t="s">
        <v>493</v>
      </c>
      <c r="G217" s="4">
        <v>0</v>
      </c>
      <c r="H217" s="4">
        <v>0</v>
      </c>
      <c r="I217" s="4">
        <v>0</v>
      </c>
      <c r="J217" s="4">
        <v>4.25</v>
      </c>
    </row>
    <row r="218" spans="5:10" x14ac:dyDescent="0.3">
      <c r="F218" t="s">
        <v>396</v>
      </c>
      <c r="G218" s="4">
        <v>0</v>
      </c>
      <c r="H218" s="4">
        <v>0</v>
      </c>
      <c r="I218" s="4">
        <v>0</v>
      </c>
      <c r="J218" s="4">
        <v>4.24</v>
      </c>
    </row>
    <row r="219" spans="5:10" x14ac:dyDescent="0.3">
      <c r="E219" t="s">
        <v>415</v>
      </c>
      <c r="F219" t="s">
        <v>416</v>
      </c>
      <c r="G219" s="4">
        <v>0</v>
      </c>
      <c r="H219" s="4">
        <v>0</v>
      </c>
      <c r="I219" s="4">
        <v>0</v>
      </c>
      <c r="J219" s="4">
        <v>13.91</v>
      </c>
    </row>
    <row r="220" spans="5:10" x14ac:dyDescent="0.3">
      <c r="E220" t="s">
        <v>437</v>
      </c>
      <c r="F220" t="s">
        <v>438</v>
      </c>
      <c r="G220" s="4">
        <v>0</v>
      </c>
      <c r="H220" s="4">
        <v>0</v>
      </c>
      <c r="I220" s="4">
        <v>0</v>
      </c>
      <c r="J220" s="4">
        <v>62.7</v>
      </c>
    </row>
    <row r="221" spans="5:10" x14ac:dyDescent="0.3">
      <c r="E221" t="s">
        <v>315</v>
      </c>
      <c r="F221" t="s">
        <v>316</v>
      </c>
      <c r="G221" s="4">
        <v>0</v>
      </c>
      <c r="H221" s="4">
        <v>0</v>
      </c>
      <c r="I221" s="4">
        <v>0</v>
      </c>
      <c r="J221" s="4">
        <v>24.59</v>
      </c>
    </row>
    <row r="222" spans="5:10" x14ac:dyDescent="0.3">
      <c r="E222" t="s">
        <v>288</v>
      </c>
      <c r="F222" t="s">
        <v>289</v>
      </c>
      <c r="G222" s="4">
        <v>0</v>
      </c>
      <c r="H222" s="4">
        <v>0</v>
      </c>
      <c r="I222" s="4">
        <v>0</v>
      </c>
      <c r="J222" s="4">
        <v>288.83</v>
      </c>
    </row>
    <row r="223" spans="5:10" x14ac:dyDescent="0.3">
      <c r="E223" t="s">
        <v>376</v>
      </c>
      <c r="F223" t="s">
        <v>378</v>
      </c>
      <c r="G223" s="4">
        <v>0</v>
      </c>
      <c r="H223" s="4">
        <v>0</v>
      </c>
      <c r="I223" s="4">
        <v>0</v>
      </c>
      <c r="J223" s="4">
        <v>6.42</v>
      </c>
    </row>
    <row r="224" spans="5:10" x14ac:dyDescent="0.3">
      <c r="E224" t="s">
        <v>379</v>
      </c>
      <c r="F224" t="s">
        <v>378</v>
      </c>
      <c r="G224" s="4">
        <v>0</v>
      </c>
      <c r="H224" s="4">
        <v>0</v>
      </c>
      <c r="I224" s="4">
        <v>0</v>
      </c>
      <c r="J224" s="4">
        <v>6.59</v>
      </c>
    </row>
    <row r="225" spans="5:10" x14ac:dyDescent="0.3">
      <c r="E225" t="s">
        <v>381</v>
      </c>
      <c r="F225" t="s">
        <v>378</v>
      </c>
      <c r="G225" s="4">
        <v>0</v>
      </c>
      <c r="H225" s="4">
        <v>0</v>
      </c>
      <c r="I225" s="4">
        <v>0</v>
      </c>
      <c r="J225" s="4">
        <v>1.76</v>
      </c>
    </row>
    <row r="226" spans="5:10" x14ac:dyDescent="0.3">
      <c r="E226" t="s">
        <v>104</v>
      </c>
      <c r="F226" t="s">
        <v>105</v>
      </c>
      <c r="G226" s="4">
        <v>0</v>
      </c>
      <c r="H226" s="4">
        <v>0</v>
      </c>
      <c r="I226" s="4">
        <v>0</v>
      </c>
      <c r="J226" s="4">
        <v>2441.67</v>
      </c>
    </row>
    <row r="227" spans="5:10" x14ac:dyDescent="0.3">
      <c r="E227" t="s">
        <v>293</v>
      </c>
      <c r="F227" t="s">
        <v>294</v>
      </c>
      <c r="G227" s="4">
        <v>0</v>
      </c>
      <c r="H227" s="4">
        <v>0</v>
      </c>
      <c r="I227" s="4">
        <v>0</v>
      </c>
      <c r="J227" s="4">
        <v>288.83</v>
      </c>
    </row>
    <row r="228" spans="5:10" x14ac:dyDescent="0.3">
      <c r="E228" t="s">
        <v>487</v>
      </c>
      <c r="F228">
        <v>304722</v>
      </c>
      <c r="G228" s="4">
        <v>0</v>
      </c>
      <c r="H228" s="4">
        <v>0</v>
      </c>
      <c r="I228" s="4">
        <v>0</v>
      </c>
      <c r="J228" s="4">
        <v>8.81</v>
      </c>
    </row>
    <row r="229" spans="5:10" x14ac:dyDescent="0.3">
      <c r="E229" t="s">
        <v>443</v>
      </c>
      <c r="F229" t="s">
        <v>444</v>
      </c>
      <c r="G229" s="4">
        <v>0</v>
      </c>
      <c r="H229" s="4">
        <v>0</v>
      </c>
      <c r="I229" s="4">
        <v>0</v>
      </c>
      <c r="J229" s="4">
        <v>4.3</v>
      </c>
    </row>
    <row r="230" spans="5:10" x14ac:dyDescent="0.3">
      <c r="F230" t="s">
        <v>445</v>
      </c>
      <c r="G230" s="4">
        <v>0</v>
      </c>
      <c r="H230" s="4">
        <v>0</v>
      </c>
      <c r="I230" s="4">
        <v>0</v>
      </c>
      <c r="J230" s="4">
        <v>487.73</v>
      </c>
    </row>
    <row r="231" spans="5:10" x14ac:dyDescent="0.3">
      <c r="F231" t="s">
        <v>446</v>
      </c>
      <c r="G231" s="4">
        <v>0</v>
      </c>
      <c r="H231" s="4">
        <v>0</v>
      </c>
      <c r="I231" s="4">
        <v>0</v>
      </c>
      <c r="J231" s="4">
        <v>92.77</v>
      </c>
    </row>
    <row r="232" spans="5:10" x14ac:dyDescent="0.3">
      <c r="E232" t="s">
        <v>503</v>
      </c>
      <c r="F232" t="s">
        <v>504</v>
      </c>
      <c r="G232" s="4">
        <v>0</v>
      </c>
      <c r="H232" s="4">
        <v>0</v>
      </c>
      <c r="I232" s="4">
        <v>0</v>
      </c>
      <c r="J232" s="4">
        <v>5.75</v>
      </c>
    </row>
    <row r="233" spans="5:10" x14ac:dyDescent="0.3">
      <c r="E233" t="s">
        <v>344</v>
      </c>
      <c r="F233" t="s">
        <v>345</v>
      </c>
      <c r="G233" s="4">
        <v>0</v>
      </c>
      <c r="H233" s="4">
        <v>0</v>
      </c>
      <c r="I233" s="4">
        <v>0</v>
      </c>
      <c r="J233" s="4">
        <v>16.34</v>
      </c>
    </row>
    <row r="234" spans="5:10" x14ac:dyDescent="0.3">
      <c r="E234" t="s">
        <v>347</v>
      </c>
      <c r="F234" t="s">
        <v>348</v>
      </c>
      <c r="G234" s="4">
        <v>0</v>
      </c>
      <c r="H234" s="4">
        <v>0</v>
      </c>
      <c r="I234" s="4">
        <v>0</v>
      </c>
      <c r="J234" s="4">
        <v>77.91</v>
      </c>
    </row>
    <row r="235" spans="5:10" x14ac:dyDescent="0.3">
      <c r="E235" t="s">
        <v>393</v>
      </c>
      <c r="F235" t="s">
        <v>394</v>
      </c>
      <c r="G235" s="4">
        <v>0</v>
      </c>
      <c r="H235" s="4">
        <v>0</v>
      </c>
      <c r="I235" s="4">
        <v>0</v>
      </c>
      <c r="J235" s="4">
        <v>59.96</v>
      </c>
    </row>
    <row r="236" spans="5:10" x14ac:dyDescent="0.3">
      <c r="E236" t="s">
        <v>346</v>
      </c>
      <c r="F236" t="s">
        <v>345</v>
      </c>
      <c r="G236" s="4">
        <v>0</v>
      </c>
      <c r="H236" s="4">
        <v>0</v>
      </c>
      <c r="I236" s="4">
        <v>0</v>
      </c>
      <c r="J236" s="4">
        <v>83.14</v>
      </c>
    </row>
    <row r="237" spans="5:10" x14ac:dyDescent="0.3">
      <c r="E237" t="s">
        <v>501</v>
      </c>
      <c r="F237" t="s">
        <v>502</v>
      </c>
      <c r="G237" s="4">
        <v>0</v>
      </c>
      <c r="H237" s="4">
        <v>0</v>
      </c>
      <c r="I237" s="4">
        <v>0</v>
      </c>
      <c r="J237" s="4">
        <v>505.55</v>
      </c>
    </row>
    <row r="238" spans="5:10" x14ac:dyDescent="0.3">
      <c r="E238" t="s">
        <v>334</v>
      </c>
      <c r="F238" t="s">
        <v>335</v>
      </c>
      <c r="G238" s="4">
        <v>0</v>
      </c>
      <c r="H238" s="4">
        <v>0</v>
      </c>
      <c r="I238" s="4">
        <v>0</v>
      </c>
      <c r="J238" s="4">
        <v>19.41</v>
      </c>
    </row>
    <row r="239" spans="5:10" x14ac:dyDescent="0.3">
      <c r="F239" t="s">
        <v>340</v>
      </c>
      <c r="G239" s="4">
        <v>0</v>
      </c>
      <c r="H239" s="4">
        <v>0</v>
      </c>
      <c r="I239" s="4">
        <v>0</v>
      </c>
      <c r="J239" s="4">
        <v>426.03</v>
      </c>
    </row>
    <row r="240" spans="5:10" x14ac:dyDescent="0.3">
      <c r="F240" t="s">
        <v>351</v>
      </c>
      <c r="G240" s="4">
        <v>0</v>
      </c>
      <c r="H240" s="4">
        <v>0</v>
      </c>
      <c r="I240" s="4">
        <v>0</v>
      </c>
      <c r="J240" s="4">
        <v>127.75</v>
      </c>
    </row>
    <row r="241" spans="5:10" x14ac:dyDescent="0.3">
      <c r="F241" t="s">
        <v>341</v>
      </c>
      <c r="G241" s="4">
        <v>0</v>
      </c>
      <c r="H241" s="4">
        <v>0</v>
      </c>
      <c r="I241" s="4">
        <v>0</v>
      </c>
      <c r="J241" s="4">
        <v>9.5399999999999991</v>
      </c>
    </row>
    <row r="242" spans="5:10" x14ac:dyDescent="0.3">
      <c r="E242" t="s">
        <v>459</v>
      </c>
      <c r="F242" t="s">
        <v>460</v>
      </c>
      <c r="G242" s="4">
        <v>0</v>
      </c>
      <c r="H242" s="4">
        <v>0</v>
      </c>
      <c r="I242" s="4">
        <v>0</v>
      </c>
      <c r="J242" s="4">
        <v>54.36</v>
      </c>
    </row>
    <row r="243" spans="5:10" x14ac:dyDescent="0.3">
      <c r="E243" t="s">
        <v>303</v>
      </c>
      <c r="F243" t="s">
        <v>306</v>
      </c>
      <c r="G243" s="4">
        <v>0</v>
      </c>
      <c r="H243" s="4">
        <v>0</v>
      </c>
      <c r="I243" s="4">
        <v>0</v>
      </c>
      <c r="J243" s="4">
        <v>22.89</v>
      </c>
    </row>
    <row r="244" spans="5:10" x14ac:dyDescent="0.3">
      <c r="F244" t="s">
        <v>307</v>
      </c>
      <c r="G244" s="4">
        <v>0</v>
      </c>
      <c r="H244" s="4">
        <v>0</v>
      </c>
      <c r="I244" s="4">
        <v>0</v>
      </c>
      <c r="J244" s="4">
        <v>294.45</v>
      </c>
    </row>
    <row r="245" spans="5:10" x14ac:dyDescent="0.3">
      <c r="F245" t="s">
        <v>308</v>
      </c>
      <c r="G245" s="4">
        <v>0</v>
      </c>
      <c r="H245" s="4">
        <v>0</v>
      </c>
      <c r="I245" s="4">
        <v>0</v>
      </c>
      <c r="J245" s="4">
        <v>129.1</v>
      </c>
    </row>
    <row r="246" spans="5:10" x14ac:dyDescent="0.3">
      <c r="F246" t="s">
        <v>439</v>
      </c>
      <c r="G246" s="4">
        <v>0</v>
      </c>
      <c r="H246" s="4">
        <v>0</v>
      </c>
      <c r="I246" s="4">
        <v>0</v>
      </c>
      <c r="J246" s="4">
        <v>181.82</v>
      </c>
    </row>
    <row r="247" spans="5:10" x14ac:dyDescent="0.3">
      <c r="F247" t="s">
        <v>310</v>
      </c>
      <c r="G247" s="4">
        <v>0</v>
      </c>
      <c r="H247" s="4">
        <v>0</v>
      </c>
      <c r="I247" s="4">
        <v>0</v>
      </c>
      <c r="J247" s="4">
        <v>63.87</v>
      </c>
    </row>
    <row r="248" spans="5:10" x14ac:dyDescent="0.3">
      <c r="F248" t="s">
        <v>309</v>
      </c>
      <c r="G248" s="4">
        <v>0</v>
      </c>
      <c r="H248" s="4">
        <v>0</v>
      </c>
      <c r="I248" s="4">
        <v>0</v>
      </c>
      <c r="J248" s="4">
        <v>47.09</v>
      </c>
    </row>
    <row r="249" spans="5:10" x14ac:dyDescent="0.3">
      <c r="F249" t="s">
        <v>304</v>
      </c>
      <c r="G249" s="4">
        <v>0</v>
      </c>
      <c r="H249" s="4">
        <v>0</v>
      </c>
      <c r="I249" s="4">
        <v>0</v>
      </c>
      <c r="J249" s="4">
        <v>376.67</v>
      </c>
    </row>
    <row r="250" spans="5:10" x14ac:dyDescent="0.3">
      <c r="E250" t="s">
        <v>298</v>
      </c>
      <c r="F250" t="s">
        <v>299</v>
      </c>
      <c r="G250" s="4">
        <v>0</v>
      </c>
      <c r="H250" s="4">
        <v>0</v>
      </c>
      <c r="I250" s="4">
        <v>0</v>
      </c>
      <c r="J250" s="4">
        <v>47.67</v>
      </c>
    </row>
    <row r="251" spans="5:10" x14ac:dyDescent="0.3">
      <c r="E251" t="s">
        <v>355</v>
      </c>
      <c r="F251" t="s">
        <v>357</v>
      </c>
      <c r="G251" s="4">
        <v>0</v>
      </c>
      <c r="H251" s="4">
        <v>0</v>
      </c>
      <c r="I251" s="4">
        <v>0</v>
      </c>
      <c r="J251" s="4">
        <v>53.68</v>
      </c>
    </row>
    <row r="252" spans="5:10" x14ac:dyDescent="0.3">
      <c r="F252" t="s">
        <v>356</v>
      </c>
      <c r="G252" s="4">
        <v>0</v>
      </c>
      <c r="H252" s="4">
        <v>0</v>
      </c>
      <c r="I252" s="4">
        <v>0</v>
      </c>
      <c r="J252" s="4">
        <v>91.3</v>
      </c>
    </row>
    <row r="253" spans="5:10" x14ac:dyDescent="0.3">
      <c r="E253" t="s">
        <v>349</v>
      </c>
      <c r="F253" t="s">
        <v>350</v>
      </c>
      <c r="G253" s="4">
        <v>0</v>
      </c>
      <c r="H253" s="4">
        <v>0</v>
      </c>
      <c r="I253" s="4">
        <v>0</v>
      </c>
      <c r="J253" s="4">
        <v>53.71</v>
      </c>
    </row>
    <row r="254" spans="5:10" x14ac:dyDescent="0.3">
      <c r="E254" t="s">
        <v>342</v>
      </c>
      <c r="F254" t="s">
        <v>343</v>
      </c>
      <c r="G254" s="4">
        <v>0</v>
      </c>
      <c r="H254" s="4">
        <v>0</v>
      </c>
      <c r="I254" s="4">
        <v>0</v>
      </c>
      <c r="J254" s="4">
        <v>47.34</v>
      </c>
    </row>
    <row r="255" spans="5:10" x14ac:dyDescent="0.3">
      <c r="E255" t="s">
        <v>411</v>
      </c>
      <c r="F255" t="s">
        <v>414</v>
      </c>
      <c r="G255" s="4">
        <v>0</v>
      </c>
      <c r="H255" s="4">
        <v>0</v>
      </c>
      <c r="I255" s="4">
        <v>0</v>
      </c>
      <c r="J255" s="4">
        <v>56.16</v>
      </c>
    </row>
    <row r="256" spans="5:10" x14ac:dyDescent="0.3">
      <c r="F256" t="s">
        <v>412</v>
      </c>
      <c r="G256" s="4">
        <v>0</v>
      </c>
      <c r="H256" s="4">
        <v>0</v>
      </c>
      <c r="I256" s="4">
        <v>0</v>
      </c>
      <c r="J256" s="4">
        <v>3.63</v>
      </c>
    </row>
    <row r="257" spans="1:10" x14ac:dyDescent="0.3">
      <c r="E257" t="s">
        <v>262</v>
      </c>
      <c r="F257" t="s">
        <v>263</v>
      </c>
      <c r="G257" s="4">
        <v>0</v>
      </c>
      <c r="H257" s="4">
        <v>0</v>
      </c>
      <c r="I257" s="4">
        <v>0</v>
      </c>
      <c r="J257" s="4">
        <v>30.66</v>
      </c>
    </row>
    <row r="258" spans="1:10" x14ac:dyDescent="0.3">
      <c r="E258" t="s">
        <v>383</v>
      </c>
      <c r="F258" t="s">
        <v>384</v>
      </c>
      <c r="G258" s="4">
        <v>0</v>
      </c>
      <c r="H258" s="4">
        <v>0</v>
      </c>
      <c r="I258" s="4">
        <v>0</v>
      </c>
      <c r="J258" s="4">
        <v>28.009999999999998</v>
      </c>
    </row>
    <row r="259" spans="1:10" x14ac:dyDescent="0.3">
      <c r="F259" t="s">
        <v>385</v>
      </c>
      <c r="G259" s="4">
        <v>0</v>
      </c>
      <c r="H259" s="4">
        <v>0</v>
      </c>
      <c r="I259" s="4">
        <v>0</v>
      </c>
      <c r="J259" s="4">
        <v>40.520000000000003</v>
      </c>
    </row>
    <row r="260" spans="1:10" x14ac:dyDescent="0.3">
      <c r="E260" t="s">
        <v>311</v>
      </c>
      <c r="F260" t="s">
        <v>440</v>
      </c>
      <c r="G260" s="4">
        <v>0</v>
      </c>
      <c r="H260" s="4">
        <v>0</v>
      </c>
      <c r="I260" s="4">
        <v>0</v>
      </c>
      <c r="J260" s="4">
        <v>25.01</v>
      </c>
    </row>
    <row r="261" spans="1:10" x14ac:dyDescent="0.3">
      <c r="F261" t="s">
        <v>441</v>
      </c>
      <c r="G261" s="4">
        <v>0</v>
      </c>
      <c r="H261" s="4">
        <v>0</v>
      </c>
      <c r="I261" s="4">
        <v>0</v>
      </c>
      <c r="J261" s="4">
        <v>34.57</v>
      </c>
    </row>
    <row r="262" spans="1:10" x14ac:dyDescent="0.3">
      <c r="F262" t="s">
        <v>312</v>
      </c>
      <c r="G262" s="4">
        <v>0</v>
      </c>
      <c r="H262" s="4">
        <v>0</v>
      </c>
      <c r="I262" s="4">
        <v>0</v>
      </c>
      <c r="J262" s="4">
        <v>382.83000000000004</v>
      </c>
    </row>
    <row r="263" spans="1:10" x14ac:dyDescent="0.3">
      <c r="F263" t="s">
        <v>299</v>
      </c>
      <c r="G263" s="4">
        <v>0</v>
      </c>
      <c r="H263" s="4">
        <v>0</v>
      </c>
      <c r="I263" s="4">
        <v>0</v>
      </c>
      <c r="J263" s="4">
        <v>135.63999999999999</v>
      </c>
    </row>
    <row r="264" spans="1:10" x14ac:dyDescent="0.3">
      <c r="F264" t="s">
        <v>442</v>
      </c>
      <c r="G264" s="4">
        <v>0</v>
      </c>
      <c r="H264" s="4">
        <v>0</v>
      </c>
      <c r="I264" s="4">
        <v>0</v>
      </c>
      <c r="J264" s="4">
        <v>9.48</v>
      </c>
    </row>
    <row r="265" spans="1:10" x14ac:dyDescent="0.3">
      <c r="F265" t="s">
        <v>313</v>
      </c>
      <c r="G265" s="4">
        <v>0</v>
      </c>
      <c r="H265" s="4">
        <v>0</v>
      </c>
      <c r="I265" s="4">
        <v>0</v>
      </c>
      <c r="J265" s="4">
        <v>113.39</v>
      </c>
    </row>
    <row r="266" spans="1:10" x14ac:dyDescent="0.3">
      <c r="F266" t="s">
        <v>314</v>
      </c>
      <c r="G266" s="4">
        <v>0</v>
      </c>
      <c r="H266" s="4">
        <v>0</v>
      </c>
      <c r="I266" s="4">
        <v>0</v>
      </c>
      <c r="J266" s="4">
        <v>693.43000000000006</v>
      </c>
    </row>
    <row r="267" spans="1:10" x14ac:dyDescent="0.3">
      <c r="A267" t="s">
        <v>1227</v>
      </c>
      <c r="B267" t="s">
        <v>433</v>
      </c>
      <c r="C267" t="s">
        <v>1227</v>
      </c>
      <c r="D267" t="s">
        <v>433</v>
      </c>
      <c r="E267" t="s">
        <v>431</v>
      </c>
      <c r="F267" t="s">
        <v>432</v>
      </c>
      <c r="G267" s="4">
        <v>2759</v>
      </c>
      <c r="H267" s="4">
        <v>0</v>
      </c>
      <c r="I267" s="4">
        <v>0</v>
      </c>
      <c r="J267" s="4">
        <v>0</v>
      </c>
    </row>
    <row r="268" spans="1:10" x14ac:dyDescent="0.3">
      <c r="E268" t="s">
        <v>481</v>
      </c>
      <c r="F268" t="s">
        <v>432</v>
      </c>
      <c r="G268" s="4">
        <v>2759</v>
      </c>
      <c r="H268" s="4">
        <v>0</v>
      </c>
      <c r="I268" s="4">
        <v>0</v>
      </c>
      <c r="J268" s="4">
        <v>0</v>
      </c>
    </row>
    <row r="269" spans="1:10" x14ac:dyDescent="0.3">
      <c r="E269" t="s">
        <v>424</v>
      </c>
      <c r="F269" t="s">
        <v>426</v>
      </c>
      <c r="G269" s="4">
        <v>-2759</v>
      </c>
      <c r="H269" s="4">
        <v>0</v>
      </c>
      <c r="I269" s="4">
        <v>0</v>
      </c>
      <c r="J269" s="4">
        <v>0</v>
      </c>
    </row>
    <row r="270" spans="1:10" x14ac:dyDescent="0.3">
      <c r="A270" t="s">
        <v>1228</v>
      </c>
      <c r="B270" t="s">
        <v>223</v>
      </c>
      <c r="C270" t="s">
        <v>1229</v>
      </c>
      <c r="D270" t="s">
        <v>224</v>
      </c>
      <c r="E270" t="s">
        <v>220</v>
      </c>
      <c r="F270" t="s">
        <v>221</v>
      </c>
      <c r="G270" s="4">
        <v>0</v>
      </c>
      <c r="H270" s="4">
        <v>0</v>
      </c>
      <c r="I270" s="4">
        <v>0</v>
      </c>
      <c r="J270" s="4">
        <v>1187.8800000000001</v>
      </c>
    </row>
    <row r="271" spans="1:10" x14ac:dyDescent="0.3">
      <c r="A271" t="s">
        <v>516</v>
      </c>
      <c r="B271" t="s">
        <v>44</v>
      </c>
      <c r="C271" t="s">
        <v>1230</v>
      </c>
      <c r="D271" t="s">
        <v>227</v>
      </c>
      <c r="E271" t="s">
        <v>236</v>
      </c>
      <c r="F271" t="s">
        <v>237</v>
      </c>
      <c r="G271" s="4">
        <v>0</v>
      </c>
      <c r="H271" s="4">
        <v>0</v>
      </c>
      <c r="I271" s="4">
        <v>0</v>
      </c>
      <c r="J271" s="4">
        <v>30</v>
      </c>
    </row>
    <row r="272" spans="1:10" x14ac:dyDescent="0.3">
      <c r="E272" t="s">
        <v>234</v>
      </c>
      <c r="F272" t="s">
        <v>235</v>
      </c>
      <c r="G272" s="4">
        <v>0</v>
      </c>
      <c r="H272" s="4">
        <v>0</v>
      </c>
      <c r="I272" s="4">
        <v>0</v>
      </c>
      <c r="J272" s="4">
        <v>30</v>
      </c>
    </row>
    <row r="273" spans="3:10" x14ac:dyDescent="0.3">
      <c r="E273" t="s">
        <v>230</v>
      </c>
      <c r="F273" t="s">
        <v>231</v>
      </c>
      <c r="G273" s="4">
        <v>0</v>
      </c>
      <c r="H273" s="4">
        <v>0</v>
      </c>
      <c r="I273" s="4">
        <v>0</v>
      </c>
      <c r="J273" s="4">
        <v>60</v>
      </c>
    </row>
    <row r="274" spans="3:10" x14ac:dyDescent="0.3">
      <c r="E274" t="s">
        <v>232</v>
      </c>
      <c r="F274" t="s">
        <v>233</v>
      </c>
      <c r="G274" s="4">
        <v>0</v>
      </c>
      <c r="H274" s="4">
        <v>0</v>
      </c>
      <c r="I274" s="4">
        <v>0</v>
      </c>
      <c r="J274" s="4">
        <v>30</v>
      </c>
    </row>
    <row r="275" spans="3:10" x14ac:dyDescent="0.3">
      <c r="E275" t="s">
        <v>225</v>
      </c>
      <c r="F275" t="s">
        <v>226</v>
      </c>
      <c r="G275" s="4">
        <v>0</v>
      </c>
      <c r="H275" s="4">
        <v>0</v>
      </c>
      <c r="I275" s="4">
        <v>0</v>
      </c>
      <c r="J275" s="4">
        <v>30</v>
      </c>
    </row>
    <row r="276" spans="3:10" x14ac:dyDescent="0.3">
      <c r="E276" t="s">
        <v>228</v>
      </c>
      <c r="F276" t="s">
        <v>229</v>
      </c>
      <c r="G276" s="4">
        <v>0</v>
      </c>
      <c r="H276" s="4">
        <v>0</v>
      </c>
      <c r="I276" s="4">
        <v>0</v>
      </c>
      <c r="J276" s="4">
        <v>30</v>
      </c>
    </row>
    <row r="277" spans="3:10" x14ac:dyDescent="0.3">
      <c r="C277" t="s">
        <v>1231</v>
      </c>
      <c r="D277" t="s">
        <v>107</v>
      </c>
      <c r="E277" t="s">
        <v>284</v>
      </c>
      <c r="F277" t="s">
        <v>285</v>
      </c>
      <c r="G277" s="4">
        <v>0</v>
      </c>
      <c r="H277" s="4">
        <v>0</v>
      </c>
      <c r="I277" s="4">
        <v>0</v>
      </c>
      <c r="J277" s="4">
        <v>1502.04</v>
      </c>
    </row>
    <row r="278" spans="3:10" x14ac:dyDescent="0.3">
      <c r="E278" t="s">
        <v>282</v>
      </c>
      <c r="F278" t="s">
        <v>283</v>
      </c>
      <c r="G278" s="4">
        <v>0</v>
      </c>
      <c r="H278" s="4">
        <v>0</v>
      </c>
      <c r="I278" s="4">
        <v>0</v>
      </c>
      <c r="J278" s="4">
        <v>5958</v>
      </c>
    </row>
    <row r="279" spans="3:10" x14ac:dyDescent="0.3">
      <c r="E279" t="s">
        <v>286</v>
      </c>
      <c r="F279" t="s">
        <v>287</v>
      </c>
      <c r="G279" s="4">
        <v>0</v>
      </c>
      <c r="H279" s="4">
        <v>0</v>
      </c>
      <c r="I279" s="4">
        <v>0</v>
      </c>
      <c r="J279" s="4">
        <v>3076.44</v>
      </c>
    </row>
    <row r="280" spans="3:10" x14ac:dyDescent="0.3">
      <c r="E280" t="s">
        <v>279</v>
      </c>
      <c r="F280" t="s">
        <v>280</v>
      </c>
      <c r="G280" s="4">
        <v>0</v>
      </c>
      <c r="H280" s="4">
        <v>0</v>
      </c>
      <c r="I280" s="4">
        <v>0</v>
      </c>
      <c r="J280" s="4">
        <v>11668</v>
      </c>
    </row>
    <row r="281" spans="3:10" x14ac:dyDescent="0.3">
      <c r="E281" t="s">
        <v>104</v>
      </c>
      <c r="F281" t="s">
        <v>105</v>
      </c>
      <c r="G281" s="4">
        <v>0</v>
      </c>
      <c r="H281" s="4">
        <v>0</v>
      </c>
      <c r="I281" s="4">
        <v>0</v>
      </c>
      <c r="J281" s="4">
        <v>5390</v>
      </c>
    </row>
    <row r="282" spans="3:10" x14ac:dyDescent="0.3">
      <c r="E282" t="s">
        <v>108</v>
      </c>
      <c r="F282" t="s">
        <v>109</v>
      </c>
      <c r="G282" s="4">
        <v>0</v>
      </c>
      <c r="H282" s="4">
        <v>0</v>
      </c>
      <c r="I282" s="4">
        <v>0</v>
      </c>
      <c r="J282" s="4">
        <v>1770</v>
      </c>
    </row>
    <row r="283" spans="3:10" x14ac:dyDescent="0.3">
      <c r="C283" t="s">
        <v>1232</v>
      </c>
      <c r="D283" t="s">
        <v>45</v>
      </c>
      <c r="E283" t="s">
        <v>31</v>
      </c>
      <c r="F283" t="s">
        <v>33</v>
      </c>
      <c r="G283" s="4">
        <v>0</v>
      </c>
      <c r="H283" s="4">
        <v>0</v>
      </c>
      <c r="I283" s="4">
        <v>0</v>
      </c>
      <c r="J283" s="4">
        <v>349</v>
      </c>
    </row>
    <row r="284" spans="3:10" x14ac:dyDescent="0.3">
      <c r="C284" t="s">
        <v>1191</v>
      </c>
      <c r="D284" t="s">
        <v>266</v>
      </c>
      <c r="E284" t="s">
        <v>257</v>
      </c>
      <c r="F284" t="s">
        <v>48</v>
      </c>
      <c r="G284" s="4">
        <v>0</v>
      </c>
      <c r="H284" s="4">
        <v>0</v>
      </c>
      <c r="I284" s="4">
        <v>0</v>
      </c>
      <c r="J284" s="4">
        <v>28946.989999999998</v>
      </c>
    </row>
    <row r="285" spans="3:10" x14ac:dyDescent="0.3">
      <c r="E285" t="s">
        <v>82</v>
      </c>
      <c r="F285" t="s">
        <v>48</v>
      </c>
      <c r="G285" s="4">
        <v>0</v>
      </c>
      <c r="H285" s="4">
        <v>0</v>
      </c>
      <c r="I285" s="4">
        <v>0</v>
      </c>
      <c r="J285" s="4">
        <v>7815.7699999999995</v>
      </c>
    </row>
    <row r="286" spans="3:10" x14ac:dyDescent="0.3">
      <c r="E286" t="s">
        <v>255</v>
      </c>
      <c r="F286" t="s">
        <v>48</v>
      </c>
      <c r="G286" s="4">
        <v>0</v>
      </c>
      <c r="H286" s="4">
        <v>0</v>
      </c>
      <c r="I286" s="4">
        <v>0</v>
      </c>
      <c r="J286" s="4">
        <v>8627.9599999999973</v>
      </c>
    </row>
    <row r="287" spans="3:10" x14ac:dyDescent="0.3">
      <c r="E287" t="s">
        <v>364</v>
      </c>
      <c r="F287" t="s">
        <v>365</v>
      </c>
      <c r="G287" s="4">
        <v>0</v>
      </c>
      <c r="H287" s="4">
        <v>0</v>
      </c>
      <c r="I287" s="4">
        <v>0</v>
      </c>
      <c r="J287" s="4">
        <v>-805.77</v>
      </c>
    </row>
    <row r="288" spans="3:10" x14ac:dyDescent="0.3">
      <c r="F288" t="s">
        <v>366</v>
      </c>
      <c r="G288" s="4">
        <v>0</v>
      </c>
      <c r="H288" s="4">
        <v>0</v>
      </c>
      <c r="I288" s="4">
        <v>0</v>
      </c>
      <c r="J288" s="4">
        <v>1611.51</v>
      </c>
    </row>
    <row r="289" spans="5:10" x14ac:dyDescent="0.3">
      <c r="E289" t="s">
        <v>367</v>
      </c>
      <c r="F289" t="s">
        <v>368</v>
      </c>
      <c r="G289" s="4">
        <v>0</v>
      </c>
      <c r="H289" s="4">
        <v>0</v>
      </c>
      <c r="I289" s="4">
        <v>0</v>
      </c>
      <c r="J289" s="4">
        <v>-805.78</v>
      </c>
    </row>
    <row r="290" spans="5:10" x14ac:dyDescent="0.3">
      <c r="F290" t="s">
        <v>369</v>
      </c>
      <c r="G290" s="4">
        <v>0</v>
      </c>
      <c r="H290" s="4">
        <v>0</v>
      </c>
      <c r="I290" s="4">
        <v>0</v>
      </c>
      <c r="J290" s="4">
        <v>1611.55</v>
      </c>
    </row>
    <row r="291" spans="5:10" x14ac:dyDescent="0.3">
      <c r="E291" t="s">
        <v>370</v>
      </c>
      <c r="F291" t="s">
        <v>371</v>
      </c>
      <c r="G291" s="4">
        <v>0</v>
      </c>
      <c r="H291" s="4">
        <v>0</v>
      </c>
      <c r="I291" s="4">
        <v>0</v>
      </c>
      <c r="J291" s="4">
        <v>-805.77</v>
      </c>
    </row>
    <row r="292" spans="5:10" x14ac:dyDescent="0.3">
      <c r="F292" t="s">
        <v>372</v>
      </c>
      <c r="G292" s="4">
        <v>0</v>
      </c>
      <c r="H292" s="4">
        <v>0</v>
      </c>
      <c r="I292" s="4">
        <v>0</v>
      </c>
      <c r="J292" s="4">
        <v>1611.51</v>
      </c>
    </row>
    <row r="293" spans="5:10" x14ac:dyDescent="0.3">
      <c r="E293" t="s">
        <v>259</v>
      </c>
      <c r="F293" t="s">
        <v>54</v>
      </c>
      <c r="G293" s="4">
        <v>0</v>
      </c>
      <c r="H293" s="4">
        <v>0</v>
      </c>
      <c r="I293" s="4">
        <v>0</v>
      </c>
      <c r="J293" s="4">
        <v>31950.85</v>
      </c>
    </row>
    <row r="294" spans="5:10" x14ac:dyDescent="0.3">
      <c r="E294" t="s">
        <v>210</v>
      </c>
      <c r="F294" t="s">
        <v>54</v>
      </c>
      <c r="G294" s="4">
        <v>0</v>
      </c>
      <c r="H294" s="4">
        <v>0</v>
      </c>
      <c r="I294" s="4">
        <v>0</v>
      </c>
      <c r="J294" s="4">
        <v>7815.7699999999995</v>
      </c>
    </row>
    <row r="295" spans="5:10" x14ac:dyDescent="0.3">
      <c r="E295" t="s">
        <v>256</v>
      </c>
      <c r="F295" t="s">
        <v>54</v>
      </c>
      <c r="G295" s="4">
        <v>0</v>
      </c>
      <c r="H295" s="4">
        <v>0</v>
      </c>
      <c r="I295" s="4">
        <v>0</v>
      </c>
      <c r="J295" s="4">
        <v>9345.619999999999</v>
      </c>
    </row>
    <row r="296" spans="5:10" x14ac:dyDescent="0.3">
      <c r="E296" t="s">
        <v>464</v>
      </c>
      <c r="F296" t="s">
        <v>466</v>
      </c>
      <c r="G296" s="4">
        <v>0</v>
      </c>
      <c r="H296" s="4">
        <v>0</v>
      </c>
      <c r="I296" s="4">
        <v>0</v>
      </c>
      <c r="J296" s="4">
        <v>3441</v>
      </c>
    </row>
    <row r="297" spans="5:10" x14ac:dyDescent="0.3">
      <c r="E297" t="s">
        <v>470</v>
      </c>
      <c r="F297" t="s">
        <v>472</v>
      </c>
      <c r="G297" s="4">
        <v>0</v>
      </c>
      <c r="H297" s="4">
        <v>0</v>
      </c>
      <c r="I297" s="4">
        <v>0</v>
      </c>
      <c r="J297" s="4">
        <v>7089.6</v>
      </c>
    </row>
    <row r="298" spans="5:10" x14ac:dyDescent="0.3">
      <c r="E298" t="s">
        <v>253</v>
      </c>
      <c r="F298" t="s">
        <v>254</v>
      </c>
      <c r="G298" s="4">
        <v>0</v>
      </c>
      <c r="H298" s="4">
        <v>0</v>
      </c>
      <c r="I298" s="4">
        <v>0</v>
      </c>
      <c r="J298" s="4">
        <v>1225.95</v>
      </c>
    </row>
    <row r="299" spans="5:10" x14ac:dyDescent="0.3">
      <c r="E299" t="s">
        <v>386</v>
      </c>
      <c r="F299" t="s">
        <v>77</v>
      </c>
      <c r="G299" s="4">
        <v>0</v>
      </c>
      <c r="H299" s="4">
        <v>0</v>
      </c>
      <c r="I299" s="4">
        <v>0</v>
      </c>
      <c r="J299" s="4">
        <v>29.64</v>
      </c>
    </row>
    <row r="300" spans="5:10" x14ac:dyDescent="0.3">
      <c r="E300" t="s">
        <v>250</v>
      </c>
      <c r="F300" t="s">
        <v>251</v>
      </c>
      <c r="G300" s="4">
        <v>0</v>
      </c>
      <c r="H300" s="4">
        <v>0</v>
      </c>
      <c r="I300" s="4">
        <v>0</v>
      </c>
      <c r="J300" s="4">
        <v>2444.06</v>
      </c>
    </row>
    <row r="301" spans="5:10" x14ac:dyDescent="0.3">
      <c r="E301" t="s">
        <v>252</v>
      </c>
      <c r="F301" t="s">
        <v>251</v>
      </c>
      <c r="G301" s="4">
        <v>0</v>
      </c>
      <c r="H301" s="4">
        <v>0</v>
      </c>
      <c r="I301" s="4">
        <v>0</v>
      </c>
      <c r="J301" s="4">
        <v>6885.36</v>
      </c>
    </row>
    <row r="302" spans="5:10" x14ac:dyDescent="0.3">
      <c r="E302" t="s">
        <v>422</v>
      </c>
      <c r="F302" t="s">
        <v>423</v>
      </c>
      <c r="G302" s="4">
        <v>0</v>
      </c>
      <c r="H302" s="4">
        <v>0</v>
      </c>
      <c r="I302" s="4">
        <v>0</v>
      </c>
      <c r="J302" s="4">
        <v>252.18</v>
      </c>
    </row>
    <row r="303" spans="5:10" x14ac:dyDescent="0.3">
      <c r="E303" t="s">
        <v>395</v>
      </c>
      <c r="F303" t="s">
        <v>493</v>
      </c>
      <c r="G303" s="4">
        <v>0</v>
      </c>
      <c r="H303" s="4">
        <v>0</v>
      </c>
      <c r="I303" s="4">
        <v>0</v>
      </c>
      <c r="J303" s="4">
        <v>13.63</v>
      </c>
    </row>
    <row r="304" spans="5:10" x14ac:dyDescent="0.3">
      <c r="F304" t="s">
        <v>396</v>
      </c>
      <c r="G304" s="4">
        <v>0</v>
      </c>
      <c r="H304" s="4">
        <v>0</v>
      </c>
      <c r="I304" s="4">
        <v>0</v>
      </c>
      <c r="J304" s="4">
        <v>13.61</v>
      </c>
    </row>
    <row r="305" spans="5:10" x14ac:dyDescent="0.3">
      <c r="E305" t="s">
        <v>415</v>
      </c>
      <c r="F305" t="s">
        <v>416</v>
      </c>
      <c r="G305" s="4">
        <v>0</v>
      </c>
      <c r="H305" s="4">
        <v>0</v>
      </c>
      <c r="I305" s="4">
        <v>0</v>
      </c>
      <c r="J305" s="4">
        <v>67.41</v>
      </c>
    </row>
    <row r="306" spans="5:10" x14ac:dyDescent="0.3">
      <c r="E306" t="s">
        <v>437</v>
      </c>
      <c r="F306" t="s">
        <v>438</v>
      </c>
      <c r="G306" s="4">
        <v>0</v>
      </c>
      <c r="H306" s="4">
        <v>0</v>
      </c>
      <c r="I306" s="4">
        <v>0</v>
      </c>
      <c r="J306" s="4">
        <v>194.7</v>
      </c>
    </row>
    <row r="307" spans="5:10" x14ac:dyDescent="0.3">
      <c r="E307" t="s">
        <v>315</v>
      </c>
      <c r="F307" t="s">
        <v>316</v>
      </c>
      <c r="G307" s="4">
        <v>0</v>
      </c>
      <c r="H307" s="4">
        <v>0</v>
      </c>
      <c r="I307" s="4">
        <v>0</v>
      </c>
      <c r="J307" s="4">
        <v>77.59</v>
      </c>
    </row>
    <row r="308" spans="5:10" x14ac:dyDescent="0.3">
      <c r="E308" t="s">
        <v>288</v>
      </c>
      <c r="F308" t="s">
        <v>289</v>
      </c>
      <c r="G308" s="4">
        <v>0</v>
      </c>
      <c r="H308" s="4">
        <v>0</v>
      </c>
      <c r="I308" s="4">
        <v>0</v>
      </c>
      <c r="J308" s="4">
        <v>926.43</v>
      </c>
    </row>
    <row r="309" spans="5:10" x14ac:dyDescent="0.3">
      <c r="E309" t="s">
        <v>376</v>
      </c>
      <c r="F309" t="s">
        <v>378</v>
      </c>
      <c r="G309" s="4">
        <v>0</v>
      </c>
      <c r="H309" s="4">
        <v>0</v>
      </c>
      <c r="I309" s="4">
        <v>0</v>
      </c>
      <c r="J309" s="4">
        <v>20.59</v>
      </c>
    </row>
    <row r="310" spans="5:10" x14ac:dyDescent="0.3">
      <c r="E310" t="s">
        <v>379</v>
      </c>
      <c r="F310" t="s">
        <v>378</v>
      </c>
      <c r="G310" s="4">
        <v>0</v>
      </c>
      <c r="H310" s="4">
        <v>0</v>
      </c>
      <c r="I310" s="4">
        <v>0</v>
      </c>
      <c r="J310" s="4">
        <v>21.14</v>
      </c>
    </row>
    <row r="311" spans="5:10" x14ac:dyDescent="0.3">
      <c r="E311" t="s">
        <v>381</v>
      </c>
      <c r="F311" t="s">
        <v>378</v>
      </c>
      <c r="G311" s="4">
        <v>0</v>
      </c>
      <c r="H311" s="4">
        <v>0</v>
      </c>
      <c r="I311" s="4">
        <v>0</v>
      </c>
      <c r="J311" s="4">
        <v>5.65</v>
      </c>
    </row>
    <row r="312" spans="5:10" x14ac:dyDescent="0.3">
      <c r="E312" t="s">
        <v>104</v>
      </c>
      <c r="F312" t="s">
        <v>105</v>
      </c>
      <c r="G312" s="4">
        <v>0</v>
      </c>
      <c r="H312" s="4">
        <v>0</v>
      </c>
      <c r="I312" s="4">
        <v>0</v>
      </c>
      <c r="J312" s="4">
        <v>7831.67</v>
      </c>
    </row>
    <row r="313" spans="5:10" x14ac:dyDescent="0.3">
      <c r="E313" t="s">
        <v>293</v>
      </c>
      <c r="F313" t="s">
        <v>294</v>
      </c>
      <c r="G313" s="4">
        <v>0</v>
      </c>
      <c r="H313" s="4">
        <v>0</v>
      </c>
      <c r="I313" s="4">
        <v>0</v>
      </c>
      <c r="J313" s="4">
        <v>926.43</v>
      </c>
    </row>
    <row r="314" spans="5:10" x14ac:dyDescent="0.3">
      <c r="E314" t="s">
        <v>487</v>
      </c>
      <c r="F314">
        <v>304722</v>
      </c>
      <c r="G314" s="4">
        <v>0</v>
      </c>
      <c r="H314" s="4">
        <v>0</v>
      </c>
      <c r="I314" s="4">
        <v>0</v>
      </c>
      <c r="J314" s="4">
        <v>28.26</v>
      </c>
    </row>
    <row r="315" spans="5:10" x14ac:dyDescent="0.3">
      <c r="E315" t="s">
        <v>443</v>
      </c>
      <c r="F315" t="s">
        <v>444</v>
      </c>
      <c r="G315" s="4">
        <v>0</v>
      </c>
      <c r="H315" s="4">
        <v>0</v>
      </c>
      <c r="I315" s="4">
        <v>0</v>
      </c>
      <c r="J315" s="4">
        <v>13.35</v>
      </c>
    </row>
    <row r="316" spans="5:10" x14ac:dyDescent="0.3">
      <c r="F316" t="s">
        <v>445</v>
      </c>
      <c r="G316" s="4">
        <v>0</v>
      </c>
      <c r="H316" s="4">
        <v>0</v>
      </c>
      <c r="I316" s="4">
        <v>0</v>
      </c>
      <c r="J316" s="4">
        <v>1514.53</v>
      </c>
    </row>
    <row r="317" spans="5:10" x14ac:dyDescent="0.3">
      <c r="F317" t="s">
        <v>446</v>
      </c>
      <c r="G317" s="4">
        <v>0</v>
      </c>
      <c r="H317" s="4">
        <v>0</v>
      </c>
      <c r="I317" s="4">
        <v>0</v>
      </c>
      <c r="J317" s="4">
        <v>288.07</v>
      </c>
    </row>
    <row r="318" spans="5:10" x14ac:dyDescent="0.3">
      <c r="E318" t="s">
        <v>503</v>
      </c>
      <c r="F318" t="s">
        <v>504</v>
      </c>
      <c r="G318" s="4">
        <v>0</v>
      </c>
      <c r="H318" s="4">
        <v>0</v>
      </c>
      <c r="I318" s="4">
        <v>0</v>
      </c>
      <c r="J318" s="4">
        <v>18.440000000000001</v>
      </c>
    </row>
    <row r="319" spans="5:10" x14ac:dyDescent="0.3">
      <c r="E319" t="s">
        <v>344</v>
      </c>
      <c r="F319" t="s">
        <v>345</v>
      </c>
      <c r="G319" s="4">
        <v>0</v>
      </c>
      <c r="H319" s="4">
        <v>0</v>
      </c>
      <c r="I319" s="4">
        <v>0</v>
      </c>
      <c r="J319" s="4">
        <v>52.41</v>
      </c>
    </row>
    <row r="320" spans="5:10" x14ac:dyDescent="0.3">
      <c r="E320" t="s">
        <v>347</v>
      </c>
      <c r="F320" t="s">
        <v>348</v>
      </c>
      <c r="G320" s="4">
        <v>0</v>
      </c>
      <c r="H320" s="4">
        <v>0</v>
      </c>
      <c r="I320" s="4">
        <v>0</v>
      </c>
      <c r="J320" s="4">
        <v>249.89</v>
      </c>
    </row>
    <row r="321" spans="5:10" x14ac:dyDescent="0.3">
      <c r="E321" t="s">
        <v>393</v>
      </c>
      <c r="F321" t="s">
        <v>394</v>
      </c>
      <c r="G321" s="4">
        <v>0</v>
      </c>
      <c r="H321" s="4">
        <v>0</v>
      </c>
      <c r="I321" s="4">
        <v>0</v>
      </c>
      <c r="J321" s="4">
        <v>192.31</v>
      </c>
    </row>
    <row r="322" spans="5:10" x14ac:dyDescent="0.3">
      <c r="E322" t="s">
        <v>346</v>
      </c>
      <c r="F322" t="s">
        <v>345</v>
      </c>
      <c r="G322" s="4">
        <v>0</v>
      </c>
      <c r="H322" s="4">
        <v>0</v>
      </c>
      <c r="I322" s="4">
        <v>0</v>
      </c>
      <c r="J322" s="4">
        <v>266.67</v>
      </c>
    </row>
    <row r="323" spans="5:10" x14ac:dyDescent="0.3">
      <c r="E323" t="s">
        <v>501</v>
      </c>
      <c r="F323" t="s">
        <v>502</v>
      </c>
      <c r="G323" s="4">
        <v>0</v>
      </c>
      <c r="H323" s="4">
        <v>0</v>
      </c>
      <c r="I323" s="4">
        <v>0</v>
      </c>
      <c r="J323" s="4">
        <v>1621.55</v>
      </c>
    </row>
    <row r="324" spans="5:10" x14ac:dyDescent="0.3">
      <c r="E324" t="s">
        <v>334</v>
      </c>
      <c r="F324" t="s">
        <v>335</v>
      </c>
      <c r="G324" s="4">
        <v>0</v>
      </c>
      <c r="H324" s="4">
        <v>0</v>
      </c>
      <c r="I324" s="4">
        <v>0</v>
      </c>
      <c r="J324" s="4">
        <v>62.26</v>
      </c>
    </row>
    <row r="325" spans="5:10" x14ac:dyDescent="0.3">
      <c r="F325" t="s">
        <v>340</v>
      </c>
      <c r="G325" s="4">
        <v>0</v>
      </c>
      <c r="H325" s="4">
        <v>0</v>
      </c>
      <c r="I325" s="4">
        <v>0</v>
      </c>
      <c r="J325" s="4">
        <v>1366.49</v>
      </c>
    </row>
    <row r="326" spans="5:10" x14ac:dyDescent="0.3">
      <c r="F326" t="s">
        <v>351</v>
      </c>
      <c r="G326" s="4">
        <v>0</v>
      </c>
      <c r="H326" s="4">
        <v>0</v>
      </c>
      <c r="I326" s="4">
        <v>0</v>
      </c>
      <c r="J326" s="4">
        <v>409.75</v>
      </c>
    </row>
    <row r="327" spans="5:10" x14ac:dyDescent="0.3">
      <c r="F327" t="s">
        <v>341</v>
      </c>
      <c r="G327" s="4">
        <v>0</v>
      </c>
      <c r="H327" s="4">
        <v>0</v>
      </c>
      <c r="I327" s="4">
        <v>0</v>
      </c>
      <c r="J327" s="4">
        <v>30.6</v>
      </c>
    </row>
    <row r="328" spans="5:10" x14ac:dyDescent="0.3">
      <c r="E328" t="s">
        <v>459</v>
      </c>
      <c r="F328" t="s">
        <v>460</v>
      </c>
      <c r="G328" s="4">
        <v>0</v>
      </c>
      <c r="H328" s="4">
        <v>0</v>
      </c>
      <c r="I328" s="4">
        <v>0</v>
      </c>
      <c r="J328" s="4">
        <v>174.36</v>
      </c>
    </row>
    <row r="329" spans="5:10" x14ac:dyDescent="0.3">
      <c r="E329" t="s">
        <v>303</v>
      </c>
      <c r="F329" t="s">
        <v>306</v>
      </c>
      <c r="G329" s="4">
        <v>0</v>
      </c>
      <c r="H329" s="4">
        <v>0</v>
      </c>
      <c r="I329" s="4">
        <v>0</v>
      </c>
      <c r="J329" s="4">
        <v>73.430000000000007</v>
      </c>
    </row>
    <row r="330" spans="5:10" x14ac:dyDescent="0.3">
      <c r="F330" t="s">
        <v>307</v>
      </c>
      <c r="G330" s="4">
        <v>0</v>
      </c>
      <c r="H330" s="4">
        <v>0</v>
      </c>
      <c r="I330" s="4">
        <v>0</v>
      </c>
      <c r="J330" s="4">
        <v>944.45</v>
      </c>
    </row>
    <row r="331" spans="5:10" x14ac:dyDescent="0.3">
      <c r="F331" t="s">
        <v>308</v>
      </c>
      <c r="G331" s="4">
        <v>0</v>
      </c>
      <c r="H331" s="4">
        <v>0</v>
      </c>
      <c r="I331" s="4">
        <v>0</v>
      </c>
      <c r="J331" s="4">
        <v>414.1</v>
      </c>
    </row>
    <row r="332" spans="5:10" x14ac:dyDescent="0.3">
      <c r="F332" t="s">
        <v>439</v>
      </c>
      <c r="G332" s="4">
        <v>0</v>
      </c>
      <c r="H332" s="4">
        <v>0</v>
      </c>
      <c r="I332" s="4">
        <v>0</v>
      </c>
      <c r="J332" s="4">
        <v>564.6</v>
      </c>
    </row>
    <row r="333" spans="5:10" x14ac:dyDescent="0.3">
      <c r="F333" t="s">
        <v>310</v>
      </c>
      <c r="G333" s="4">
        <v>0</v>
      </c>
      <c r="H333" s="4">
        <v>0</v>
      </c>
      <c r="I333" s="4">
        <v>0</v>
      </c>
      <c r="J333" s="4">
        <v>204.87</v>
      </c>
    </row>
    <row r="334" spans="5:10" x14ac:dyDescent="0.3">
      <c r="F334" t="s">
        <v>309</v>
      </c>
      <c r="G334" s="4">
        <v>0</v>
      </c>
      <c r="H334" s="4">
        <v>0</v>
      </c>
      <c r="I334" s="4">
        <v>0</v>
      </c>
      <c r="J334" s="4">
        <v>148.34</v>
      </c>
    </row>
    <row r="335" spans="5:10" x14ac:dyDescent="0.3">
      <c r="F335" t="s">
        <v>304</v>
      </c>
      <c r="G335" s="4">
        <v>0</v>
      </c>
      <c r="H335" s="4">
        <v>0</v>
      </c>
      <c r="I335" s="4">
        <v>0</v>
      </c>
      <c r="J335" s="4">
        <v>1208.17</v>
      </c>
    </row>
    <row r="336" spans="5:10" x14ac:dyDescent="0.3">
      <c r="E336" t="s">
        <v>298</v>
      </c>
      <c r="F336" t="s">
        <v>299</v>
      </c>
      <c r="G336" s="4">
        <v>0</v>
      </c>
      <c r="H336" s="4">
        <v>0</v>
      </c>
      <c r="I336" s="4">
        <v>0</v>
      </c>
      <c r="J336" s="4">
        <v>152.9</v>
      </c>
    </row>
    <row r="337" spans="5:10" x14ac:dyDescent="0.3">
      <c r="E337" t="s">
        <v>355</v>
      </c>
      <c r="F337" t="s">
        <v>357</v>
      </c>
      <c r="G337" s="4">
        <v>0</v>
      </c>
      <c r="H337" s="4">
        <v>0</v>
      </c>
      <c r="I337" s="4">
        <v>0</v>
      </c>
      <c r="J337" s="4">
        <v>166.68</v>
      </c>
    </row>
    <row r="338" spans="5:10" x14ac:dyDescent="0.3">
      <c r="F338" t="s">
        <v>356</v>
      </c>
      <c r="G338" s="4">
        <v>0</v>
      </c>
      <c r="H338" s="4">
        <v>0</v>
      </c>
      <c r="I338" s="4">
        <v>0</v>
      </c>
      <c r="J338" s="4">
        <v>283.51</v>
      </c>
    </row>
    <row r="339" spans="5:10" x14ac:dyDescent="0.3">
      <c r="E339" t="s">
        <v>349</v>
      </c>
      <c r="F339" t="s">
        <v>350</v>
      </c>
      <c r="G339" s="4">
        <v>0</v>
      </c>
      <c r="H339" s="4">
        <v>0</v>
      </c>
      <c r="I339" s="4">
        <v>0</v>
      </c>
      <c r="J339" s="4">
        <v>172.27</v>
      </c>
    </row>
    <row r="340" spans="5:10" x14ac:dyDescent="0.3">
      <c r="E340" t="s">
        <v>342</v>
      </c>
      <c r="F340" t="s">
        <v>343</v>
      </c>
      <c r="G340" s="4">
        <v>0</v>
      </c>
      <c r="H340" s="4">
        <v>0</v>
      </c>
      <c r="I340" s="4">
        <v>0</v>
      </c>
      <c r="J340" s="4">
        <v>151.85</v>
      </c>
    </row>
    <row r="341" spans="5:10" x14ac:dyDescent="0.3">
      <c r="E341" t="s">
        <v>411</v>
      </c>
      <c r="F341" t="s">
        <v>414</v>
      </c>
      <c r="G341" s="4">
        <v>0</v>
      </c>
      <c r="H341" s="4">
        <v>0</v>
      </c>
      <c r="I341" s="4">
        <v>0</v>
      </c>
      <c r="J341" s="4">
        <v>272.16000000000003</v>
      </c>
    </row>
    <row r="342" spans="5:10" x14ac:dyDescent="0.3">
      <c r="F342" t="s">
        <v>412</v>
      </c>
      <c r="G342" s="4">
        <v>0</v>
      </c>
      <c r="H342" s="4">
        <v>0</v>
      </c>
      <c r="I342" s="4">
        <v>0</v>
      </c>
      <c r="J342" s="4">
        <v>17.579999999999998</v>
      </c>
    </row>
    <row r="343" spans="5:10" x14ac:dyDescent="0.3">
      <c r="E343" t="s">
        <v>262</v>
      </c>
      <c r="F343" t="s">
        <v>263</v>
      </c>
      <c r="G343" s="4">
        <v>0</v>
      </c>
      <c r="H343" s="4">
        <v>0</v>
      </c>
      <c r="I343" s="4">
        <v>0</v>
      </c>
      <c r="J343" s="4">
        <v>98.35</v>
      </c>
    </row>
    <row r="344" spans="5:10" x14ac:dyDescent="0.3">
      <c r="E344" t="s">
        <v>383</v>
      </c>
      <c r="F344" t="s">
        <v>384</v>
      </c>
      <c r="G344" s="4">
        <v>0</v>
      </c>
      <c r="H344" s="4">
        <v>0</v>
      </c>
      <c r="I344" s="4">
        <v>0</v>
      </c>
      <c r="J344" s="4">
        <v>89.84</v>
      </c>
    </row>
    <row r="345" spans="5:10" x14ac:dyDescent="0.3">
      <c r="F345" t="s">
        <v>385</v>
      </c>
      <c r="G345" s="4">
        <v>0</v>
      </c>
      <c r="H345" s="4">
        <v>0</v>
      </c>
      <c r="I345" s="4">
        <v>0</v>
      </c>
      <c r="J345" s="4">
        <v>129.96</v>
      </c>
    </row>
    <row r="346" spans="5:10" x14ac:dyDescent="0.3">
      <c r="E346" t="s">
        <v>72</v>
      </c>
      <c r="F346" t="s">
        <v>477</v>
      </c>
      <c r="G346" s="4">
        <v>0</v>
      </c>
      <c r="H346" s="4">
        <v>0</v>
      </c>
      <c r="I346" s="4">
        <v>0</v>
      </c>
      <c r="J346" s="4">
        <v>368.77</v>
      </c>
    </row>
    <row r="347" spans="5:10" x14ac:dyDescent="0.3">
      <c r="E347" t="s">
        <v>311</v>
      </c>
      <c r="F347" t="s">
        <v>440</v>
      </c>
      <c r="G347" s="4">
        <v>0</v>
      </c>
      <c r="H347" s="4">
        <v>0</v>
      </c>
      <c r="I347" s="4">
        <v>0</v>
      </c>
      <c r="J347" s="4">
        <v>77.67</v>
      </c>
    </row>
    <row r="348" spans="5:10" x14ac:dyDescent="0.3">
      <c r="F348" t="s">
        <v>447</v>
      </c>
      <c r="G348" s="4">
        <v>0</v>
      </c>
      <c r="H348" s="4">
        <v>0</v>
      </c>
      <c r="I348" s="4">
        <v>0</v>
      </c>
      <c r="J348" s="4">
        <v>1006.99</v>
      </c>
    </row>
    <row r="349" spans="5:10" x14ac:dyDescent="0.3">
      <c r="F349" t="s">
        <v>441</v>
      </c>
      <c r="G349" s="4">
        <v>0</v>
      </c>
      <c r="H349" s="4">
        <v>0</v>
      </c>
      <c r="I349" s="4">
        <v>0</v>
      </c>
      <c r="J349" s="4">
        <v>107.34</v>
      </c>
    </row>
    <row r="350" spans="5:10" x14ac:dyDescent="0.3">
      <c r="F350" t="s">
        <v>312</v>
      </c>
      <c r="G350" s="4">
        <v>0</v>
      </c>
      <c r="H350" s="4">
        <v>0</v>
      </c>
      <c r="I350" s="4">
        <v>0</v>
      </c>
      <c r="J350" s="4">
        <v>1192.58</v>
      </c>
    </row>
    <row r="351" spans="5:10" x14ac:dyDescent="0.3">
      <c r="F351" t="s">
        <v>299</v>
      </c>
      <c r="G351" s="4">
        <v>0</v>
      </c>
      <c r="H351" s="4">
        <v>0</v>
      </c>
      <c r="I351" s="4">
        <v>0</v>
      </c>
      <c r="J351" s="4">
        <v>421.19</v>
      </c>
    </row>
    <row r="352" spans="5:10" x14ac:dyDescent="0.3">
      <c r="F352" t="s">
        <v>442</v>
      </c>
      <c r="G352" s="4">
        <v>0</v>
      </c>
      <c r="H352" s="4">
        <v>0</v>
      </c>
      <c r="I352" s="4">
        <v>0</v>
      </c>
      <c r="J352" s="4">
        <v>29.44</v>
      </c>
    </row>
    <row r="353" spans="1:10" x14ac:dyDescent="0.3">
      <c r="F353" t="s">
        <v>448</v>
      </c>
      <c r="G353" s="4">
        <v>0</v>
      </c>
      <c r="H353" s="4">
        <v>0</v>
      </c>
      <c r="I353" s="4">
        <v>0</v>
      </c>
      <c r="J353" s="4">
        <v>54.98</v>
      </c>
    </row>
    <row r="354" spans="1:10" x14ac:dyDescent="0.3">
      <c r="F354" t="s">
        <v>313</v>
      </c>
      <c r="G354" s="4">
        <v>0</v>
      </c>
      <c r="H354" s="4">
        <v>0</v>
      </c>
      <c r="I354" s="4">
        <v>0</v>
      </c>
      <c r="J354" s="4">
        <v>363.7</v>
      </c>
    </row>
    <row r="355" spans="1:10" x14ac:dyDescent="0.3">
      <c r="F355" t="s">
        <v>314</v>
      </c>
      <c r="G355" s="4">
        <v>0</v>
      </c>
      <c r="H355" s="4">
        <v>0</v>
      </c>
      <c r="I355" s="4">
        <v>0</v>
      </c>
      <c r="J355" s="4">
        <v>2187.8900000000003</v>
      </c>
    </row>
    <row r="356" spans="1:10" x14ac:dyDescent="0.3">
      <c r="C356" t="s">
        <v>1233</v>
      </c>
      <c r="D356" t="s">
        <v>407</v>
      </c>
      <c r="E356" t="s">
        <v>257</v>
      </c>
      <c r="F356" t="s">
        <v>48</v>
      </c>
      <c r="G356" s="4">
        <v>0</v>
      </c>
      <c r="H356" s="4">
        <v>0</v>
      </c>
      <c r="I356" s="4">
        <v>0</v>
      </c>
      <c r="J356" s="4">
        <v>1900</v>
      </c>
    </row>
    <row r="357" spans="1:10" x14ac:dyDescent="0.3">
      <c r="E357" t="s">
        <v>255</v>
      </c>
      <c r="F357" t="s">
        <v>48</v>
      </c>
      <c r="G357" s="4">
        <v>0</v>
      </c>
      <c r="H357" s="4">
        <v>0</v>
      </c>
      <c r="I357" s="4">
        <v>0</v>
      </c>
      <c r="J357" s="4">
        <v>507.68</v>
      </c>
    </row>
    <row r="358" spans="1:10" x14ac:dyDescent="0.3">
      <c r="E358" t="s">
        <v>259</v>
      </c>
      <c r="F358" t="s">
        <v>54</v>
      </c>
      <c r="G358" s="4">
        <v>0</v>
      </c>
      <c r="H358" s="4">
        <v>0</v>
      </c>
      <c r="I358" s="4">
        <v>0</v>
      </c>
      <c r="J358" s="4">
        <v>1900</v>
      </c>
    </row>
    <row r="359" spans="1:10" x14ac:dyDescent="0.3">
      <c r="E359" t="s">
        <v>256</v>
      </c>
      <c r="F359" t="s">
        <v>54</v>
      </c>
      <c r="G359" s="4">
        <v>0</v>
      </c>
      <c r="H359" s="4">
        <v>0</v>
      </c>
      <c r="I359" s="4">
        <v>0</v>
      </c>
      <c r="J359" s="4">
        <v>507.68</v>
      </c>
    </row>
    <row r="360" spans="1:10" x14ac:dyDescent="0.3">
      <c r="E360" t="s">
        <v>400</v>
      </c>
      <c r="F360" t="s">
        <v>404</v>
      </c>
      <c r="G360" s="4">
        <v>0</v>
      </c>
      <c r="H360" s="4">
        <v>0</v>
      </c>
      <c r="I360" s="4">
        <v>0</v>
      </c>
      <c r="J360" s="4">
        <v>25</v>
      </c>
    </row>
    <row r="361" spans="1:10" x14ac:dyDescent="0.3">
      <c r="F361" t="s">
        <v>406</v>
      </c>
      <c r="G361" s="4">
        <v>0</v>
      </c>
      <c r="H361" s="4">
        <v>0</v>
      </c>
      <c r="I361" s="4">
        <v>0</v>
      </c>
      <c r="J361" s="4">
        <v>50</v>
      </c>
    </row>
    <row r="362" spans="1:10" x14ac:dyDescent="0.3">
      <c r="F362" t="s">
        <v>401</v>
      </c>
      <c r="G362" s="4">
        <v>0</v>
      </c>
      <c r="H362" s="4">
        <v>0</v>
      </c>
      <c r="I362" s="4">
        <v>0</v>
      </c>
      <c r="J362" s="4">
        <v>75</v>
      </c>
    </row>
    <row r="363" spans="1:10" x14ac:dyDescent="0.3">
      <c r="E363" t="s">
        <v>146</v>
      </c>
      <c r="F363" t="s">
        <v>402</v>
      </c>
      <c r="G363" s="4">
        <v>0</v>
      </c>
      <c r="H363" s="4">
        <v>0</v>
      </c>
      <c r="I363" s="4">
        <v>0</v>
      </c>
      <c r="J363" s="4">
        <v>100</v>
      </c>
    </row>
    <row r="364" spans="1:10" x14ac:dyDescent="0.3">
      <c r="F364" t="s">
        <v>403</v>
      </c>
      <c r="G364" s="4">
        <v>0</v>
      </c>
      <c r="H364" s="4">
        <v>0</v>
      </c>
      <c r="I364" s="4">
        <v>0</v>
      </c>
      <c r="J364" s="4">
        <v>75</v>
      </c>
    </row>
    <row r="365" spans="1:10" x14ac:dyDescent="0.3">
      <c r="A365" t="s">
        <v>509</v>
      </c>
      <c r="G365" s="4">
        <v>49400</v>
      </c>
      <c r="H365" s="4">
        <v>0</v>
      </c>
      <c r="I365" s="4">
        <v>-138771.45000000001</v>
      </c>
      <c r="J365" s="4">
        <v>403712.73000000004</v>
      </c>
    </row>
  </sheetData>
  <pageMargins left="0.7" right="0.7" top="0.75" bottom="0.75" header="0.3" footer="0.3"/>
  <pageSetup scale="59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51"/>
  <sheetViews>
    <sheetView workbookViewId="0">
      <selection activeCell="A9" sqref="A9"/>
    </sheetView>
  </sheetViews>
  <sheetFormatPr defaultRowHeight="14.4" x14ac:dyDescent="0.3"/>
  <cols>
    <col min="1" max="1" width="11.44140625" customWidth="1"/>
    <col min="2" max="2" width="13.21875" customWidth="1"/>
    <col min="3" max="3" width="14.6640625" bestFit="1" customWidth="1"/>
    <col min="5" max="5" width="16.44140625" customWidth="1"/>
    <col min="6" max="6" width="20.5546875" customWidth="1"/>
    <col min="7" max="7" width="21.77734375" customWidth="1"/>
    <col min="8" max="8" width="22.5546875" customWidth="1"/>
    <col min="9" max="9" width="17" customWidth="1"/>
    <col min="10" max="10" width="17.21875" customWidth="1"/>
    <col min="11" max="11" width="11.6640625" customWidth="1"/>
    <col min="12" max="12" width="15.6640625" customWidth="1"/>
    <col min="14" max="14" width="11.109375" customWidth="1"/>
    <col min="15" max="15" width="11" customWidth="1"/>
    <col min="16" max="16" width="15" customWidth="1"/>
    <col min="17" max="17" width="13" customWidth="1"/>
    <col min="18" max="18" width="17" customWidth="1"/>
    <col min="19" max="19" width="13.5546875" customWidth="1"/>
    <col min="20" max="20" width="17.5546875" customWidth="1"/>
    <col min="22" max="22" width="9" customWidth="1"/>
    <col min="23" max="23" width="9.88671875" customWidth="1"/>
    <col min="24" max="24" width="13.88671875" customWidth="1"/>
    <col min="25" max="25" width="14" customWidth="1"/>
    <col min="26" max="26" width="18" customWidth="1"/>
    <col min="28" max="28" width="15.77734375" customWidth="1"/>
    <col min="29" max="29" width="16.88671875" customWidth="1"/>
    <col min="31" max="31" width="14.44140625" customWidth="1"/>
  </cols>
  <sheetData>
    <row r="1" spans="1:3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x14ac:dyDescent="0.3">
      <c r="A2" t="str">
        <f t="shared" ref="A2:A65" si="0">"17"</f>
        <v>17</v>
      </c>
      <c r="B2" t="str">
        <f t="shared" ref="B2:B65" si="1">"11"</f>
        <v>11</v>
      </c>
      <c r="C2" s="1">
        <v>42852.904965277776</v>
      </c>
      <c r="D2" t="str">
        <f t="shared" ref="D2:D65" si="2">"9"</f>
        <v>9</v>
      </c>
      <c r="E2" t="s">
        <v>795</v>
      </c>
      <c r="H2" t="s">
        <v>796</v>
      </c>
      <c r="I2" s="2">
        <v>42860</v>
      </c>
      <c r="J2" t="s">
        <v>83</v>
      </c>
      <c r="K2" t="s">
        <v>797</v>
      </c>
      <c r="L2" t="s">
        <v>798</v>
      </c>
      <c r="M2" t="s">
        <v>799</v>
      </c>
      <c r="N2" t="s">
        <v>800</v>
      </c>
      <c r="O2" t="s">
        <v>39</v>
      </c>
      <c r="P2" t="s">
        <v>40</v>
      </c>
      <c r="Q2">
        <v>4</v>
      </c>
      <c r="R2" t="s">
        <v>41</v>
      </c>
      <c r="S2" t="s">
        <v>801</v>
      </c>
      <c r="T2" t="s">
        <v>802</v>
      </c>
      <c r="U2" t="str">
        <f>"03"</f>
        <v>03</v>
      </c>
      <c r="V2" t="s">
        <v>120</v>
      </c>
      <c r="W2" t="str">
        <f>"E4135"</f>
        <v>E4135</v>
      </c>
      <c r="X2" t="s">
        <v>121</v>
      </c>
      <c r="AA2" t="s">
        <v>46</v>
      </c>
      <c r="AB2">
        <v>0</v>
      </c>
      <c r="AC2">
        <v>0</v>
      </c>
      <c r="AD2">
        <v>630</v>
      </c>
      <c r="AE2">
        <v>0</v>
      </c>
    </row>
    <row r="3" spans="1:31" x14ac:dyDescent="0.3">
      <c r="A3" t="str">
        <f t="shared" si="0"/>
        <v>17</v>
      </c>
      <c r="B3" t="str">
        <f t="shared" si="1"/>
        <v>11</v>
      </c>
      <c r="C3" s="1">
        <v>42866.906342592592</v>
      </c>
      <c r="D3" t="str">
        <f t="shared" si="2"/>
        <v>9</v>
      </c>
      <c r="E3" t="s">
        <v>803</v>
      </c>
      <c r="H3" t="s">
        <v>804</v>
      </c>
      <c r="I3" s="2">
        <v>42874</v>
      </c>
      <c r="J3" t="s">
        <v>83</v>
      </c>
      <c r="K3" t="s">
        <v>797</v>
      </c>
      <c r="L3" t="s">
        <v>798</v>
      </c>
      <c r="M3" t="s">
        <v>799</v>
      </c>
      <c r="N3" t="s">
        <v>800</v>
      </c>
      <c r="O3" t="s">
        <v>39</v>
      </c>
      <c r="P3" t="s">
        <v>40</v>
      </c>
      <c r="Q3">
        <v>4</v>
      </c>
      <c r="R3" t="s">
        <v>41</v>
      </c>
      <c r="S3" t="s">
        <v>801</v>
      </c>
      <c r="T3" t="s">
        <v>802</v>
      </c>
      <c r="U3" t="str">
        <f>"03"</f>
        <v>03</v>
      </c>
      <c r="V3" t="s">
        <v>120</v>
      </c>
      <c r="W3" t="str">
        <f>"E4135"</f>
        <v>E4135</v>
      </c>
      <c r="X3" t="s">
        <v>121</v>
      </c>
      <c r="AA3" t="s">
        <v>46</v>
      </c>
      <c r="AB3">
        <v>0</v>
      </c>
      <c r="AC3">
        <v>0</v>
      </c>
      <c r="AD3">
        <v>630</v>
      </c>
      <c r="AE3">
        <v>0</v>
      </c>
    </row>
    <row r="4" spans="1:31" x14ac:dyDescent="0.3">
      <c r="A4" t="str">
        <f t="shared" si="0"/>
        <v>17</v>
      </c>
      <c r="B4" t="str">
        <f t="shared" si="1"/>
        <v>11</v>
      </c>
      <c r="C4" s="1">
        <v>42885.634050925924</v>
      </c>
      <c r="D4" t="str">
        <f t="shared" si="2"/>
        <v>9</v>
      </c>
      <c r="E4" t="s">
        <v>805</v>
      </c>
      <c r="H4" t="s">
        <v>806</v>
      </c>
      <c r="I4" s="2">
        <v>42886</v>
      </c>
      <c r="J4" t="s">
        <v>74</v>
      </c>
      <c r="K4" t="s">
        <v>797</v>
      </c>
      <c r="L4" t="s">
        <v>798</v>
      </c>
      <c r="M4" t="s">
        <v>799</v>
      </c>
      <c r="N4" t="s">
        <v>800</v>
      </c>
      <c r="O4" t="s">
        <v>39</v>
      </c>
      <c r="P4" t="s">
        <v>40</v>
      </c>
      <c r="Q4">
        <v>4</v>
      </c>
      <c r="R4" t="s">
        <v>41</v>
      </c>
      <c r="S4" t="s">
        <v>801</v>
      </c>
      <c r="T4" t="s">
        <v>802</v>
      </c>
      <c r="U4" t="str">
        <f>"07"</f>
        <v>07</v>
      </c>
      <c r="V4" t="s">
        <v>129</v>
      </c>
      <c r="W4" t="str">
        <f>"E6430"</f>
        <v>E6430</v>
      </c>
      <c r="X4" t="s">
        <v>807</v>
      </c>
      <c r="AA4" t="s">
        <v>46</v>
      </c>
      <c r="AB4">
        <v>0</v>
      </c>
      <c r="AC4">
        <v>0</v>
      </c>
      <c r="AD4">
        <v>164.29</v>
      </c>
      <c r="AE4">
        <v>0</v>
      </c>
    </row>
    <row r="5" spans="1:31" x14ac:dyDescent="0.3">
      <c r="A5" t="str">
        <f t="shared" si="0"/>
        <v>17</v>
      </c>
      <c r="B5" t="str">
        <f t="shared" si="1"/>
        <v>11</v>
      </c>
      <c r="C5" s="1">
        <v>42852.907500000001</v>
      </c>
      <c r="D5" t="str">
        <f t="shared" si="2"/>
        <v>9</v>
      </c>
      <c r="E5" t="s">
        <v>808</v>
      </c>
      <c r="H5" t="s">
        <v>796</v>
      </c>
      <c r="I5" s="2">
        <v>42860</v>
      </c>
      <c r="J5" t="s">
        <v>49</v>
      </c>
      <c r="K5" t="s">
        <v>797</v>
      </c>
      <c r="L5" t="s">
        <v>798</v>
      </c>
      <c r="M5" t="s">
        <v>799</v>
      </c>
      <c r="N5" t="s">
        <v>800</v>
      </c>
      <c r="O5" t="s">
        <v>39</v>
      </c>
      <c r="P5" t="s">
        <v>40</v>
      </c>
      <c r="Q5">
        <v>4</v>
      </c>
      <c r="R5" t="s">
        <v>41</v>
      </c>
      <c r="S5" t="s">
        <v>801</v>
      </c>
      <c r="T5" t="s">
        <v>802</v>
      </c>
      <c r="U5" t="str">
        <f>"02"</f>
        <v>02</v>
      </c>
      <c r="V5" t="s">
        <v>51</v>
      </c>
      <c r="W5" t="str">
        <f>"E4282"</f>
        <v>E4282</v>
      </c>
      <c r="X5" t="s">
        <v>163</v>
      </c>
      <c r="AA5" t="s">
        <v>46</v>
      </c>
      <c r="AB5">
        <v>0</v>
      </c>
      <c r="AC5">
        <v>0</v>
      </c>
      <c r="AD5">
        <v>12.6</v>
      </c>
      <c r="AE5">
        <v>0</v>
      </c>
    </row>
    <row r="6" spans="1:31" x14ac:dyDescent="0.3">
      <c r="A6" t="str">
        <f t="shared" si="0"/>
        <v>17</v>
      </c>
      <c r="B6" t="str">
        <f t="shared" si="1"/>
        <v>11</v>
      </c>
      <c r="C6" s="1">
        <v>42866.908726851849</v>
      </c>
      <c r="D6" t="str">
        <f t="shared" si="2"/>
        <v>9</v>
      </c>
      <c r="E6" t="s">
        <v>809</v>
      </c>
      <c r="H6" t="s">
        <v>804</v>
      </c>
      <c r="I6" s="2">
        <v>42874</v>
      </c>
      <c r="J6" t="s">
        <v>49</v>
      </c>
      <c r="K6" t="s">
        <v>797</v>
      </c>
      <c r="L6" t="s">
        <v>798</v>
      </c>
      <c r="M6" t="s">
        <v>799</v>
      </c>
      <c r="N6" t="s">
        <v>800</v>
      </c>
      <c r="O6" t="s">
        <v>39</v>
      </c>
      <c r="P6" t="s">
        <v>40</v>
      </c>
      <c r="Q6">
        <v>4</v>
      </c>
      <c r="R6" t="s">
        <v>41</v>
      </c>
      <c r="S6" t="s">
        <v>801</v>
      </c>
      <c r="T6" t="s">
        <v>802</v>
      </c>
      <c r="U6" t="str">
        <f>"02"</f>
        <v>02</v>
      </c>
      <c r="V6" t="s">
        <v>51</v>
      </c>
      <c r="W6" t="str">
        <f>"E4282"</f>
        <v>E4282</v>
      </c>
      <c r="X6" t="s">
        <v>163</v>
      </c>
      <c r="AA6" t="s">
        <v>46</v>
      </c>
      <c r="AB6">
        <v>0</v>
      </c>
      <c r="AC6">
        <v>0</v>
      </c>
      <c r="AD6">
        <v>12.6</v>
      </c>
      <c r="AE6">
        <v>0</v>
      </c>
    </row>
    <row r="7" spans="1:31" x14ac:dyDescent="0.3">
      <c r="A7" t="str">
        <f t="shared" si="0"/>
        <v>17</v>
      </c>
      <c r="B7" t="str">
        <f t="shared" si="1"/>
        <v>11</v>
      </c>
      <c r="C7" s="1">
        <v>42885.50104166667</v>
      </c>
      <c r="D7" t="str">
        <f t="shared" si="2"/>
        <v>9</v>
      </c>
      <c r="E7" t="s">
        <v>810</v>
      </c>
      <c r="H7" t="s">
        <v>811</v>
      </c>
      <c r="I7" s="2">
        <v>42881</v>
      </c>
      <c r="J7" t="s">
        <v>812</v>
      </c>
      <c r="K7" t="s">
        <v>797</v>
      </c>
      <c r="L7" t="s">
        <v>798</v>
      </c>
      <c r="M7" t="s">
        <v>799</v>
      </c>
      <c r="N7" t="s">
        <v>800</v>
      </c>
      <c r="O7" t="s">
        <v>39</v>
      </c>
      <c r="P7" t="s">
        <v>40</v>
      </c>
      <c r="Q7">
        <v>4</v>
      </c>
      <c r="R7" t="s">
        <v>41</v>
      </c>
      <c r="S7" t="s">
        <v>801</v>
      </c>
      <c r="T7" t="s">
        <v>802</v>
      </c>
      <c r="U7" t="str">
        <f>"07"</f>
        <v>07</v>
      </c>
      <c r="V7" t="s">
        <v>129</v>
      </c>
      <c r="W7" t="str">
        <f>"07"</f>
        <v>07</v>
      </c>
      <c r="X7" t="s">
        <v>129</v>
      </c>
      <c r="AA7" t="s">
        <v>46</v>
      </c>
      <c r="AB7">
        <v>0</v>
      </c>
      <c r="AC7">
        <v>376.54</v>
      </c>
      <c r="AD7">
        <v>0</v>
      </c>
      <c r="AE7">
        <v>0</v>
      </c>
    </row>
    <row r="8" spans="1:31" x14ac:dyDescent="0.3">
      <c r="A8" t="str">
        <f t="shared" si="0"/>
        <v>17</v>
      </c>
      <c r="B8" t="str">
        <f t="shared" si="1"/>
        <v>11</v>
      </c>
      <c r="C8" s="1">
        <v>42885.50104166667</v>
      </c>
      <c r="D8" t="str">
        <f t="shared" si="2"/>
        <v>9</v>
      </c>
      <c r="E8" t="s">
        <v>810</v>
      </c>
      <c r="H8" t="s">
        <v>811</v>
      </c>
      <c r="I8" s="2">
        <v>42881</v>
      </c>
      <c r="J8" t="s">
        <v>812</v>
      </c>
      <c r="K8" t="s">
        <v>797</v>
      </c>
      <c r="L8" t="s">
        <v>798</v>
      </c>
      <c r="M8" t="s">
        <v>799</v>
      </c>
      <c r="N8" t="s">
        <v>800</v>
      </c>
      <c r="O8" t="s">
        <v>39</v>
      </c>
      <c r="P8" t="s">
        <v>40</v>
      </c>
      <c r="Q8">
        <v>4</v>
      </c>
      <c r="R8" t="s">
        <v>41</v>
      </c>
      <c r="S8" t="s">
        <v>801</v>
      </c>
      <c r="T8" t="s">
        <v>802</v>
      </c>
      <c r="U8" t="str">
        <f>"05"</f>
        <v>05</v>
      </c>
      <c r="V8" t="s">
        <v>58</v>
      </c>
      <c r="W8" t="str">
        <f>"05"</f>
        <v>05</v>
      </c>
      <c r="X8" t="s">
        <v>58</v>
      </c>
      <c r="AA8" t="s">
        <v>65</v>
      </c>
      <c r="AB8">
        <v>0</v>
      </c>
      <c r="AC8">
        <v>-376.54</v>
      </c>
      <c r="AD8">
        <v>0</v>
      </c>
      <c r="AE8">
        <v>0</v>
      </c>
    </row>
    <row r="9" spans="1:31" x14ac:dyDescent="0.3">
      <c r="A9" t="str">
        <f t="shared" si="0"/>
        <v>17</v>
      </c>
      <c r="B9" t="str">
        <f t="shared" si="1"/>
        <v>11</v>
      </c>
      <c r="C9" s="1">
        <v>42885.634050925924</v>
      </c>
      <c r="D9" t="str">
        <f t="shared" si="2"/>
        <v>9</v>
      </c>
      <c r="E9" t="s">
        <v>805</v>
      </c>
      <c r="H9" t="s">
        <v>813</v>
      </c>
      <c r="I9" s="2">
        <v>42886</v>
      </c>
      <c r="J9" t="s">
        <v>74</v>
      </c>
      <c r="K9" t="s">
        <v>797</v>
      </c>
      <c r="L9" t="s">
        <v>798</v>
      </c>
      <c r="M9" t="s">
        <v>799</v>
      </c>
      <c r="N9" t="s">
        <v>800</v>
      </c>
      <c r="O9" t="s">
        <v>39</v>
      </c>
      <c r="P9" t="s">
        <v>40</v>
      </c>
      <c r="Q9">
        <v>4</v>
      </c>
      <c r="R9" t="s">
        <v>41</v>
      </c>
      <c r="S9" t="s">
        <v>801</v>
      </c>
      <c r="T9" t="s">
        <v>802</v>
      </c>
      <c r="U9" t="str">
        <f>"07"</f>
        <v>07</v>
      </c>
      <c r="V9" t="s">
        <v>129</v>
      </c>
      <c r="W9" t="str">
        <f>"E6410"</f>
        <v>E6410</v>
      </c>
      <c r="X9" t="s">
        <v>587</v>
      </c>
      <c r="AA9" t="s">
        <v>46</v>
      </c>
      <c r="AB9">
        <v>0</v>
      </c>
      <c r="AC9">
        <v>0</v>
      </c>
      <c r="AD9">
        <v>1913.86</v>
      </c>
      <c r="AE9">
        <v>0</v>
      </c>
    </row>
    <row r="10" spans="1:31" x14ac:dyDescent="0.3">
      <c r="A10" t="str">
        <f t="shared" si="0"/>
        <v>17</v>
      </c>
      <c r="B10" t="str">
        <f t="shared" si="1"/>
        <v>11</v>
      </c>
      <c r="C10" s="1">
        <v>42867.362280092595</v>
      </c>
      <c r="D10" t="str">
        <f t="shared" si="2"/>
        <v>9</v>
      </c>
      <c r="E10" t="s">
        <v>814</v>
      </c>
      <c r="F10">
        <v>10205909</v>
      </c>
      <c r="H10" t="s">
        <v>815</v>
      </c>
      <c r="I10" s="2">
        <v>42857</v>
      </c>
      <c r="J10" t="s">
        <v>150</v>
      </c>
      <c r="K10" t="s">
        <v>35</v>
      </c>
      <c r="L10" t="s">
        <v>36</v>
      </c>
      <c r="M10" t="s">
        <v>37</v>
      </c>
      <c r="N10" t="s">
        <v>38</v>
      </c>
      <c r="O10" t="s">
        <v>39</v>
      </c>
      <c r="P10" t="s">
        <v>40</v>
      </c>
      <c r="Q10">
        <v>4</v>
      </c>
      <c r="R10" t="s">
        <v>41</v>
      </c>
      <c r="S10" t="s">
        <v>50</v>
      </c>
      <c r="T10" t="s">
        <v>38</v>
      </c>
      <c r="U10" t="str">
        <f>"05"</f>
        <v>05</v>
      </c>
      <c r="V10" t="s">
        <v>58</v>
      </c>
      <c r="W10" t="str">
        <f>"E5410"</f>
        <v>E5410</v>
      </c>
      <c r="X10" t="s">
        <v>159</v>
      </c>
      <c r="AA10" t="s">
        <v>46</v>
      </c>
      <c r="AB10">
        <v>0</v>
      </c>
      <c r="AC10">
        <v>0</v>
      </c>
      <c r="AD10">
        <v>16.14</v>
      </c>
      <c r="AE10">
        <v>0</v>
      </c>
    </row>
    <row r="11" spans="1:31" x14ac:dyDescent="0.3">
      <c r="A11" t="str">
        <f t="shared" si="0"/>
        <v>17</v>
      </c>
      <c r="B11" t="str">
        <f t="shared" si="1"/>
        <v>11</v>
      </c>
      <c r="C11" s="1">
        <v>42867.362280092595</v>
      </c>
      <c r="D11" t="str">
        <f t="shared" si="2"/>
        <v>9</v>
      </c>
      <c r="E11" t="s">
        <v>814</v>
      </c>
      <c r="F11">
        <v>10205909</v>
      </c>
      <c r="H11" t="s">
        <v>815</v>
      </c>
      <c r="I11" s="2">
        <v>42857</v>
      </c>
      <c r="J11" t="s">
        <v>150</v>
      </c>
      <c r="K11" t="s">
        <v>35</v>
      </c>
      <c r="L11" t="s">
        <v>36</v>
      </c>
      <c r="M11" t="s">
        <v>37</v>
      </c>
      <c r="N11" t="s">
        <v>38</v>
      </c>
      <c r="O11" t="s">
        <v>39</v>
      </c>
      <c r="P11" t="s">
        <v>40</v>
      </c>
      <c r="Q11">
        <v>4</v>
      </c>
      <c r="R11" t="s">
        <v>41</v>
      </c>
      <c r="S11" t="s">
        <v>50</v>
      </c>
      <c r="T11" t="s">
        <v>38</v>
      </c>
      <c r="U11" t="str">
        <f>"05"</f>
        <v>05</v>
      </c>
      <c r="V11" t="s">
        <v>58</v>
      </c>
      <c r="W11" t="str">
        <f>"E5410"</f>
        <v>E5410</v>
      </c>
      <c r="X11" t="s">
        <v>159</v>
      </c>
      <c r="AA11" t="s">
        <v>46</v>
      </c>
      <c r="AB11">
        <v>0</v>
      </c>
      <c r="AC11">
        <v>0</v>
      </c>
      <c r="AD11">
        <v>16.14</v>
      </c>
      <c r="AE11">
        <v>0</v>
      </c>
    </row>
    <row r="12" spans="1:31" x14ac:dyDescent="0.3">
      <c r="A12" t="str">
        <f t="shared" si="0"/>
        <v>17</v>
      </c>
      <c r="B12" t="str">
        <f t="shared" si="1"/>
        <v>11</v>
      </c>
      <c r="C12" s="1">
        <v>42867.362280092595</v>
      </c>
      <c r="D12" t="str">
        <f t="shared" si="2"/>
        <v>9</v>
      </c>
      <c r="E12" t="s">
        <v>814</v>
      </c>
      <c r="F12">
        <v>10205909</v>
      </c>
      <c r="H12" t="s">
        <v>816</v>
      </c>
      <c r="I12" s="2">
        <v>42857</v>
      </c>
      <c r="J12" t="s">
        <v>150</v>
      </c>
      <c r="K12" t="s">
        <v>35</v>
      </c>
      <c r="L12" t="s">
        <v>36</v>
      </c>
      <c r="M12" t="s">
        <v>37</v>
      </c>
      <c r="N12" t="s">
        <v>38</v>
      </c>
      <c r="O12" t="s">
        <v>39</v>
      </c>
      <c r="P12" t="s">
        <v>40</v>
      </c>
      <c r="Q12">
        <v>4</v>
      </c>
      <c r="R12" t="s">
        <v>41</v>
      </c>
      <c r="S12" t="s">
        <v>50</v>
      </c>
      <c r="T12" t="s">
        <v>38</v>
      </c>
      <c r="U12" t="str">
        <f>"05"</f>
        <v>05</v>
      </c>
      <c r="V12" t="s">
        <v>58</v>
      </c>
      <c r="W12" t="str">
        <f>"E5410"</f>
        <v>E5410</v>
      </c>
      <c r="X12" t="s">
        <v>159</v>
      </c>
      <c r="AA12" t="s">
        <v>46</v>
      </c>
      <c r="AB12">
        <v>0</v>
      </c>
      <c r="AC12">
        <v>0</v>
      </c>
      <c r="AD12">
        <v>2.12</v>
      </c>
      <c r="AE12">
        <v>0</v>
      </c>
    </row>
    <row r="13" spans="1:31" x14ac:dyDescent="0.3">
      <c r="A13" t="str">
        <f t="shared" si="0"/>
        <v>17</v>
      </c>
      <c r="B13" t="str">
        <f t="shared" si="1"/>
        <v>11</v>
      </c>
      <c r="C13" s="1">
        <v>42867.362280092595</v>
      </c>
      <c r="D13" t="str">
        <f t="shared" si="2"/>
        <v>9</v>
      </c>
      <c r="E13" t="s">
        <v>814</v>
      </c>
      <c r="F13">
        <v>10205909</v>
      </c>
      <c r="H13" t="s">
        <v>817</v>
      </c>
      <c r="I13" s="2">
        <v>42857</v>
      </c>
      <c r="J13" t="s">
        <v>150</v>
      </c>
      <c r="K13" t="s">
        <v>35</v>
      </c>
      <c r="L13" t="s">
        <v>36</v>
      </c>
      <c r="M13" t="s">
        <v>37</v>
      </c>
      <c r="N13" t="s">
        <v>38</v>
      </c>
      <c r="O13" t="s">
        <v>39</v>
      </c>
      <c r="P13" t="s">
        <v>40</v>
      </c>
      <c r="Q13">
        <v>4</v>
      </c>
      <c r="R13" t="s">
        <v>41</v>
      </c>
      <c r="S13" t="s">
        <v>50</v>
      </c>
      <c r="T13" t="s">
        <v>38</v>
      </c>
      <c r="U13" t="str">
        <f>"05"</f>
        <v>05</v>
      </c>
      <c r="V13" t="s">
        <v>58</v>
      </c>
      <c r="W13" t="str">
        <f>"E5410"</f>
        <v>E5410</v>
      </c>
      <c r="X13" t="s">
        <v>159</v>
      </c>
      <c r="AA13" t="s">
        <v>46</v>
      </c>
      <c r="AB13">
        <v>0</v>
      </c>
      <c r="AC13">
        <v>0</v>
      </c>
      <c r="AD13">
        <v>8.83</v>
      </c>
      <c r="AE13">
        <v>0</v>
      </c>
    </row>
    <row r="14" spans="1:31" x14ac:dyDescent="0.3">
      <c r="A14" t="str">
        <f t="shared" si="0"/>
        <v>17</v>
      </c>
      <c r="B14" t="str">
        <f t="shared" si="1"/>
        <v>11</v>
      </c>
      <c r="C14" s="1">
        <v>42867.362280092595</v>
      </c>
      <c r="D14" t="str">
        <f t="shared" si="2"/>
        <v>9</v>
      </c>
      <c r="E14" t="s">
        <v>814</v>
      </c>
      <c r="F14">
        <v>10205909</v>
      </c>
      <c r="H14" t="s">
        <v>817</v>
      </c>
      <c r="I14" s="2">
        <v>42857</v>
      </c>
      <c r="J14" t="s">
        <v>150</v>
      </c>
      <c r="K14" t="s">
        <v>35</v>
      </c>
      <c r="L14" t="s">
        <v>36</v>
      </c>
      <c r="M14" t="s">
        <v>37</v>
      </c>
      <c r="N14" t="s">
        <v>38</v>
      </c>
      <c r="O14" t="s">
        <v>39</v>
      </c>
      <c r="P14" t="s">
        <v>40</v>
      </c>
      <c r="Q14">
        <v>4</v>
      </c>
      <c r="R14" t="s">
        <v>41</v>
      </c>
      <c r="S14" t="s">
        <v>50</v>
      </c>
      <c r="T14" t="s">
        <v>38</v>
      </c>
      <c r="U14" t="str">
        <f>"05"</f>
        <v>05</v>
      </c>
      <c r="V14" t="s">
        <v>58</v>
      </c>
      <c r="W14" t="str">
        <f>"E5410"</f>
        <v>E5410</v>
      </c>
      <c r="X14" t="s">
        <v>159</v>
      </c>
      <c r="AA14" t="s">
        <v>46</v>
      </c>
      <c r="AB14">
        <v>0</v>
      </c>
      <c r="AC14">
        <v>0</v>
      </c>
      <c r="AD14">
        <v>8.83</v>
      </c>
      <c r="AE14">
        <v>0</v>
      </c>
    </row>
    <row r="15" spans="1:31" x14ac:dyDescent="0.3">
      <c r="A15" t="str">
        <f t="shared" si="0"/>
        <v>17</v>
      </c>
      <c r="B15" t="str">
        <f t="shared" si="1"/>
        <v>11</v>
      </c>
      <c r="C15" s="1">
        <v>42852.907523148147</v>
      </c>
      <c r="D15" t="str">
        <f t="shared" si="2"/>
        <v>9</v>
      </c>
      <c r="E15" t="s">
        <v>808</v>
      </c>
      <c r="H15" t="s">
        <v>796</v>
      </c>
      <c r="I15" s="2">
        <v>42860</v>
      </c>
      <c r="J15" t="s">
        <v>49</v>
      </c>
      <c r="K15" t="s">
        <v>35</v>
      </c>
      <c r="L15" t="s">
        <v>36</v>
      </c>
      <c r="M15" t="s">
        <v>37</v>
      </c>
      <c r="N15" t="s">
        <v>38</v>
      </c>
      <c r="O15" t="s">
        <v>39</v>
      </c>
      <c r="P15" t="s">
        <v>40</v>
      </c>
      <c r="Q15">
        <v>4</v>
      </c>
      <c r="R15" t="s">
        <v>41</v>
      </c>
      <c r="S15" t="s">
        <v>50</v>
      </c>
      <c r="T15" t="s">
        <v>38</v>
      </c>
      <c r="U15" t="str">
        <f>"02"</f>
        <v>02</v>
      </c>
      <c r="V15" t="s">
        <v>51</v>
      </c>
      <c r="W15" t="str">
        <f>"E4281"</f>
        <v>E4281</v>
      </c>
      <c r="X15" t="s">
        <v>52</v>
      </c>
      <c r="AA15" t="s">
        <v>46</v>
      </c>
      <c r="AB15">
        <v>0</v>
      </c>
      <c r="AC15">
        <v>0</v>
      </c>
      <c r="AD15">
        <v>773.21</v>
      </c>
      <c r="AE15">
        <v>0</v>
      </c>
    </row>
    <row r="16" spans="1:31" x14ac:dyDescent="0.3">
      <c r="A16" t="str">
        <f t="shared" si="0"/>
        <v>17</v>
      </c>
      <c r="B16" t="str">
        <f t="shared" si="1"/>
        <v>11</v>
      </c>
      <c r="C16" s="1">
        <v>42866.908750000002</v>
      </c>
      <c r="D16" t="str">
        <f t="shared" si="2"/>
        <v>9</v>
      </c>
      <c r="E16" t="s">
        <v>809</v>
      </c>
      <c r="H16" t="s">
        <v>804</v>
      </c>
      <c r="I16" s="2">
        <v>42874</v>
      </c>
      <c r="J16" t="s">
        <v>49</v>
      </c>
      <c r="K16" t="s">
        <v>35</v>
      </c>
      <c r="L16" t="s">
        <v>36</v>
      </c>
      <c r="M16" t="s">
        <v>37</v>
      </c>
      <c r="N16" t="s">
        <v>38</v>
      </c>
      <c r="O16" t="s">
        <v>39</v>
      </c>
      <c r="P16" t="s">
        <v>40</v>
      </c>
      <c r="Q16">
        <v>4</v>
      </c>
      <c r="R16" t="s">
        <v>41</v>
      </c>
      <c r="S16" t="s">
        <v>50</v>
      </c>
      <c r="T16" t="s">
        <v>38</v>
      </c>
      <c r="U16" t="str">
        <f>"02"</f>
        <v>02</v>
      </c>
      <c r="V16" t="s">
        <v>51</v>
      </c>
      <c r="W16" t="str">
        <f>"E4281"</f>
        <v>E4281</v>
      </c>
      <c r="X16" t="s">
        <v>52</v>
      </c>
      <c r="AA16" t="s">
        <v>46</v>
      </c>
      <c r="AB16">
        <v>0</v>
      </c>
      <c r="AC16">
        <v>0</v>
      </c>
      <c r="AD16">
        <v>773.21</v>
      </c>
      <c r="AE16">
        <v>0</v>
      </c>
    </row>
    <row r="17" spans="1:31" x14ac:dyDescent="0.3">
      <c r="A17" t="str">
        <f t="shared" si="0"/>
        <v>17</v>
      </c>
      <c r="B17" t="str">
        <f t="shared" si="1"/>
        <v>11</v>
      </c>
      <c r="C17" s="1">
        <v>42865.902199074073</v>
      </c>
      <c r="D17" t="str">
        <f t="shared" si="2"/>
        <v>9</v>
      </c>
      <c r="E17" t="s">
        <v>818</v>
      </c>
      <c r="H17" t="s">
        <v>819</v>
      </c>
      <c r="I17" s="2">
        <v>42865</v>
      </c>
      <c r="J17" t="s">
        <v>820</v>
      </c>
      <c r="K17" t="s">
        <v>35</v>
      </c>
      <c r="L17" t="s">
        <v>36</v>
      </c>
      <c r="M17" t="s">
        <v>37</v>
      </c>
      <c r="N17" t="s">
        <v>38</v>
      </c>
      <c r="O17" t="s">
        <v>39</v>
      </c>
      <c r="P17" t="s">
        <v>40</v>
      </c>
      <c r="Q17">
        <v>4</v>
      </c>
      <c r="R17" t="s">
        <v>41</v>
      </c>
      <c r="S17" t="s">
        <v>50</v>
      </c>
      <c r="T17" t="s">
        <v>38</v>
      </c>
      <c r="U17" t="str">
        <f t="shared" ref="U17:U31" si="3">"05"</f>
        <v>05</v>
      </c>
      <c r="V17" t="s">
        <v>58</v>
      </c>
      <c r="W17" t="str">
        <f>"E5030"</f>
        <v>E5030</v>
      </c>
      <c r="X17" t="s">
        <v>821</v>
      </c>
      <c r="AA17" t="s">
        <v>46</v>
      </c>
      <c r="AB17">
        <v>0</v>
      </c>
      <c r="AC17">
        <v>0</v>
      </c>
      <c r="AD17">
        <v>26</v>
      </c>
      <c r="AE17">
        <v>0</v>
      </c>
    </row>
    <row r="18" spans="1:31" x14ac:dyDescent="0.3">
      <c r="A18" t="str">
        <f t="shared" si="0"/>
        <v>17</v>
      </c>
      <c r="B18" t="str">
        <f t="shared" si="1"/>
        <v>11</v>
      </c>
      <c r="C18" s="1">
        <v>42886.445856481485</v>
      </c>
      <c r="D18" t="str">
        <f t="shared" si="2"/>
        <v>9</v>
      </c>
      <c r="E18" t="s">
        <v>822</v>
      </c>
      <c r="F18" t="s">
        <v>823</v>
      </c>
      <c r="H18" t="s">
        <v>824</v>
      </c>
      <c r="I18" s="2">
        <v>42880</v>
      </c>
      <c r="J18" t="s">
        <v>106</v>
      </c>
      <c r="K18" t="s">
        <v>35</v>
      </c>
      <c r="L18" t="s">
        <v>36</v>
      </c>
      <c r="M18" t="s">
        <v>37</v>
      </c>
      <c r="N18" t="s">
        <v>38</v>
      </c>
      <c r="O18" t="s">
        <v>39</v>
      </c>
      <c r="P18" t="s">
        <v>40</v>
      </c>
      <c r="Q18">
        <v>4</v>
      </c>
      <c r="R18" t="s">
        <v>41</v>
      </c>
      <c r="S18" t="s">
        <v>50</v>
      </c>
      <c r="T18" t="s">
        <v>38</v>
      </c>
      <c r="U18" t="str">
        <f t="shared" si="3"/>
        <v>05</v>
      </c>
      <c r="V18" t="s">
        <v>58</v>
      </c>
      <c r="W18" t="str">
        <f>"E5030"</f>
        <v>E5030</v>
      </c>
      <c r="X18" t="s">
        <v>821</v>
      </c>
      <c r="AA18" t="s">
        <v>46</v>
      </c>
      <c r="AB18">
        <v>0</v>
      </c>
      <c r="AC18">
        <v>0</v>
      </c>
      <c r="AD18">
        <v>26</v>
      </c>
      <c r="AE18">
        <v>0</v>
      </c>
    </row>
    <row r="19" spans="1:31" x14ac:dyDescent="0.3">
      <c r="A19" t="str">
        <f t="shared" si="0"/>
        <v>17</v>
      </c>
      <c r="B19" t="str">
        <f t="shared" si="1"/>
        <v>11</v>
      </c>
      <c r="C19" s="1">
        <v>42886.445868055554</v>
      </c>
      <c r="D19" t="str">
        <f t="shared" si="2"/>
        <v>9</v>
      </c>
      <c r="E19" t="s">
        <v>825</v>
      </c>
      <c r="F19" t="s">
        <v>818</v>
      </c>
      <c r="H19" t="s">
        <v>826</v>
      </c>
      <c r="I19" s="2">
        <v>42880</v>
      </c>
      <c r="J19" t="s">
        <v>106</v>
      </c>
      <c r="K19" t="s">
        <v>35</v>
      </c>
      <c r="L19" t="s">
        <v>36</v>
      </c>
      <c r="M19" t="s">
        <v>37</v>
      </c>
      <c r="N19" t="s">
        <v>38</v>
      </c>
      <c r="O19" t="s">
        <v>39</v>
      </c>
      <c r="P19" t="s">
        <v>40</v>
      </c>
      <c r="Q19">
        <v>4</v>
      </c>
      <c r="R19" t="s">
        <v>41</v>
      </c>
      <c r="S19" t="s">
        <v>50</v>
      </c>
      <c r="T19" t="s">
        <v>38</v>
      </c>
      <c r="U19" t="str">
        <f t="shared" si="3"/>
        <v>05</v>
      </c>
      <c r="V19" t="s">
        <v>58</v>
      </c>
      <c r="W19" t="str">
        <f>"E5030"</f>
        <v>E5030</v>
      </c>
      <c r="X19" t="s">
        <v>821</v>
      </c>
      <c r="AA19" t="s">
        <v>46</v>
      </c>
      <c r="AB19">
        <v>0</v>
      </c>
      <c r="AC19">
        <v>0</v>
      </c>
      <c r="AD19">
        <v>26</v>
      </c>
      <c r="AE19">
        <v>0</v>
      </c>
    </row>
    <row r="20" spans="1:31" x14ac:dyDescent="0.3">
      <c r="A20" t="str">
        <f t="shared" si="0"/>
        <v>17</v>
      </c>
      <c r="B20" t="str">
        <f t="shared" si="1"/>
        <v>11</v>
      </c>
      <c r="C20" s="1">
        <v>42886.445868055554</v>
      </c>
      <c r="D20" t="str">
        <f t="shared" si="2"/>
        <v>9</v>
      </c>
      <c r="E20" t="s">
        <v>827</v>
      </c>
      <c r="F20" t="s">
        <v>828</v>
      </c>
      <c r="H20" t="s">
        <v>826</v>
      </c>
      <c r="I20" s="2">
        <v>42880</v>
      </c>
      <c r="J20" t="s">
        <v>106</v>
      </c>
      <c r="K20" t="s">
        <v>35</v>
      </c>
      <c r="L20" t="s">
        <v>36</v>
      </c>
      <c r="M20" t="s">
        <v>37</v>
      </c>
      <c r="N20" t="s">
        <v>38</v>
      </c>
      <c r="O20" t="s">
        <v>39</v>
      </c>
      <c r="P20" t="s">
        <v>40</v>
      </c>
      <c r="Q20">
        <v>4</v>
      </c>
      <c r="R20" t="s">
        <v>41</v>
      </c>
      <c r="S20" t="s">
        <v>50</v>
      </c>
      <c r="T20" t="s">
        <v>38</v>
      </c>
      <c r="U20" t="str">
        <f t="shared" si="3"/>
        <v>05</v>
      </c>
      <c r="V20" t="s">
        <v>58</v>
      </c>
      <c r="W20" t="str">
        <f>"E5030"</f>
        <v>E5030</v>
      </c>
      <c r="X20" t="s">
        <v>821</v>
      </c>
      <c r="AA20" t="s">
        <v>46</v>
      </c>
      <c r="AB20">
        <v>0</v>
      </c>
      <c r="AC20">
        <v>0</v>
      </c>
      <c r="AD20">
        <v>26</v>
      </c>
      <c r="AE20">
        <v>0</v>
      </c>
    </row>
    <row r="21" spans="1:31" x14ac:dyDescent="0.3">
      <c r="A21" t="str">
        <f t="shared" si="0"/>
        <v>17</v>
      </c>
      <c r="B21" t="str">
        <f t="shared" si="1"/>
        <v>11</v>
      </c>
      <c r="C21" s="1">
        <v>42872.901782407411</v>
      </c>
      <c r="D21" t="str">
        <f t="shared" si="2"/>
        <v>9</v>
      </c>
      <c r="E21" t="s">
        <v>823</v>
      </c>
      <c r="H21" t="s">
        <v>819</v>
      </c>
      <c r="I21" s="2">
        <v>42872</v>
      </c>
      <c r="J21" t="s">
        <v>820</v>
      </c>
      <c r="K21" t="s">
        <v>35</v>
      </c>
      <c r="L21" t="s">
        <v>36</v>
      </c>
      <c r="M21" t="s">
        <v>37</v>
      </c>
      <c r="N21" t="s">
        <v>38</v>
      </c>
      <c r="O21" t="s">
        <v>39</v>
      </c>
      <c r="P21" t="s">
        <v>40</v>
      </c>
      <c r="Q21">
        <v>4</v>
      </c>
      <c r="R21" t="s">
        <v>41</v>
      </c>
      <c r="S21" t="s">
        <v>50</v>
      </c>
      <c r="T21" t="s">
        <v>38</v>
      </c>
      <c r="U21" t="str">
        <f t="shared" si="3"/>
        <v>05</v>
      </c>
      <c r="V21" t="s">
        <v>58</v>
      </c>
      <c r="W21" t="str">
        <f>"E5030"</f>
        <v>E5030</v>
      </c>
      <c r="X21" t="s">
        <v>821</v>
      </c>
      <c r="AA21" t="s">
        <v>46</v>
      </c>
      <c r="AB21">
        <v>0</v>
      </c>
      <c r="AC21">
        <v>0</v>
      </c>
      <c r="AD21">
        <v>26</v>
      </c>
      <c r="AE21">
        <v>0</v>
      </c>
    </row>
    <row r="22" spans="1:31" x14ac:dyDescent="0.3">
      <c r="A22" t="str">
        <f t="shared" si="0"/>
        <v>17</v>
      </c>
      <c r="B22" t="str">
        <f t="shared" si="1"/>
        <v>11</v>
      </c>
      <c r="C22" s="1">
        <v>42864.349583333336</v>
      </c>
      <c r="D22" t="str">
        <f t="shared" si="2"/>
        <v>9</v>
      </c>
      <c r="E22" t="s">
        <v>829</v>
      </c>
      <c r="H22" t="s">
        <v>69</v>
      </c>
      <c r="I22" s="2">
        <v>42864</v>
      </c>
      <c r="J22" t="s">
        <v>70</v>
      </c>
      <c r="K22" t="s">
        <v>35</v>
      </c>
      <c r="L22" t="s">
        <v>36</v>
      </c>
      <c r="M22" t="s">
        <v>37</v>
      </c>
      <c r="N22" t="s">
        <v>38</v>
      </c>
      <c r="O22" t="s">
        <v>39</v>
      </c>
      <c r="P22" t="s">
        <v>40</v>
      </c>
      <c r="Q22">
        <v>4</v>
      </c>
      <c r="R22" t="s">
        <v>41</v>
      </c>
      <c r="S22" t="s">
        <v>50</v>
      </c>
      <c r="T22" t="s">
        <v>38</v>
      </c>
      <c r="U22" t="str">
        <f t="shared" si="3"/>
        <v>05</v>
      </c>
      <c r="V22" t="s">
        <v>58</v>
      </c>
      <c r="W22" t="str">
        <f t="shared" ref="W22:W31" si="4">"E5741"</f>
        <v>E5741</v>
      </c>
      <c r="X22" t="s">
        <v>71</v>
      </c>
      <c r="AA22" t="s">
        <v>46</v>
      </c>
      <c r="AB22">
        <v>0</v>
      </c>
      <c r="AC22">
        <v>0</v>
      </c>
      <c r="AD22">
        <v>7.25</v>
      </c>
      <c r="AE22">
        <v>0</v>
      </c>
    </row>
    <row r="23" spans="1:31" x14ac:dyDescent="0.3">
      <c r="A23" t="str">
        <f t="shared" si="0"/>
        <v>17</v>
      </c>
      <c r="B23" t="str">
        <f t="shared" si="1"/>
        <v>11</v>
      </c>
      <c r="C23" s="1">
        <v>42864.349594907406</v>
      </c>
      <c r="D23" t="str">
        <f t="shared" si="2"/>
        <v>9</v>
      </c>
      <c r="E23" t="s">
        <v>830</v>
      </c>
      <c r="H23" t="s">
        <v>69</v>
      </c>
      <c r="I23" s="2">
        <v>42864</v>
      </c>
      <c r="J23" t="s">
        <v>70</v>
      </c>
      <c r="K23" t="s">
        <v>35</v>
      </c>
      <c r="L23" t="s">
        <v>36</v>
      </c>
      <c r="M23" t="s">
        <v>37</v>
      </c>
      <c r="N23" t="s">
        <v>38</v>
      </c>
      <c r="O23" t="s">
        <v>39</v>
      </c>
      <c r="P23" t="s">
        <v>40</v>
      </c>
      <c r="Q23">
        <v>4</v>
      </c>
      <c r="R23" t="s">
        <v>41</v>
      </c>
      <c r="S23" t="s">
        <v>50</v>
      </c>
      <c r="T23" t="s">
        <v>38</v>
      </c>
      <c r="U23" t="str">
        <f t="shared" si="3"/>
        <v>05</v>
      </c>
      <c r="V23" t="s">
        <v>58</v>
      </c>
      <c r="W23" t="str">
        <f t="shared" si="4"/>
        <v>E5741</v>
      </c>
      <c r="X23" t="s">
        <v>71</v>
      </c>
      <c r="AA23" t="s">
        <v>46</v>
      </c>
      <c r="AB23">
        <v>0</v>
      </c>
      <c r="AC23">
        <v>0</v>
      </c>
      <c r="AD23">
        <v>12.69</v>
      </c>
      <c r="AE23">
        <v>0</v>
      </c>
    </row>
    <row r="24" spans="1:31" x14ac:dyDescent="0.3">
      <c r="A24" t="str">
        <f t="shared" si="0"/>
        <v>17</v>
      </c>
      <c r="B24" t="str">
        <f t="shared" si="1"/>
        <v>11</v>
      </c>
      <c r="C24" s="1">
        <v>42856.399039351854</v>
      </c>
      <c r="D24" t="str">
        <f t="shared" si="2"/>
        <v>9</v>
      </c>
      <c r="E24" t="s">
        <v>831</v>
      </c>
      <c r="H24" t="s">
        <v>69</v>
      </c>
      <c r="I24" s="2">
        <v>42856</v>
      </c>
      <c r="J24" t="s">
        <v>70</v>
      </c>
      <c r="K24" t="s">
        <v>35</v>
      </c>
      <c r="L24" t="s">
        <v>36</v>
      </c>
      <c r="M24" t="s">
        <v>37</v>
      </c>
      <c r="N24" t="s">
        <v>38</v>
      </c>
      <c r="O24" t="s">
        <v>39</v>
      </c>
      <c r="P24" t="s">
        <v>40</v>
      </c>
      <c r="Q24">
        <v>4</v>
      </c>
      <c r="R24" t="s">
        <v>41</v>
      </c>
      <c r="S24" t="s">
        <v>50</v>
      </c>
      <c r="T24" t="s">
        <v>38</v>
      </c>
      <c r="U24" t="str">
        <f t="shared" si="3"/>
        <v>05</v>
      </c>
      <c r="V24" t="s">
        <v>58</v>
      </c>
      <c r="W24" t="str">
        <f t="shared" si="4"/>
        <v>E5741</v>
      </c>
      <c r="X24" t="s">
        <v>71</v>
      </c>
      <c r="AA24" t="s">
        <v>46</v>
      </c>
      <c r="AB24">
        <v>0</v>
      </c>
      <c r="AC24">
        <v>0</v>
      </c>
      <c r="AD24">
        <v>9.8699999999999992</v>
      </c>
      <c r="AE24">
        <v>0</v>
      </c>
    </row>
    <row r="25" spans="1:31" x14ac:dyDescent="0.3">
      <c r="A25" t="str">
        <f t="shared" si="0"/>
        <v>17</v>
      </c>
      <c r="B25" t="str">
        <f t="shared" si="1"/>
        <v>11</v>
      </c>
      <c r="C25" s="1">
        <v>42872.571539351855</v>
      </c>
      <c r="D25" t="str">
        <f t="shared" si="2"/>
        <v>9</v>
      </c>
      <c r="E25" t="s">
        <v>832</v>
      </c>
      <c r="G25" t="s">
        <v>833</v>
      </c>
      <c r="H25" t="s">
        <v>81</v>
      </c>
      <c r="I25" s="2">
        <v>42867</v>
      </c>
      <c r="J25" t="s">
        <v>67</v>
      </c>
      <c r="K25" t="s">
        <v>35</v>
      </c>
      <c r="L25" t="s">
        <v>36</v>
      </c>
      <c r="M25" t="s">
        <v>37</v>
      </c>
      <c r="N25" t="s">
        <v>38</v>
      </c>
      <c r="O25" t="s">
        <v>39</v>
      </c>
      <c r="P25" t="s">
        <v>40</v>
      </c>
      <c r="Q25">
        <v>4</v>
      </c>
      <c r="R25" t="s">
        <v>41</v>
      </c>
      <c r="S25" t="s">
        <v>50</v>
      </c>
      <c r="T25" t="s">
        <v>38</v>
      </c>
      <c r="U25" t="str">
        <f t="shared" si="3"/>
        <v>05</v>
      </c>
      <c r="V25" t="s">
        <v>58</v>
      </c>
      <c r="W25" t="str">
        <f t="shared" si="4"/>
        <v>E5741</v>
      </c>
      <c r="X25" t="s">
        <v>71</v>
      </c>
      <c r="AA25" t="s">
        <v>65</v>
      </c>
      <c r="AB25">
        <v>0</v>
      </c>
      <c r="AC25">
        <v>0</v>
      </c>
      <c r="AD25">
        <v>0</v>
      </c>
      <c r="AE25">
        <v>-2726.88</v>
      </c>
    </row>
    <row r="26" spans="1:31" x14ac:dyDescent="0.3">
      <c r="A26" t="str">
        <f t="shared" si="0"/>
        <v>17</v>
      </c>
      <c r="B26" t="str">
        <f t="shared" si="1"/>
        <v>11</v>
      </c>
      <c r="C26" s="1">
        <v>42872.571539351855</v>
      </c>
      <c r="D26" t="str">
        <f t="shared" si="2"/>
        <v>9</v>
      </c>
      <c r="E26" t="s">
        <v>832</v>
      </c>
      <c r="G26" t="s">
        <v>833</v>
      </c>
      <c r="H26" t="s">
        <v>81</v>
      </c>
      <c r="I26" s="2">
        <v>42867</v>
      </c>
      <c r="J26" t="s">
        <v>67</v>
      </c>
      <c r="K26" t="s">
        <v>35</v>
      </c>
      <c r="L26" t="s">
        <v>36</v>
      </c>
      <c r="M26" t="s">
        <v>37</v>
      </c>
      <c r="N26" t="s">
        <v>38</v>
      </c>
      <c r="O26" t="s">
        <v>39</v>
      </c>
      <c r="P26" t="s">
        <v>40</v>
      </c>
      <c r="Q26">
        <v>4</v>
      </c>
      <c r="R26" t="s">
        <v>41</v>
      </c>
      <c r="S26" t="s">
        <v>50</v>
      </c>
      <c r="T26" t="s">
        <v>38</v>
      </c>
      <c r="U26" t="str">
        <f t="shared" si="3"/>
        <v>05</v>
      </c>
      <c r="V26" t="s">
        <v>58</v>
      </c>
      <c r="W26" t="str">
        <f t="shared" si="4"/>
        <v>E5741</v>
      </c>
      <c r="X26" t="s">
        <v>71</v>
      </c>
      <c r="AA26" t="s">
        <v>46</v>
      </c>
      <c r="AB26">
        <v>0</v>
      </c>
      <c r="AC26">
        <v>0</v>
      </c>
      <c r="AD26">
        <v>2726.88</v>
      </c>
      <c r="AE26">
        <v>0</v>
      </c>
    </row>
    <row r="27" spans="1:31" x14ac:dyDescent="0.3">
      <c r="A27" t="str">
        <f t="shared" si="0"/>
        <v>17</v>
      </c>
      <c r="B27" t="str">
        <f t="shared" si="1"/>
        <v>11</v>
      </c>
      <c r="C27" s="1">
        <v>42872.571539351855</v>
      </c>
      <c r="D27" t="str">
        <f t="shared" si="2"/>
        <v>9</v>
      </c>
      <c r="E27" t="s">
        <v>832</v>
      </c>
      <c r="G27" t="s">
        <v>833</v>
      </c>
      <c r="H27" t="s">
        <v>81</v>
      </c>
      <c r="I27" s="2">
        <v>42867</v>
      </c>
      <c r="J27" t="s">
        <v>67</v>
      </c>
      <c r="K27" t="s">
        <v>35</v>
      </c>
      <c r="L27" t="s">
        <v>36</v>
      </c>
      <c r="M27" t="s">
        <v>37</v>
      </c>
      <c r="N27" t="s">
        <v>38</v>
      </c>
      <c r="O27" t="s">
        <v>39</v>
      </c>
      <c r="P27" t="s">
        <v>40</v>
      </c>
      <c r="Q27">
        <v>4</v>
      </c>
      <c r="R27" t="s">
        <v>41</v>
      </c>
      <c r="S27" t="s">
        <v>50</v>
      </c>
      <c r="T27" t="s">
        <v>38</v>
      </c>
      <c r="U27" t="str">
        <f t="shared" si="3"/>
        <v>05</v>
      </c>
      <c r="V27" t="s">
        <v>58</v>
      </c>
      <c r="W27" t="str">
        <f t="shared" si="4"/>
        <v>E5741</v>
      </c>
      <c r="X27" t="s">
        <v>71</v>
      </c>
      <c r="AA27" t="s">
        <v>65</v>
      </c>
      <c r="AB27">
        <v>0</v>
      </c>
      <c r="AC27">
        <v>0</v>
      </c>
      <c r="AD27">
        <v>0</v>
      </c>
      <c r="AE27">
        <v>0</v>
      </c>
    </row>
    <row r="28" spans="1:31" x14ac:dyDescent="0.3">
      <c r="A28" t="str">
        <f t="shared" si="0"/>
        <v>17</v>
      </c>
      <c r="B28" t="str">
        <f t="shared" si="1"/>
        <v>11</v>
      </c>
      <c r="C28" s="1">
        <v>42885.697025462963</v>
      </c>
      <c r="D28" t="str">
        <f t="shared" si="2"/>
        <v>9</v>
      </c>
      <c r="E28" t="s">
        <v>834</v>
      </c>
      <c r="H28" t="s">
        <v>835</v>
      </c>
      <c r="I28" s="2">
        <v>42886</v>
      </c>
      <c r="J28" t="s">
        <v>74</v>
      </c>
      <c r="K28" t="s">
        <v>35</v>
      </c>
      <c r="L28" t="s">
        <v>36</v>
      </c>
      <c r="M28" t="s">
        <v>37</v>
      </c>
      <c r="N28" t="s">
        <v>38</v>
      </c>
      <c r="O28" t="s">
        <v>39</v>
      </c>
      <c r="P28" t="s">
        <v>40</v>
      </c>
      <c r="Q28">
        <v>4</v>
      </c>
      <c r="R28" t="s">
        <v>41</v>
      </c>
      <c r="S28" t="s">
        <v>50</v>
      </c>
      <c r="T28" t="s">
        <v>38</v>
      </c>
      <c r="U28" t="str">
        <f t="shared" si="3"/>
        <v>05</v>
      </c>
      <c r="V28" t="s">
        <v>58</v>
      </c>
      <c r="W28" t="str">
        <f t="shared" si="4"/>
        <v>E5741</v>
      </c>
      <c r="X28" t="s">
        <v>71</v>
      </c>
      <c r="AA28" t="s">
        <v>46</v>
      </c>
      <c r="AB28">
        <v>0</v>
      </c>
      <c r="AC28">
        <v>0</v>
      </c>
      <c r="AD28">
        <v>19.989999999999998</v>
      </c>
      <c r="AE28">
        <v>0</v>
      </c>
    </row>
    <row r="29" spans="1:31" x14ac:dyDescent="0.3">
      <c r="A29" t="str">
        <f t="shared" si="0"/>
        <v>17</v>
      </c>
      <c r="B29" t="str">
        <f t="shared" si="1"/>
        <v>11</v>
      </c>
      <c r="C29" s="1">
        <v>42871.411226851851</v>
      </c>
      <c r="D29" t="str">
        <f t="shared" si="2"/>
        <v>9</v>
      </c>
      <c r="E29" t="s">
        <v>836</v>
      </c>
      <c r="H29" t="s">
        <v>837</v>
      </c>
      <c r="I29" s="2">
        <v>42871</v>
      </c>
      <c r="J29" t="s">
        <v>74</v>
      </c>
      <c r="K29" t="s">
        <v>35</v>
      </c>
      <c r="L29" t="s">
        <v>36</v>
      </c>
      <c r="M29" t="s">
        <v>37</v>
      </c>
      <c r="N29" t="s">
        <v>38</v>
      </c>
      <c r="O29" t="s">
        <v>39</v>
      </c>
      <c r="P29" t="s">
        <v>40</v>
      </c>
      <c r="Q29">
        <v>4</v>
      </c>
      <c r="R29" t="s">
        <v>41</v>
      </c>
      <c r="S29" t="s">
        <v>50</v>
      </c>
      <c r="T29" t="s">
        <v>38</v>
      </c>
      <c r="U29" t="str">
        <f t="shared" si="3"/>
        <v>05</v>
      </c>
      <c r="V29" t="s">
        <v>58</v>
      </c>
      <c r="W29" t="str">
        <f t="shared" si="4"/>
        <v>E5741</v>
      </c>
      <c r="X29" t="s">
        <v>71</v>
      </c>
      <c r="AA29" t="s">
        <v>46</v>
      </c>
      <c r="AB29">
        <v>0</v>
      </c>
      <c r="AC29">
        <v>0</v>
      </c>
      <c r="AD29">
        <v>85.47</v>
      </c>
      <c r="AE29">
        <v>0</v>
      </c>
    </row>
    <row r="30" spans="1:31" x14ac:dyDescent="0.3">
      <c r="A30" t="str">
        <f t="shared" si="0"/>
        <v>17</v>
      </c>
      <c r="B30" t="str">
        <f t="shared" si="1"/>
        <v>11</v>
      </c>
      <c r="C30" s="1">
        <v>42871.411226851851</v>
      </c>
      <c r="D30" t="str">
        <f t="shared" si="2"/>
        <v>9</v>
      </c>
      <c r="E30" t="s">
        <v>838</v>
      </c>
      <c r="H30" t="s">
        <v>69</v>
      </c>
      <c r="I30" s="2">
        <v>42871</v>
      </c>
      <c r="J30" t="s">
        <v>70</v>
      </c>
      <c r="K30" t="s">
        <v>35</v>
      </c>
      <c r="L30" t="s">
        <v>36</v>
      </c>
      <c r="M30" t="s">
        <v>37</v>
      </c>
      <c r="N30" t="s">
        <v>38</v>
      </c>
      <c r="O30" t="s">
        <v>39</v>
      </c>
      <c r="P30" t="s">
        <v>40</v>
      </c>
      <c r="Q30">
        <v>4</v>
      </c>
      <c r="R30" t="s">
        <v>41</v>
      </c>
      <c r="S30" t="s">
        <v>50</v>
      </c>
      <c r="T30" t="s">
        <v>38</v>
      </c>
      <c r="U30" t="str">
        <f t="shared" si="3"/>
        <v>05</v>
      </c>
      <c r="V30" t="s">
        <v>58</v>
      </c>
      <c r="W30" t="str">
        <f t="shared" si="4"/>
        <v>E5741</v>
      </c>
      <c r="X30" t="s">
        <v>71</v>
      </c>
      <c r="AA30" t="s">
        <v>46</v>
      </c>
      <c r="AB30">
        <v>0</v>
      </c>
      <c r="AC30">
        <v>0</v>
      </c>
      <c r="AD30">
        <v>14.1</v>
      </c>
      <c r="AE30">
        <v>0</v>
      </c>
    </row>
    <row r="31" spans="1:31" x14ac:dyDescent="0.3">
      <c r="A31" t="str">
        <f t="shared" si="0"/>
        <v>17</v>
      </c>
      <c r="B31" t="str">
        <f t="shared" si="1"/>
        <v>11</v>
      </c>
      <c r="C31" s="1">
        <v>42870.415092592593</v>
      </c>
      <c r="D31" t="str">
        <f t="shared" si="2"/>
        <v>9</v>
      </c>
      <c r="E31" t="s">
        <v>839</v>
      </c>
      <c r="H31" t="s">
        <v>69</v>
      </c>
      <c r="I31" s="2">
        <v>42870</v>
      </c>
      <c r="J31" t="s">
        <v>70</v>
      </c>
      <c r="K31" t="s">
        <v>35</v>
      </c>
      <c r="L31" t="s">
        <v>36</v>
      </c>
      <c r="M31" t="s">
        <v>37</v>
      </c>
      <c r="N31" t="s">
        <v>38</v>
      </c>
      <c r="O31" t="s">
        <v>39</v>
      </c>
      <c r="P31" t="s">
        <v>40</v>
      </c>
      <c r="Q31">
        <v>4</v>
      </c>
      <c r="R31" t="s">
        <v>41</v>
      </c>
      <c r="S31" t="s">
        <v>50</v>
      </c>
      <c r="T31" t="s">
        <v>38</v>
      </c>
      <c r="U31" t="str">
        <f t="shared" si="3"/>
        <v>05</v>
      </c>
      <c r="V31" t="s">
        <v>58</v>
      </c>
      <c r="W31" t="str">
        <f t="shared" si="4"/>
        <v>E5741</v>
      </c>
      <c r="X31" t="s">
        <v>71</v>
      </c>
      <c r="AA31" t="s">
        <v>46</v>
      </c>
      <c r="AB31">
        <v>0</v>
      </c>
      <c r="AC31">
        <v>0</v>
      </c>
      <c r="AD31">
        <v>49.35</v>
      </c>
      <c r="AE31">
        <v>0</v>
      </c>
    </row>
    <row r="32" spans="1:31" x14ac:dyDescent="0.3">
      <c r="A32" t="str">
        <f t="shared" si="0"/>
        <v>17</v>
      </c>
      <c r="B32" t="str">
        <f t="shared" si="1"/>
        <v>11</v>
      </c>
      <c r="C32" s="1">
        <v>42857.902662037035</v>
      </c>
      <c r="D32" t="str">
        <f t="shared" si="2"/>
        <v>9</v>
      </c>
      <c r="E32" t="s">
        <v>840</v>
      </c>
      <c r="G32" t="s">
        <v>841</v>
      </c>
      <c r="H32" t="s">
        <v>87</v>
      </c>
      <c r="I32" s="2">
        <v>42857</v>
      </c>
      <c r="J32" t="s">
        <v>88</v>
      </c>
      <c r="K32" t="s">
        <v>35</v>
      </c>
      <c r="L32" t="s">
        <v>36</v>
      </c>
      <c r="M32" t="s">
        <v>37</v>
      </c>
      <c r="N32" t="s">
        <v>38</v>
      </c>
      <c r="O32" t="s">
        <v>39</v>
      </c>
      <c r="P32" t="s">
        <v>40</v>
      </c>
      <c r="Q32">
        <v>4</v>
      </c>
      <c r="R32" t="s">
        <v>41</v>
      </c>
      <c r="S32" t="s">
        <v>50</v>
      </c>
      <c r="T32" t="s">
        <v>38</v>
      </c>
      <c r="U32" t="str">
        <f>"01"</f>
        <v>01</v>
      </c>
      <c r="V32" t="s">
        <v>84</v>
      </c>
      <c r="W32" t="str">
        <f>"E4105"</f>
        <v>E4105</v>
      </c>
      <c r="X32" t="s">
        <v>84</v>
      </c>
      <c r="AA32" t="s">
        <v>65</v>
      </c>
      <c r="AB32">
        <v>0</v>
      </c>
      <c r="AC32">
        <v>0</v>
      </c>
      <c r="AD32">
        <v>0</v>
      </c>
      <c r="AE32">
        <v>-1909.04</v>
      </c>
    </row>
    <row r="33" spans="1:31" x14ac:dyDescent="0.3">
      <c r="A33" t="str">
        <f t="shared" si="0"/>
        <v>17</v>
      </c>
      <c r="B33" t="str">
        <f t="shared" si="1"/>
        <v>11</v>
      </c>
      <c r="C33" s="1">
        <v>42852.905011574076</v>
      </c>
      <c r="D33" t="str">
        <f t="shared" si="2"/>
        <v>9</v>
      </c>
      <c r="E33" t="s">
        <v>795</v>
      </c>
      <c r="H33" t="s">
        <v>796</v>
      </c>
      <c r="I33" s="2">
        <v>42860</v>
      </c>
      <c r="J33" t="s">
        <v>83</v>
      </c>
      <c r="K33" t="s">
        <v>35</v>
      </c>
      <c r="L33" t="s">
        <v>36</v>
      </c>
      <c r="M33" t="s">
        <v>37</v>
      </c>
      <c r="N33" t="s">
        <v>38</v>
      </c>
      <c r="O33" t="s">
        <v>39</v>
      </c>
      <c r="P33" t="s">
        <v>40</v>
      </c>
      <c r="Q33">
        <v>4</v>
      </c>
      <c r="R33" t="s">
        <v>41</v>
      </c>
      <c r="S33" t="s">
        <v>50</v>
      </c>
      <c r="T33" t="s">
        <v>38</v>
      </c>
      <c r="U33" t="str">
        <f>"01"</f>
        <v>01</v>
      </c>
      <c r="V33" t="s">
        <v>84</v>
      </c>
      <c r="W33" t="str">
        <f>"E4105"</f>
        <v>E4105</v>
      </c>
      <c r="X33" t="s">
        <v>84</v>
      </c>
      <c r="AA33" t="s">
        <v>46</v>
      </c>
      <c r="AB33">
        <v>0</v>
      </c>
      <c r="AC33">
        <v>0</v>
      </c>
      <c r="AD33">
        <v>1890.52</v>
      </c>
      <c r="AE33">
        <v>0</v>
      </c>
    </row>
    <row r="34" spans="1:31" x14ac:dyDescent="0.3">
      <c r="A34" t="str">
        <f t="shared" si="0"/>
        <v>17</v>
      </c>
      <c r="B34" t="str">
        <f t="shared" si="1"/>
        <v>11</v>
      </c>
      <c r="C34" s="1">
        <v>42866.909814814811</v>
      </c>
      <c r="D34" t="str">
        <f t="shared" si="2"/>
        <v>9</v>
      </c>
      <c r="E34" t="s">
        <v>842</v>
      </c>
      <c r="G34" t="s">
        <v>841</v>
      </c>
      <c r="H34" t="s">
        <v>87</v>
      </c>
      <c r="I34" s="2">
        <v>42866</v>
      </c>
      <c r="J34" t="s">
        <v>88</v>
      </c>
      <c r="K34" t="s">
        <v>35</v>
      </c>
      <c r="L34" t="s">
        <v>36</v>
      </c>
      <c r="M34" t="s">
        <v>37</v>
      </c>
      <c r="N34" t="s">
        <v>38</v>
      </c>
      <c r="O34" t="s">
        <v>39</v>
      </c>
      <c r="P34" t="s">
        <v>40</v>
      </c>
      <c r="Q34">
        <v>4</v>
      </c>
      <c r="R34" t="s">
        <v>41</v>
      </c>
      <c r="S34" t="s">
        <v>50</v>
      </c>
      <c r="T34" t="s">
        <v>38</v>
      </c>
      <c r="U34" t="str">
        <f>"01"</f>
        <v>01</v>
      </c>
      <c r="V34" t="s">
        <v>84</v>
      </c>
      <c r="W34" t="str">
        <f>"E4105"</f>
        <v>E4105</v>
      </c>
      <c r="X34" t="s">
        <v>84</v>
      </c>
      <c r="AA34" t="s">
        <v>65</v>
      </c>
      <c r="AB34">
        <v>0</v>
      </c>
      <c r="AC34">
        <v>0</v>
      </c>
      <c r="AD34">
        <v>0</v>
      </c>
      <c r="AE34">
        <v>-1909.04</v>
      </c>
    </row>
    <row r="35" spans="1:31" x14ac:dyDescent="0.3">
      <c r="A35" t="str">
        <f t="shared" si="0"/>
        <v>17</v>
      </c>
      <c r="B35" t="str">
        <f t="shared" si="1"/>
        <v>11</v>
      </c>
      <c r="C35" s="1">
        <v>42866.906388888892</v>
      </c>
      <c r="D35" t="str">
        <f t="shared" si="2"/>
        <v>9</v>
      </c>
      <c r="E35" t="s">
        <v>803</v>
      </c>
      <c r="H35" t="s">
        <v>804</v>
      </c>
      <c r="I35" s="2">
        <v>42874</v>
      </c>
      <c r="J35" t="s">
        <v>83</v>
      </c>
      <c r="K35" t="s">
        <v>35</v>
      </c>
      <c r="L35" t="s">
        <v>36</v>
      </c>
      <c r="M35" t="s">
        <v>37</v>
      </c>
      <c r="N35" t="s">
        <v>38</v>
      </c>
      <c r="O35" t="s">
        <v>39</v>
      </c>
      <c r="P35" t="s">
        <v>40</v>
      </c>
      <c r="Q35">
        <v>4</v>
      </c>
      <c r="R35" t="s">
        <v>41</v>
      </c>
      <c r="S35" t="s">
        <v>50</v>
      </c>
      <c r="T35" t="s">
        <v>38</v>
      </c>
      <c r="U35" t="str">
        <f>"01"</f>
        <v>01</v>
      </c>
      <c r="V35" t="s">
        <v>84</v>
      </c>
      <c r="W35" t="str">
        <f>"E4105"</f>
        <v>E4105</v>
      </c>
      <c r="X35" t="s">
        <v>84</v>
      </c>
      <c r="AA35" t="s">
        <v>46</v>
      </c>
      <c r="AB35">
        <v>0</v>
      </c>
      <c r="AC35">
        <v>0</v>
      </c>
      <c r="AD35">
        <v>1890.51</v>
      </c>
      <c r="AE35">
        <v>0</v>
      </c>
    </row>
    <row r="36" spans="1:31" x14ac:dyDescent="0.3">
      <c r="A36" t="str">
        <f t="shared" si="0"/>
        <v>17</v>
      </c>
      <c r="B36" t="str">
        <f t="shared" si="1"/>
        <v>11</v>
      </c>
      <c r="C36" s="1">
        <v>42880.902222222219</v>
      </c>
      <c r="D36" t="str">
        <f t="shared" si="2"/>
        <v>9</v>
      </c>
      <c r="E36" t="s">
        <v>843</v>
      </c>
      <c r="G36" t="s">
        <v>841</v>
      </c>
      <c r="H36" t="s">
        <v>87</v>
      </c>
      <c r="I36" s="2">
        <v>42880</v>
      </c>
      <c r="J36" t="s">
        <v>88</v>
      </c>
      <c r="K36" t="s">
        <v>35</v>
      </c>
      <c r="L36" t="s">
        <v>36</v>
      </c>
      <c r="M36" t="s">
        <v>37</v>
      </c>
      <c r="N36" t="s">
        <v>38</v>
      </c>
      <c r="O36" t="s">
        <v>39</v>
      </c>
      <c r="P36" t="s">
        <v>40</v>
      </c>
      <c r="Q36">
        <v>4</v>
      </c>
      <c r="R36" t="s">
        <v>41</v>
      </c>
      <c r="S36" t="s">
        <v>50</v>
      </c>
      <c r="T36" t="s">
        <v>38</v>
      </c>
      <c r="U36" t="str">
        <f>"01"</f>
        <v>01</v>
      </c>
      <c r="V36" t="s">
        <v>84</v>
      </c>
      <c r="W36" t="str">
        <f>"E4105"</f>
        <v>E4105</v>
      </c>
      <c r="X36" t="s">
        <v>84</v>
      </c>
      <c r="AA36" t="s">
        <v>65</v>
      </c>
      <c r="AB36">
        <v>0</v>
      </c>
      <c r="AC36">
        <v>0</v>
      </c>
      <c r="AD36">
        <v>0</v>
      </c>
      <c r="AE36">
        <v>-1909.04</v>
      </c>
    </row>
    <row r="37" spans="1:31" x14ac:dyDescent="0.3">
      <c r="A37" t="str">
        <f t="shared" si="0"/>
        <v>17</v>
      </c>
      <c r="B37" t="str">
        <f t="shared" si="1"/>
        <v>11</v>
      </c>
      <c r="C37" s="1">
        <v>42886.452881944446</v>
      </c>
      <c r="D37" t="str">
        <f t="shared" si="2"/>
        <v>9</v>
      </c>
      <c r="E37" t="s">
        <v>844</v>
      </c>
      <c r="H37" t="s">
        <v>845</v>
      </c>
      <c r="I37" s="2">
        <v>42885</v>
      </c>
      <c r="J37" t="s">
        <v>181</v>
      </c>
      <c r="K37" t="s">
        <v>35</v>
      </c>
      <c r="L37" t="s">
        <v>36</v>
      </c>
      <c r="M37" t="s">
        <v>37</v>
      </c>
      <c r="N37" t="s">
        <v>38</v>
      </c>
      <c r="O37" t="s">
        <v>39</v>
      </c>
      <c r="P37" t="s">
        <v>40</v>
      </c>
      <c r="Q37">
        <v>4</v>
      </c>
      <c r="R37" t="s">
        <v>41</v>
      </c>
      <c r="S37" t="s">
        <v>50</v>
      </c>
      <c r="T37" t="s">
        <v>38</v>
      </c>
      <c r="U37" t="str">
        <f>"07"</f>
        <v>07</v>
      </c>
      <c r="V37" t="s">
        <v>129</v>
      </c>
      <c r="W37" t="str">
        <f>"07"</f>
        <v>07</v>
      </c>
      <c r="X37" t="s">
        <v>129</v>
      </c>
      <c r="AA37" t="s">
        <v>46</v>
      </c>
      <c r="AB37">
        <v>0</v>
      </c>
      <c r="AC37">
        <v>279.99</v>
      </c>
      <c r="AD37">
        <v>0</v>
      </c>
      <c r="AE37">
        <v>0</v>
      </c>
    </row>
    <row r="38" spans="1:31" x14ac:dyDescent="0.3">
      <c r="A38" t="str">
        <f t="shared" si="0"/>
        <v>17</v>
      </c>
      <c r="B38" t="str">
        <f t="shared" si="1"/>
        <v>11</v>
      </c>
      <c r="C38" s="1">
        <v>42886.452881944446</v>
      </c>
      <c r="D38" t="str">
        <f t="shared" si="2"/>
        <v>9</v>
      </c>
      <c r="E38" t="s">
        <v>844</v>
      </c>
      <c r="H38" t="s">
        <v>845</v>
      </c>
      <c r="I38" s="2">
        <v>42885</v>
      </c>
      <c r="J38" t="s">
        <v>181</v>
      </c>
      <c r="K38" t="s">
        <v>35</v>
      </c>
      <c r="L38" t="s">
        <v>36</v>
      </c>
      <c r="M38" t="s">
        <v>37</v>
      </c>
      <c r="N38" t="s">
        <v>38</v>
      </c>
      <c r="O38" t="s">
        <v>39</v>
      </c>
      <c r="P38" t="s">
        <v>40</v>
      </c>
      <c r="Q38">
        <v>4</v>
      </c>
      <c r="R38" t="s">
        <v>41</v>
      </c>
      <c r="S38" t="s">
        <v>50</v>
      </c>
      <c r="T38" t="s">
        <v>38</v>
      </c>
      <c r="U38" t="str">
        <f>"05"</f>
        <v>05</v>
      </c>
      <c r="V38" t="s">
        <v>58</v>
      </c>
      <c r="W38" t="str">
        <f>"05"</f>
        <v>05</v>
      </c>
      <c r="X38" t="s">
        <v>58</v>
      </c>
      <c r="AA38" t="s">
        <v>65</v>
      </c>
      <c r="AB38">
        <v>0</v>
      </c>
      <c r="AC38">
        <v>-279.99</v>
      </c>
      <c r="AD38">
        <v>0</v>
      </c>
      <c r="AE38">
        <v>0</v>
      </c>
    </row>
    <row r="39" spans="1:31" x14ac:dyDescent="0.3">
      <c r="A39" t="str">
        <f t="shared" si="0"/>
        <v>17</v>
      </c>
      <c r="B39" t="str">
        <f t="shared" si="1"/>
        <v>11</v>
      </c>
      <c r="C39" s="1">
        <v>42885.697025462963</v>
      </c>
      <c r="D39" t="str">
        <f t="shared" si="2"/>
        <v>9</v>
      </c>
      <c r="E39" t="s">
        <v>834</v>
      </c>
      <c r="H39" t="s">
        <v>846</v>
      </c>
      <c r="I39" s="2">
        <v>42886</v>
      </c>
      <c r="J39" t="s">
        <v>74</v>
      </c>
      <c r="K39" t="s">
        <v>35</v>
      </c>
      <c r="L39" t="s">
        <v>36</v>
      </c>
      <c r="M39" t="s">
        <v>37</v>
      </c>
      <c r="N39" t="s">
        <v>38</v>
      </c>
      <c r="O39" t="s">
        <v>39</v>
      </c>
      <c r="P39" t="s">
        <v>40</v>
      </c>
      <c r="Q39">
        <v>4</v>
      </c>
      <c r="R39" t="s">
        <v>41</v>
      </c>
      <c r="S39" t="s">
        <v>50</v>
      </c>
      <c r="T39" t="s">
        <v>38</v>
      </c>
      <c r="U39" t="str">
        <f>"07"</f>
        <v>07</v>
      </c>
      <c r="V39" t="s">
        <v>129</v>
      </c>
      <c r="W39" t="str">
        <f>"E6410"</f>
        <v>E6410</v>
      </c>
      <c r="X39" t="s">
        <v>587</v>
      </c>
      <c r="AA39" t="s">
        <v>46</v>
      </c>
      <c r="AB39">
        <v>0</v>
      </c>
      <c r="AC39">
        <v>0</v>
      </c>
      <c r="AD39">
        <v>279.99</v>
      </c>
      <c r="AE39">
        <v>0</v>
      </c>
    </row>
    <row r="40" spans="1:31" x14ac:dyDescent="0.3">
      <c r="A40" t="str">
        <f t="shared" si="0"/>
        <v>17</v>
      </c>
      <c r="B40" t="str">
        <f t="shared" si="1"/>
        <v>11</v>
      </c>
      <c r="C40" s="1">
        <v>42866.662905092591</v>
      </c>
      <c r="D40" t="str">
        <f t="shared" si="2"/>
        <v>9</v>
      </c>
      <c r="E40" t="s">
        <v>847</v>
      </c>
      <c r="H40" t="s">
        <v>77</v>
      </c>
      <c r="I40" s="2">
        <v>42865</v>
      </c>
      <c r="J40" t="s">
        <v>78</v>
      </c>
      <c r="K40" t="s">
        <v>35</v>
      </c>
      <c r="L40" t="s">
        <v>36</v>
      </c>
      <c r="M40" t="s">
        <v>111</v>
      </c>
      <c r="N40" t="s">
        <v>112</v>
      </c>
      <c r="O40" t="s">
        <v>39</v>
      </c>
      <c r="P40" t="s">
        <v>40</v>
      </c>
      <c r="Q40">
        <v>4</v>
      </c>
      <c r="R40" t="s">
        <v>41</v>
      </c>
      <c r="S40" t="s">
        <v>113</v>
      </c>
      <c r="T40" t="s">
        <v>112</v>
      </c>
      <c r="U40" t="str">
        <f>"05"</f>
        <v>05</v>
      </c>
      <c r="V40" t="s">
        <v>58</v>
      </c>
      <c r="W40" t="str">
        <f>"E5749"</f>
        <v>E5749</v>
      </c>
      <c r="X40" t="s">
        <v>848</v>
      </c>
      <c r="AA40" t="s">
        <v>46</v>
      </c>
      <c r="AB40">
        <v>0</v>
      </c>
      <c r="AC40">
        <v>0</v>
      </c>
      <c r="AD40">
        <v>10.199999999999999</v>
      </c>
      <c r="AE40">
        <v>0</v>
      </c>
    </row>
    <row r="41" spans="1:31" x14ac:dyDescent="0.3">
      <c r="A41" t="str">
        <f t="shared" si="0"/>
        <v>17</v>
      </c>
      <c r="B41" t="str">
        <f t="shared" si="1"/>
        <v>11</v>
      </c>
      <c r="C41" s="1">
        <v>42865.902361111112</v>
      </c>
      <c r="D41" t="str">
        <f t="shared" si="2"/>
        <v>9</v>
      </c>
      <c r="E41" t="s">
        <v>818</v>
      </c>
      <c r="H41" t="s">
        <v>819</v>
      </c>
      <c r="I41" s="2">
        <v>42865</v>
      </c>
      <c r="J41" t="s">
        <v>820</v>
      </c>
      <c r="K41" t="s">
        <v>35</v>
      </c>
      <c r="L41" t="s">
        <v>36</v>
      </c>
      <c r="M41" t="s">
        <v>111</v>
      </c>
      <c r="N41" t="s">
        <v>112</v>
      </c>
      <c r="O41" t="s">
        <v>39</v>
      </c>
      <c r="P41" t="s">
        <v>40</v>
      </c>
      <c r="Q41">
        <v>4</v>
      </c>
      <c r="R41" t="s">
        <v>41</v>
      </c>
      <c r="S41" t="s">
        <v>113</v>
      </c>
      <c r="T41" t="s">
        <v>112</v>
      </c>
      <c r="U41" t="str">
        <f>"05"</f>
        <v>05</v>
      </c>
      <c r="V41" t="s">
        <v>58</v>
      </c>
      <c r="W41" t="str">
        <f>"E5030"</f>
        <v>E5030</v>
      </c>
      <c r="X41" t="s">
        <v>821</v>
      </c>
      <c r="AA41" t="s">
        <v>46</v>
      </c>
      <c r="AB41">
        <v>0</v>
      </c>
      <c r="AC41">
        <v>0</v>
      </c>
      <c r="AD41">
        <v>39</v>
      </c>
      <c r="AE41">
        <v>0</v>
      </c>
    </row>
    <row r="42" spans="1:31" x14ac:dyDescent="0.3">
      <c r="A42" t="str">
        <f t="shared" si="0"/>
        <v>17</v>
      </c>
      <c r="B42" t="str">
        <f t="shared" si="1"/>
        <v>11</v>
      </c>
      <c r="C42" s="1">
        <v>42872.901967592596</v>
      </c>
      <c r="D42" t="str">
        <f t="shared" si="2"/>
        <v>9</v>
      </c>
      <c r="E42" t="s">
        <v>823</v>
      </c>
      <c r="H42" t="s">
        <v>819</v>
      </c>
      <c r="I42" s="2">
        <v>42872</v>
      </c>
      <c r="J42" t="s">
        <v>820</v>
      </c>
      <c r="K42" t="s">
        <v>35</v>
      </c>
      <c r="L42" t="s">
        <v>36</v>
      </c>
      <c r="M42" t="s">
        <v>111</v>
      </c>
      <c r="N42" t="s">
        <v>112</v>
      </c>
      <c r="O42" t="s">
        <v>39</v>
      </c>
      <c r="P42" t="s">
        <v>40</v>
      </c>
      <c r="Q42">
        <v>4</v>
      </c>
      <c r="R42" t="s">
        <v>41</v>
      </c>
      <c r="S42" t="s">
        <v>113</v>
      </c>
      <c r="T42" t="s">
        <v>112</v>
      </c>
      <c r="U42" t="str">
        <f>"05"</f>
        <v>05</v>
      </c>
      <c r="V42" t="s">
        <v>58</v>
      </c>
      <c r="W42" t="str">
        <f>"E5030"</f>
        <v>E5030</v>
      </c>
      <c r="X42" t="s">
        <v>821</v>
      </c>
      <c r="AA42" t="s">
        <v>46</v>
      </c>
      <c r="AB42">
        <v>0</v>
      </c>
      <c r="AC42">
        <v>0</v>
      </c>
      <c r="AD42">
        <v>39</v>
      </c>
      <c r="AE42">
        <v>0</v>
      </c>
    </row>
    <row r="43" spans="1:31" x14ac:dyDescent="0.3">
      <c r="A43" t="str">
        <f t="shared" si="0"/>
        <v>17</v>
      </c>
      <c r="B43" t="str">
        <f t="shared" si="1"/>
        <v>11</v>
      </c>
      <c r="C43" s="1">
        <v>42885.445752314816</v>
      </c>
      <c r="D43" t="str">
        <f t="shared" si="2"/>
        <v>9</v>
      </c>
      <c r="E43" t="s">
        <v>849</v>
      </c>
      <c r="H43" t="s">
        <v>850</v>
      </c>
      <c r="I43" s="2">
        <v>42886</v>
      </c>
      <c r="J43" t="s">
        <v>74</v>
      </c>
      <c r="K43" t="s">
        <v>35</v>
      </c>
      <c r="L43" t="s">
        <v>36</v>
      </c>
      <c r="M43" t="s">
        <v>111</v>
      </c>
      <c r="N43" t="s">
        <v>112</v>
      </c>
      <c r="O43" t="s">
        <v>39</v>
      </c>
      <c r="P43" t="s">
        <v>40</v>
      </c>
      <c r="Q43">
        <v>4</v>
      </c>
      <c r="R43" t="s">
        <v>41</v>
      </c>
      <c r="S43" t="s">
        <v>113</v>
      </c>
      <c r="T43" t="s">
        <v>112</v>
      </c>
      <c r="U43" t="str">
        <f>"05"</f>
        <v>05</v>
      </c>
      <c r="V43" t="s">
        <v>58</v>
      </c>
      <c r="W43" t="str">
        <f>"E5741"</f>
        <v>E5741</v>
      </c>
      <c r="X43" t="s">
        <v>71</v>
      </c>
      <c r="AA43" t="s">
        <v>46</v>
      </c>
      <c r="AB43">
        <v>0</v>
      </c>
      <c r="AC43">
        <v>0</v>
      </c>
      <c r="AD43">
        <v>122</v>
      </c>
      <c r="AE43">
        <v>0</v>
      </c>
    </row>
    <row r="44" spans="1:31" x14ac:dyDescent="0.3">
      <c r="A44" t="str">
        <f t="shared" si="0"/>
        <v>17</v>
      </c>
      <c r="B44" t="str">
        <f t="shared" si="1"/>
        <v>11</v>
      </c>
      <c r="C44" s="1">
        <v>42864.63689814815</v>
      </c>
      <c r="D44" t="str">
        <f t="shared" si="2"/>
        <v>9</v>
      </c>
      <c r="E44" t="s">
        <v>851</v>
      </c>
      <c r="H44" t="s">
        <v>852</v>
      </c>
      <c r="I44" s="2">
        <v>42864</v>
      </c>
      <c r="J44" t="s">
        <v>78</v>
      </c>
      <c r="K44" t="s">
        <v>114</v>
      </c>
      <c r="L44" t="s">
        <v>115</v>
      </c>
      <c r="M44" t="s">
        <v>116</v>
      </c>
      <c r="N44" t="s">
        <v>117</v>
      </c>
      <c r="O44" t="s">
        <v>39</v>
      </c>
      <c r="P44" t="s">
        <v>40</v>
      </c>
      <c r="Q44">
        <v>4</v>
      </c>
      <c r="R44" t="s">
        <v>41</v>
      </c>
      <c r="S44" t="s">
        <v>118</v>
      </c>
      <c r="T44" t="s">
        <v>119</v>
      </c>
      <c r="U44" t="str">
        <f>"04"</f>
        <v>04</v>
      </c>
      <c r="V44" t="s">
        <v>125</v>
      </c>
      <c r="W44" t="str">
        <f>"E5397"</f>
        <v>E5397</v>
      </c>
      <c r="X44" t="s">
        <v>137</v>
      </c>
      <c r="AA44" t="s">
        <v>46</v>
      </c>
      <c r="AB44">
        <v>0</v>
      </c>
      <c r="AC44">
        <v>0</v>
      </c>
      <c r="AD44">
        <v>204</v>
      </c>
      <c r="AE44">
        <v>0</v>
      </c>
    </row>
    <row r="45" spans="1:31" x14ac:dyDescent="0.3">
      <c r="A45" t="str">
        <f t="shared" si="0"/>
        <v>17</v>
      </c>
      <c r="B45" t="str">
        <f t="shared" si="1"/>
        <v>11</v>
      </c>
      <c r="C45" s="1">
        <v>42885.667002314818</v>
      </c>
      <c r="D45" t="str">
        <f t="shared" si="2"/>
        <v>9</v>
      </c>
      <c r="E45" t="s">
        <v>853</v>
      </c>
      <c r="F45">
        <v>892314</v>
      </c>
      <c r="H45" t="s">
        <v>136</v>
      </c>
      <c r="I45" s="2">
        <v>42885</v>
      </c>
      <c r="J45" t="s">
        <v>124</v>
      </c>
      <c r="K45" t="s">
        <v>114</v>
      </c>
      <c r="L45" t="s">
        <v>115</v>
      </c>
      <c r="M45" t="s">
        <v>116</v>
      </c>
      <c r="N45" t="s">
        <v>117</v>
      </c>
      <c r="O45" t="s">
        <v>39</v>
      </c>
      <c r="P45" t="s">
        <v>40</v>
      </c>
      <c r="Q45">
        <v>4</v>
      </c>
      <c r="R45" t="s">
        <v>41</v>
      </c>
      <c r="S45" t="s">
        <v>118</v>
      </c>
      <c r="T45" t="s">
        <v>119</v>
      </c>
      <c r="U45" t="str">
        <f>"04"</f>
        <v>04</v>
      </c>
      <c r="V45" t="s">
        <v>125</v>
      </c>
      <c r="W45" t="str">
        <f>"E5397"</f>
        <v>E5397</v>
      </c>
      <c r="X45" t="s">
        <v>137</v>
      </c>
      <c r="AA45" t="s">
        <v>46</v>
      </c>
      <c r="AB45">
        <v>0</v>
      </c>
      <c r="AC45">
        <v>0</v>
      </c>
      <c r="AD45">
        <v>877.66</v>
      </c>
      <c r="AE45">
        <v>0</v>
      </c>
    </row>
    <row r="46" spans="1:31" x14ac:dyDescent="0.3">
      <c r="A46" t="str">
        <f t="shared" si="0"/>
        <v>17</v>
      </c>
      <c r="B46" t="str">
        <f t="shared" si="1"/>
        <v>11</v>
      </c>
      <c r="C46" s="1">
        <v>42885.667002314818</v>
      </c>
      <c r="D46" t="str">
        <f t="shared" si="2"/>
        <v>9</v>
      </c>
      <c r="E46" t="s">
        <v>853</v>
      </c>
      <c r="F46">
        <v>892314</v>
      </c>
      <c r="H46" t="s">
        <v>136</v>
      </c>
      <c r="I46" s="2">
        <v>42885</v>
      </c>
      <c r="J46" t="s">
        <v>124</v>
      </c>
      <c r="K46" t="s">
        <v>114</v>
      </c>
      <c r="L46" t="s">
        <v>115</v>
      </c>
      <c r="M46" t="s">
        <v>116</v>
      </c>
      <c r="N46" t="s">
        <v>117</v>
      </c>
      <c r="O46" t="s">
        <v>39</v>
      </c>
      <c r="P46" t="s">
        <v>40</v>
      </c>
      <c r="Q46">
        <v>4</v>
      </c>
      <c r="R46" t="s">
        <v>41</v>
      </c>
      <c r="S46" t="s">
        <v>118</v>
      </c>
      <c r="T46" t="s">
        <v>119</v>
      </c>
      <c r="U46" t="str">
        <f>"04"</f>
        <v>04</v>
      </c>
      <c r="V46" t="s">
        <v>125</v>
      </c>
      <c r="W46" t="str">
        <f>"E5392"</f>
        <v>E5392</v>
      </c>
      <c r="X46" t="s">
        <v>854</v>
      </c>
      <c r="AA46" t="s">
        <v>46</v>
      </c>
      <c r="AB46">
        <v>0</v>
      </c>
      <c r="AC46">
        <v>0</v>
      </c>
      <c r="AD46">
        <v>44</v>
      </c>
      <c r="AE46">
        <v>0</v>
      </c>
    </row>
    <row r="47" spans="1:31" x14ac:dyDescent="0.3">
      <c r="A47" t="str">
        <f t="shared" si="0"/>
        <v>17</v>
      </c>
      <c r="B47" t="str">
        <f t="shared" si="1"/>
        <v>11</v>
      </c>
      <c r="C47" s="1">
        <v>42872.648587962962</v>
      </c>
      <c r="D47" t="str">
        <f t="shared" si="2"/>
        <v>9</v>
      </c>
      <c r="E47" t="s">
        <v>855</v>
      </c>
      <c r="G47" t="s">
        <v>856</v>
      </c>
      <c r="H47" t="s">
        <v>140</v>
      </c>
      <c r="I47" s="2">
        <v>42872</v>
      </c>
      <c r="J47" t="s">
        <v>67</v>
      </c>
      <c r="K47" t="s">
        <v>114</v>
      </c>
      <c r="L47" t="s">
        <v>115</v>
      </c>
      <c r="M47" t="s">
        <v>116</v>
      </c>
      <c r="N47" t="s">
        <v>117</v>
      </c>
      <c r="O47" t="s">
        <v>39</v>
      </c>
      <c r="P47" t="s">
        <v>40</v>
      </c>
      <c r="Q47">
        <v>4</v>
      </c>
      <c r="R47" t="s">
        <v>41</v>
      </c>
      <c r="S47" t="s">
        <v>118</v>
      </c>
      <c r="T47" t="s">
        <v>119</v>
      </c>
      <c r="U47" t="str">
        <f t="shared" ref="U47:U61" si="5">"05"</f>
        <v>05</v>
      </c>
      <c r="V47" t="s">
        <v>58</v>
      </c>
      <c r="W47" t="str">
        <f t="shared" ref="W47:W52" si="6">"E5225"</f>
        <v>E5225</v>
      </c>
      <c r="X47" t="s">
        <v>141</v>
      </c>
      <c r="AA47" t="s">
        <v>65</v>
      </c>
      <c r="AB47">
        <v>0</v>
      </c>
      <c r="AC47">
        <v>0</v>
      </c>
      <c r="AD47">
        <v>0</v>
      </c>
      <c r="AE47">
        <v>-51.96</v>
      </c>
    </row>
    <row r="48" spans="1:31" x14ac:dyDescent="0.3">
      <c r="A48" t="str">
        <f t="shared" si="0"/>
        <v>17</v>
      </c>
      <c r="B48" t="str">
        <f t="shared" si="1"/>
        <v>11</v>
      </c>
      <c r="C48" s="1">
        <v>42872.648587962962</v>
      </c>
      <c r="D48" t="str">
        <f t="shared" si="2"/>
        <v>9</v>
      </c>
      <c r="E48" t="s">
        <v>855</v>
      </c>
      <c r="G48" t="s">
        <v>856</v>
      </c>
      <c r="H48" t="s">
        <v>140</v>
      </c>
      <c r="I48" s="2">
        <v>42872</v>
      </c>
      <c r="J48" t="s">
        <v>67</v>
      </c>
      <c r="K48" t="s">
        <v>114</v>
      </c>
      <c r="L48" t="s">
        <v>115</v>
      </c>
      <c r="M48" t="s">
        <v>116</v>
      </c>
      <c r="N48" t="s">
        <v>117</v>
      </c>
      <c r="O48" t="s">
        <v>39</v>
      </c>
      <c r="P48" t="s">
        <v>40</v>
      </c>
      <c r="Q48">
        <v>4</v>
      </c>
      <c r="R48" t="s">
        <v>41</v>
      </c>
      <c r="S48" t="s">
        <v>118</v>
      </c>
      <c r="T48" t="s">
        <v>119</v>
      </c>
      <c r="U48" t="str">
        <f t="shared" si="5"/>
        <v>05</v>
      </c>
      <c r="V48" t="s">
        <v>58</v>
      </c>
      <c r="W48" t="str">
        <f t="shared" si="6"/>
        <v>E5225</v>
      </c>
      <c r="X48" t="s">
        <v>141</v>
      </c>
      <c r="AA48" t="s">
        <v>46</v>
      </c>
      <c r="AB48">
        <v>0</v>
      </c>
      <c r="AC48">
        <v>0</v>
      </c>
      <c r="AD48">
        <v>51.96</v>
      </c>
      <c r="AE48">
        <v>0</v>
      </c>
    </row>
    <row r="49" spans="1:31" x14ac:dyDescent="0.3">
      <c r="A49" t="str">
        <f t="shared" si="0"/>
        <v>17</v>
      </c>
      <c r="B49" t="str">
        <f t="shared" si="1"/>
        <v>11</v>
      </c>
      <c r="C49" s="1">
        <v>42872.648587962962</v>
      </c>
      <c r="D49" t="str">
        <f t="shared" si="2"/>
        <v>9</v>
      </c>
      <c r="E49" t="s">
        <v>855</v>
      </c>
      <c r="G49" t="s">
        <v>856</v>
      </c>
      <c r="H49" t="s">
        <v>140</v>
      </c>
      <c r="I49" s="2">
        <v>42872</v>
      </c>
      <c r="J49" t="s">
        <v>67</v>
      </c>
      <c r="K49" t="s">
        <v>114</v>
      </c>
      <c r="L49" t="s">
        <v>115</v>
      </c>
      <c r="M49" t="s">
        <v>116</v>
      </c>
      <c r="N49" t="s">
        <v>117</v>
      </c>
      <c r="O49" t="s">
        <v>39</v>
      </c>
      <c r="P49" t="s">
        <v>40</v>
      </c>
      <c r="Q49">
        <v>4</v>
      </c>
      <c r="R49" t="s">
        <v>41</v>
      </c>
      <c r="S49" t="s">
        <v>118</v>
      </c>
      <c r="T49" t="s">
        <v>119</v>
      </c>
      <c r="U49" t="str">
        <f t="shared" si="5"/>
        <v>05</v>
      </c>
      <c r="V49" t="s">
        <v>58</v>
      </c>
      <c r="W49" t="str">
        <f t="shared" si="6"/>
        <v>E5225</v>
      </c>
      <c r="X49" t="s">
        <v>141</v>
      </c>
      <c r="AA49" t="s">
        <v>65</v>
      </c>
      <c r="AB49">
        <v>0</v>
      </c>
      <c r="AC49">
        <v>0</v>
      </c>
      <c r="AD49">
        <v>0</v>
      </c>
      <c r="AE49">
        <v>0</v>
      </c>
    </row>
    <row r="50" spans="1:31" x14ac:dyDescent="0.3">
      <c r="A50" t="str">
        <f t="shared" si="0"/>
        <v>17</v>
      </c>
      <c r="B50" t="str">
        <f t="shared" si="1"/>
        <v>11</v>
      </c>
      <c r="C50" s="1">
        <v>42872.648587962962</v>
      </c>
      <c r="D50" t="str">
        <f t="shared" si="2"/>
        <v>9</v>
      </c>
      <c r="E50" t="s">
        <v>857</v>
      </c>
      <c r="G50" t="s">
        <v>856</v>
      </c>
      <c r="H50" t="s">
        <v>140</v>
      </c>
      <c r="I50" s="2">
        <v>42872</v>
      </c>
      <c r="J50" t="s">
        <v>67</v>
      </c>
      <c r="K50" t="s">
        <v>114</v>
      </c>
      <c r="L50" t="s">
        <v>115</v>
      </c>
      <c r="M50" t="s">
        <v>116</v>
      </c>
      <c r="N50" t="s">
        <v>117</v>
      </c>
      <c r="O50" t="s">
        <v>39</v>
      </c>
      <c r="P50" t="s">
        <v>40</v>
      </c>
      <c r="Q50">
        <v>4</v>
      </c>
      <c r="R50" t="s">
        <v>41</v>
      </c>
      <c r="S50" t="s">
        <v>118</v>
      </c>
      <c r="T50" t="s">
        <v>119</v>
      </c>
      <c r="U50" t="str">
        <f t="shared" si="5"/>
        <v>05</v>
      </c>
      <c r="V50" t="s">
        <v>58</v>
      </c>
      <c r="W50" t="str">
        <f t="shared" si="6"/>
        <v>E5225</v>
      </c>
      <c r="X50" t="s">
        <v>141</v>
      </c>
      <c r="AA50" t="s">
        <v>65</v>
      </c>
      <c r="AB50">
        <v>0</v>
      </c>
      <c r="AC50">
        <v>0</v>
      </c>
      <c r="AD50">
        <v>0</v>
      </c>
      <c r="AE50">
        <v>-4.6399999999999997</v>
      </c>
    </row>
    <row r="51" spans="1:31" x14ac:dyDescent="0.3">
      <c r="A51" t="str">
        <f t="shared" si="0"/>
        <v>17</v>
      </c>
      <c r="B51" t="str">
        <f t="shared" si="1"/>
        <v>11</v>
      </c>
      <c r="C51" s="1">
        <v>42872.648587962962</v>
      </c>
      <c r="D51" t="str">
        <f t="shared" si="2"/>
        <v>9</v>
      </c>
      <c r="E51" t="s">
        <v>857</v>
      </c>
      <c r="G51" t="s">
        <v>856</v>
      </c>
      <c r="H51" t="s">
        <v>140</v>
      </c>
      <c r="I51" s="2">
        <v>42872</v>
      </c>
      <c r="J51" t="s">
        <v>67</v>
      </c>
      <c r="K51" t="s">
        <v>114</v>
      </c>
      <c r="L51" t="s">
        <v>115</v>
      </c>
      <c r="M51" t="s">
        <v>116</v>
      </c>
      <c r="N51" t="s">
        <v>117</v>
      </c>
      <c r="O51" t="s">
        <v>39</v>
      </c>
      <c r="P51" t="s">
        <v>40</v>
      </c>
      <c r="Q51">
        <v>4</v>
      </c>
      <c r="R51" t="s">
        <v>41</v>
      </c>
      <c r="S51" t="s">
        <v>118</v>
      </c>
      <c r="T51" t="s">
        <v>119</v>
      </c>
      <c r="U51" t="str">
        <f t="shared" si="5"/>
        <v>05</v>
      </c>
      <c r="V51" t="s">
        <v>58</v>
      </c>
      <c r="W51" t="str">
        <f t="shared" si="6"/>
        <v>E5225</v>
      </c>
      <c r="X51" t="s">
        <v>141</v>
      </c>
      <c r="AA51" t="s">
        <v>46</v>
      </c>
      <c r="AB51">
        <v>0</v>
      </c>
      <c r="AC51">
        <v>0</v>
      </c>
      <c r="AD51">
        <v>4.6399999999999997</v>
      </c>
      <c r="AE51">
        <v>0</v>
      </c>
    </row>
    <row r="52" spans="1:31" x14ac:dyDescent="0.3">
      <c r="A52" t="str">
        <f t="shared" si="0"/>
        <v>17</v>
      </c>
      <c r="B52" t="str">
        <f t="shared" si="1"/>
        <v>11</v>
      </c>
      <c r="C52" s="1">
        <v>42872.648587962962</v>
      </c>
      <c r="D52" t="str">
        <f t="shared" si="2"/>
        <v>9</v>
      </c>
      <c r="E52" t="s">
        <v>857</v>
      </c>
      <c r="G52" t="s">
        <v>856</v>
      </c>
      <c r="H52" t="s">
        <v>140</v>
      </c>
      <c r="I52" s="2">
        <v>42872</v>
      </c>
      <c r="J52" t="s">
        <v>67</v>
      </c>
      <c r="K52" t="s">
        <v>114</v>
      </c>
      <c r="L52" t="s">
        <v>115</v>
      </c>
      <c r="M52" t="s">
        <v>116</v>
      </c>
      <c r="N52" t="s">
        <v>117</v>
      </c>
      <c r="O52" t="s">
        <v>39</v>
      </c>
      <c r="P52" t="s">
        <v>40</v>
      </c>
      <c r="Q52">
        <v>4</v>
      </c>
      <c r="R52" t="s">
        <v>41</v>
      </c>
      <c r="S52" t="s">
        <v>118</v>
      </c>
      <c r="T52" t="s">
        <v>119</v>
      </c>
      <c r="U52" t="str">
        <f t="shared" si="5"/>
        <v>05</v>
      </c>
      <c r="V52" t="s">
        <v>58</v>
      </c>
      <c r="W52" t="str">
        <f t="shared" si="6"/>
        <v>E5225</v>
      </c>
      <c r="X52" t="s">
        <v>141</v>
      </c>
      <c r="AA52" t="s">
        <v>65</v>
      </c>
      <c r="AB52">
        <v>0</v>
      </c>
      <c r="AC52">
        <v>0</v>
      </c>
      <c r="AD52">
        <v>0</v>
      </c>
      <c r="AE52">
        <v>0</v>
      </c>
    </row>
    <row r="53" spans="1:31" x14ac:dyDescent="0.3">
      <c r="A53" t="str">
        <f t="shared" si="0"/>
        <v>17</v>
      </c>
      <c r="B53" t="str">
        <f t="shared" si="1"/>
        <v>11</v>
      </c>
      <c r="C53" s="1">
        <v>42885.350983796299</v>
      </c>
      <c r="D53" t="str">
        <f t="shared" si="2"/>
        <v>9</v>
      </c>
      <c r="E53" t="s">
        <v>858</v>
      </c>
      <c r="H53" t="s">
        <v>859</v>
      </c>
      <c r="I53" s="2">
        <v>42881</v>
      </c>
      <c r="J53" t="s">
        <v>78</v>
      </c>
      <c r="K53" t="s">
        <v>114</v>
      </c>
      <c r="L53" t="s">
        <v>115</v>
      </c>
      <c r="M53" t="s">
        <v>116</v>
      </c>
      <c r="N53" t="s">
        <v>117</v>
      </c>
      <c r="O53" t="s">
        <v>39</v>
      </c>
      <c r="P53" t="s">
        <v>40</v>
      </c>
      <c r="Q53">
        <v>4</v>
      </c>
      <c r="R53" t="s">
        <v>41</v>
      </c>
      <c r="S53" t="s">
        <v>118</v>
      </c>
      <c r="T53" t="s">
        <v>119</v>
      </c>
      <c r="U53" t="str">
        <f t="shared" si="5"/>
        <v>05</v>
      </c>
      <c r="V53" t="s">
        <v>58</v>
      </c>
      <c r="W53" t="str">
        <f>"E5560"</f>
        <v>E5560</v>
      </c>
      <c r="X53" t="s">
        <v>145</v>
      </c>
      <c r="AA53" t="s">
        <v>46</v>
      </c>
      <c r="AB53">
        <v>0</v>
      </c>
      <c r="AC53">
        <v>0</v>
      </c>
      <c r="AD53">
        <v>1358</v>
      </c>
      <c r="AE53">
        <v>0</v>
      </c>
    </row>
    <row r="54" spans="1:31" x14ac:dyDescent="0.3">
      <c r="A54" t="str">
        <f t="shared" si="0"/>
        <v>17</v>
      </c>
      <c r="B54" t="str">
        <f t="shared" si="1"/>
        <v>11</v>
      </c>
      <c r="C54" s="1">
        <v>42877.542800925927</v>
      </c>
      <c r="D54" t="str">
        <f t="shared" si="2"/>
        <v>9</v>
      </c>
      <c r="E54" t="s">
        <v>860</v>
      </c>
      <c r="F54" t="s">
        <v>861</v>
      </c>
      <c r="H54" t="s">
        <v>859</v>
      </c>
      <c r="I54" s="2">
        <v>42877</v>
      </c>
      <c r="J54" t="s">
        <v>862</v>
      </c>
      <c r="K54" t="s">
        <v>114</v>
      </c>
      <c r="L54" t="s">
        <v>115</v>
      </c>
      <c r="M54" t="s">
        <v>116</v>
      </c>
      <c r="N54" t="s">
        <v>117</v>
      </c>
      <c r="O54" t="s">
        <v>39</v>
      </c>
      <c r="P54" t="s">
        <v>40</v>
      </c>
      <c r="Q54">
        <v>4</v>
      </c>
      <c r="R54" t="s">
        <v>41</v>
      </c>
      <c r="S54" t="s">
        <v>118</v>
      </c>
      <c r="T54" t="s">
        <v>119</v>
      </c>
      <c r="U54" t="str">
        <f t="shared" si="5"/>
        <v>05</v>
      </c>
      <c r="V54" t="s">
        <v>58</v>
      </c>
      <c r="W54" t="str">
        <f>"E5560"</f>
        <v>E5560</v>
      </c>
      <c r="X54" t="s">
        <v>145</v>
      </c>
      <c r="AA54" t="s">
        <v>65</v>
      </c>
      <c r="AB54">
        <v>0</v>
      </c>
      <c r="AC54">
        <v>0</v>
      </c>
      <c r="AD54">
        <v>-1358</v>
      </c>
      <c r="AE54">
        <v>0</v>
      </c>
    </row>
    <row r="55" spans="1:31" x14ac:dyDescent="0.3">
      <c r="A55" t="str">
        <f t="shared" si="0"/>
        <v>17</v>
      </c>
      <c r="B55" t="str">
        <f t="shared" si="1"/>
        <v>11</v>
      </c>
      <c r="C55" s="1">
        <v>42860.90252314815</v>
      </c>
      <c r="D55" t="str">
        <f t="shared" si="2"/>
        <v>9</v>
      </c>
      <c r="E55" t="s">
        <v>863</v>
      </c>
      <c r="F55" t="s">
        <v>864</v>
      </c>
      <c r="H55" t="s">
        <v>865</v>
      </c>
      <c r="I55" s="2">
        <v>42860</v>
      </c>
      <c r="J55" t="s">
        <v>565</v>
      </c>
      <c r="K55" t="s">
        <v>114</v>
      </c>
      <c r="L55" t="s">
        <v>115</v>
      </c>
      <c r="M55" t="s">
        <v>116</v>
      </c>
      <c r="N55" t="s">
        <v>117</v>
      </c>
      <c r="O55" t="s">
        <v>39</v>
      </c>
      <c r="P55" t="s">
        <v>40</v>
      </c>
      <c r="Q55">
        <v>4</v>
      </c>
      <c r="R55" t="s">
        <v>41</v>
      </c>
      <c r="S55" t="s">
        <v>118</v>
      </c>
      <c r="T55" t="s">
        <v>119</v>
      </c>
      <c r="U55" t="str">
        <f t="shared" si="5"/>
        <v>05</v>
      </c>
      <c r="V55" t="s">
        <v>58</v>
      </c>
      <c r="W55" t="str">
        <f>"E5210"</f>
        <v>E5210</v>
      </c>
      <c r="X55" t="s">
        <v>566</v>
      </c>
      <c r="AA55" t="s">
        <v>46</v>
      </c>
      <c r="AB55">
        <v>0</v>
      </c>
      <c r="AC55">
        <v>0</v>
      </c>
      <c r="AD55">
        <v>85</v>
      </c>
      <c r="AE55">
        <v>0</v>
      </c>
    </row>
    <row r="56" spans="1:31" x14ac:dyDescent="0.3">
      <c r="A56" t="str">
        <f t="shared" si="0"/>
        <v>17</v>
      </c>
      <c r="B56" t="str">
        <f t="shared" si="1"/>
        <v>11</v>
      </c>
      <c r="C56" s="1">
        <v>42866.902824074074</v>
      </c>
      <c r="D56" t="str">
        <f t="shared" si="2"/>
        <v>9</v>
      </c>
      <c r="E56" t="s">
        <v>866</v>
      </c>
      <c r="F56" t="s">
        <v>864</v>
      </c>
      <c r="H56" t="s">
        <v>865</v>
      </c>
      <c r="I56" s="2">
        <v>42866</v>
      </c>
      <c r="J56" t="s">
        <v>565</v>
      </c>
      <c r="K56" t="s">
        <v>114</v>
      </c>
      <c r="L56" t="s">
        <v>115</v>
      </c>
      <c r="M56" t="s">
        <v>116</v>
      </c>
      <c r="N56" t="s">
        <v>117</v>
      </c>
      <c r="O56" t="s">
        <v>39</v>
      </c>
      <c r="P56" t="s">
        <v>40</v>
      </c>
      <c r="Q56">
        <v>4</v>
      </c>
      <c r="R56" t="s">
        <v>41</v>
      </c>
      <c r="S56" t="s">
        <v>118</v>
      </c>
      <c r="T56" t="s">
        <v>119</v>
      </c>
      <c r="U56" t="str">
        <f t="shared" si="5"/>
        <v>05</v>
      </c>
      <c r="V56" t="s">
        <v>58</v>
      </c>
      <c r="W56" t="str">
        <f>"E5210"</f>
        <v>E5210</v>
      </c>
      <c r="X56" t="s">
        <v>566</v>
      </c>
      <c r="AA56" t="s">
        <v>46</v>
      </c>
      <c r="AB56">
        <v>0</v>
      </c>
      <c r="AC56">
        <v>0</v>
      </c>
      <c r="AD56">
        <v>135</v>
      </c>
      <c r="AE56">
        <v>0</v>
      </c>
    </row>
    <row r="57" spans="1:31" x14ac:dyDescent="0.3">
      <c r="A57" t="str">
        <f t="shared" si="0"/>
        <v>17</v>
      </c>
      <c r="B57" t="str">
        <f t="shared" si="1"/>
        <v>11</v>
      </c>
      <c r="C57" s="1">
        <v>42872.452800925923</v>
      </c>
      <c r="D57" t="str">
        <f t="shared" si="2"/>
        <v>9</v>
      </c>
      <c r="E57" t="s">
        <v>867</v>
      </c>
      <c r="F57" t="s">
        <v>864</v>
      </c>
      <c r="H57" t="s">
        <v>865</v>
      </c>
      <c r="I57" s="2">
        <v>42870</v>
      </c>
      <c r="J57" t="s">
        <v>565</v>
      </c>
      <c r="K57" t="s">
        <v>114</v>
      </c>
      <c r="L57" t="s">
        <v>115</v>
      </c>
      <c r="M57" t="s">
        <v>116</v>
      </c>
      <c r="N57" t="s">
        <v>117</v>
      </c>
      <c r="O57" t="s">
        <v>39</v>
      </c>
      <c r="P57" t="s">
        <v>40</v>
      </c>
      <c r="Q57">
        <v>4</v>
      </c>
      <c r="R57" t="s">
        <v>41</v>
      </c>
      <c r="S57" t="s">
        <v>118</v>
      </c>
      <c r="T57" t="s">
        <v>119</v>
      </c>
      <c r="U57" t="str">
        <f t="shared" si="5"/>
        <v>05</v>
      </c>
      <c r="V57" t="s">
        <v>58</v>
      </c>
      <c r="W57" t="str">
        <f>"E5210"</f>
        <v>E5210</v>
      </c>
      <c r="X57" t="s">
        <v>566</v>
      </c>
      <c r="AA57" t="s">
        <v>46</v>
      </c>
      <c r="AB57">
        <v>0</v>
      </c>
      <c r="AC57">
        <v>0</v>
      </c>
      <c r="AD57">
        <v>180</v>
      </c>
      <c r="AE57">
        <v>0</v>
      </c>
    </row>
    <row r="58" spans="1:31" x14ac:dyDescent="0.3">
      <c r="A58" t="str">
        <f t="shared" si="0"/>
        <v>17</v>
      </c>
      <c r="B58" t="str">
        <f t="shared" si="1"/>
        <v>11</v>
      </c>
      <c r="C58" s="1">
        <v>42874.90084490741</v>
      </c>
      <c r="D58" t="str">
        <f t="shared" si="2"/>
        <v>9</v>
      </c>
      <c r="E58" t="s">
        <v>868</v>
      </c>
      <c r="F58" t="s">
        <v>864</v>
      </c>
      <c r="H58" t="s">
        <v>865</v>
      </c>
      <c r="I58" s="2">
        <v>42874</v>
      </c>
      <c r="J58" t="s">
        <v>565</v>
      </c>
      <c r="K58" t="s">
        <v>114</v>
      </c>
      <c r="L58" t="s">
        <v>115</v>
      </c>
      <c r="M58" t="s">
        <v>116</v>
      </c>
      <c r="N58" t="s">
        <v>117</v>
      </c>
      <c r="O58" t="s">
        <v>39</v>
      </c>
      <c r="P58" t="s">
        <v>40</v>
      </c>
      <c r="Q58">
        <v>4</v>
      </c>
      <c r="R58" t="s">
        <v>41</v>
      </c>
      <c r="S58" t="s">
        <v>118</v>
      </c>
      <c r="T58" t="s">
        <v>119</v>
      </c>
      <c r="U58" t="str">
        <f t="shared" si="5"/>
        <v>05</v>
      </c>
      <c r="V58" t="s">
        <v>58</v>
      </c>
      <c r="W58" t="str">
        <f>"E5210"</f>
        <v>E5210</v>
      </c>
      <c r="X58" t="s">
        <v>566</v>
      </c>
      <c r="AA58" t="s">
        <v>46</v>
      </c>
      <c r="AB58">
        <v>0</v>
      </c>
      <c r="AC58">
        <v>0</v>
      </c>
      <c r="AD58">
        <v>938.16</v>
      </c>
      <c r="AE58">
        <v>0</v>
      </c>
    </row>
    <row r="59" spans="1:31" x14ac:dyDescent="0.3">
      <c r="A59" t="str">
        <f t="shared" si="0"/>
        <v>17</v>
      </c>
      <c r="B59" t="str">
        <f t="shared" si="1"/>
        <v>11</v>
      </c>
      <c r="C59" s="1">
        <v>42872.466851851852</v>
      </c>
      <c r="D59" t="str">
        <f t="shared" si="2"/>
        <v>9</v>
      </c>
      <c r="E59" t="s">
        <v>869</v>
      </c>
      <c r="F59" t="s">
        <v>864</v>
      </c>
      <c r="H59" t="s">
        <v>865</v>
      </c>
      <c r="I59" s="2">
        <v>42871</v>
      </c>
      <c r="J59" t="s">
        <v>565</v>
      </c>
      <c r="K59" t="s">
        <v>114</v>
      </c>
      <c r="L59" t="s">
        <v>115</v>
      </c>
      <c r="M59" t="s">
        <v>116</v>
      </c>
      <c r="N59" t="s">
        <v>117</v>
      </c>
      <c r="O59" t="s">
        <v>39</v>
      </c>
      <c r="P59" t="s">
        <v>40</v>
      </c>
      <c r="Q59">
        <v>4</v>
      </c>
      <c r="R59" t="s">
        <v>41</v>
      </c>
      <c r="S59" t="s">
        <v>118</v>
      </c>
      <c r="T59" t="s">
        <v>119</v>
      </c>
      <c r="U59" t="str">
        <f t="shared" si="5"/>
        <v>05</v>
      </c>
      <c r="V59" t="s">
        <v>58</v>
      </c>
      <c r="W59" t="str">
        <f>"E5210"</f>
        <v>E5210</v>
      </c>
      <c r="X59" t="s">
        <v>566</v>
      </c>
      <c r="AA59" t="s">
        <v>46</v>
      </c>
      <c r="AB59">
        <v>0</v>
      </c>
      <c r="AC59">
        <v>0</v>
      </c>
      <c r="AD59">
        <v>42.5</v>
      </c>
      <c r="AE59">
        <v>0</v>
      </c>
    </row>
    <row r="60" spans="1:31" x14ac:dyDescent="0.3">
      <c r="A60" t="str">
        <f t="shared" si="0"/>
        <v>17</v>
      </c>
      <c r="B60" t="str">
        <f t="shared" si="1"/>
        <v>11</v>
      </c>
      <c r="C60" s="1">
        <v>42885.424803240741</v>
      </c>
      <c r="D60" t="str">
        <f t="shared" si="2"/>
        <v>9</v>
      </c>
      <c r="E60" t="s">
        <v>870</v>
      </c>
      <c r="F60" t="s">
        <v>871</v>
      </c>
      <c r="H60" t="s">
        <v>872</v>
      </c>
      <c r="I60" s="2">
        <v>42879</v>
      </c>
      <c r="J60" t="s">
        <v>106</v>
      </c>
      <c r="K60" t="s">
        <v>114</v>
      </c>
      <c r="L60" t="s">
        <v>115</v>
      </c>
      <c r="M60" t="s">
        <v>116</v>
      </c>
      <c r="N60" t="s">
        <v>117</v>
      </c>
      <c r="O60" t="s">
        <v>39</v>
      </c>
      <c r="P60" t="s">
        <v>40</v>
      </c>
      <c r="Q60">
        <v>4</v>
      </c>
      <c r="R60" t="s">
        <v>41</v>
      </c>
      <c r="S60" t="s">
        <v>118</v>
      </c>
      <c r="T60" t="s">
        <v>119</v>
      </c>
      <c r="U60" t="str">
        <f t="shared" si="5"/>
        <v>05</v>
      </c>
      <c r="V60" t="s">
        <v>58</v>
      </c>
      <c r="W60" t="str">
        <f>"E5939"</f>
        <v>E5939</v>
      </c>
      <c r="X60" t="s">
        <v>873</v>
      </c>
      <c r="AA60" t="s">
        <v>46</v>
      </c>
      <c r="AB60">
        <v>0</v>
      </c>
      <c r="AC60">
        <v>0</v>
      </c>
      <c r="AD60">
        <v>120</v>
      </c>
      <c r="AE60">
        <v>0</v>
      </c>
    </row>
    <row r="61" spans="1:31" x14ac:dyDescent="0.3">
      <c r="A61" t="str">
        <f t="shared" si="0"/>
        <v>17</v>
      </c>
      <c r="B61" t="str">
        <f t="shared" si="1"/>
        <v>11</v>
      </c>
      <c r="C61" s="1">
        <v>42856.508784722224</v>
      </c>
      <c r="D61" t="str">
        <f t="shared" si="2"/>
        <v>9</v>
      </c>
      <c r="E61" t="s">
        <v>874</v>
      </c>
      <c r="H61" t="s">
        <v>875</v>
      </c>
      <c r="I61" s="2">
        <v>42857</v>
      </c>
      <c r="J61" t="s">
        <v>74</v>
      </c>
      <c r="K61" t="s">
        <v>114</v>
      </c>
      <c r="L61" t="s">
        <v>115</v>
      </c>
      <c r="M61" t="s">
        <v>116</v>
      </c>
      <c r="N61" t="s">
        <v>117</v>
      </c>
      <c r="O61" t="s">
        <v>39</v>
      </c>
      <c r="P61" t="s">
        <v>40</v>
      </c>
      <c r="Q61">
        <v>4</v>
      </c>
      <c r="R61" t="s">
        <v>41</v>
      </c>
      <c r="S61" t="s">
        <v>118</v>
      </c>
      <c r="T61" t="s">
        <v>119</v>
      </c>
      <c r="U61" t="str">
        <f t="shared" si="5"/>
        <v>05</v>
      </c>
      <c r="V61" t="s">
        <v>58</v>
      </c>
      <c r="W61" t="str">
        <f>"E5410"</f>
        <v>E5410</v>
      </c>
      <c r="X61" t="s">
        <v>159</v>
      </c>
      <c r="AA61" t="s">
        <v>46</v>
      </c>
      <c r="AB61">
        <v>0</v>
      </c>
      <c r="AC61">
        <v>0</v>
      </c>
      <c r="AD61">
        <v>38.950000000000003</v>
      </c>
      <c r="AE61">
        <v>0</v>
      </c>
    </row>
    <row r="62" spans="1:31" x14ac:dyDescent="0.3">
      <c r="A62" t="str">
        <f t="shared" si="0"/>
        <v>17</v>
      </c>
      <c r="B62" t="str">
        <f t="shared" si="1"/>
        <v>11</v>
      </c>
      <c r="C62" s="1">
        <v>42852.907534722224</v>
      </c>
      <c r="D62" t="str">
        <f t="shared" si="2"/>
        <v>9</v>
      </c>
      <c r="E62" t="s">
        <v>808</v>
      </c>
      <c r="H62" t="s">
        <v>796</v>
      </c>
      <c r="I62" s="2">
        <v>42860</v>
      </c>
      <c r="J62" t="s">
        <v>49</v>
      </c>
      <c r="K62" t="s">
        <v>114</v>
      </c>
      <c r="L62" t="s">
        <v>115</v>
      </c>
      <c r="M62" t="s">
        <v>116</v>
      </c>
      <c r="N62" t="s">
        <v>117</v>
      </c>
      <c r="O62" t="s">
        <v>39</v>
      </c>
      <c r="P62" t="s">
        <v>40</v>
      </c>
      <c r="Q62">
        <v>4</v>
      </c>
      <c r="R62" t="s">
        <v>41</v>
      </c>
      <c r="S62" t="s">
        <v>118</v>
      </c>
      <c r="T62" t="s">
        <v>119</v>
      </c>
      <c r="U62" t="str">
        <f>"02"</f>
        <v>02</v>
      </c>
      <c r="V62" t="s">
        <v>51</v>
      </c>
      <c r="W62" t="str">
        <f>"E4280"</f>
        <v>E4280</v>
      </c>
      <c r="X62" t="s">
        <v>164</v>
      </c>
      <c r="AA62" t="s">
        <v>46</v>
      </c>
      <c r="AB62">
        <v>0</v>
      </c>
      <c r="AC62">
        <v>0</v>
      </c>
      <c r="AD62">
        <v>37.340000000000003</v>
      </c>
      <c r="AE62">
        <v>0</v>
      </c>
    </row>
    <row r="63" spans="1:31" x14ac:dyDescent="0.3">
      <c r="A63" t="str">
        <f t="shared" si="0"/>
        <v>17</v>
      </c>
      <c r="B63" t="str">
        <f t="shared" si="1"/>
        <v>11</v>
      </c>
      <c r="C63" s="1">
        <v>42866.908761574072</v>
      </c>
      <c r="D63" t="str">
        <f t="shared" si="2"/>
        <v>9</v>
      </c>
      <c r="E63" t="s">
        <v>809</v>
      </c>
      <c r="H63" t="s">
        <v>804</v>
      </c>
      <c r="I63" s="2">
        <v>42874</v>
      </c>
      <c r="J63" t="s">
        <v>49</v>
      </c>
      <c r="K63" t="s">
        <v>114</v>
      </c>
      <c r="L63" t="s">
        <v>115</v>
      </c>
      <c r="M63" t="s">
        <v>116</v>
      </c>
      <c r="N63" t="s">
        <v>117</v>
      </c>
      <c r="O63" t="s">
        <v>39</v>
      </c>
      <c r="P63" t="s">
        <v>40</v>
      </c>
      <c r="Q63">
        <v>4</v>
      </c>
      <c r="R63" t="s">
        <v>41</v>
      </c>
      <c r="S63" t="s">
        <v>118</v>
      </c>
      <c r="T63" t="s">
        <v>119</v>
      </c>
      <c r="U63" t="str">
        <f>"02"</f>
        <v>02</v>
      </c>
      <c r="V63" t="s">
        <v>51</v>
      </c>
      <c r="W63" t="str">
        <f>"E4280"</f>
        <v>E4280</v>
      </c>
      <c r="X63" t="s">
        <v>164</v>
      </c>
      <c r="AA63" t="s">
        <v>46</v>
      </c>
      <c r="AB63">
        <v>0</v>
      </c>
      <c r="AC63">
        <v>0</v>
      </c>
      <c r="AD63">
        <v>37.340000000000003</v>
      </c>
      <c r="AE63">
        <v>0</v>
      </c>
    </row>
    <row r="64" spans="1:31" x14ac:dyDescent="0.3">
      <c r="A64" t="str">
        <f t="shared" si="0"/>
        <v>17</v>
      </c>
      <c r="B64" t="str">
        <f t="shared" si="1"/>
        <v>11</v>
      </c>
      <c r="C64" s="1">
        <v>42885.459722222222</v>
      </c>
      <c r="D64" t="str">
        <f t="shared" si="2"/>
        <v>9</v>
      </c>
      <c r="E64" t="s">
        <v>876</v>
      </c>
      <c r="H64" t="s">
        <v>877</v>
      </c>
      <c r="I64" s="2">
        <v>42886</v>
      </c>
      <c r="J64" t="s">
        <v>74</v>
      </c>
      <c r="K64" t="s">
        <v>114</v>
      </c>
      <c r="L64" t="s">
        <v>115</v>
      </c>
      <c r="M64" t="s">
        <v>116</v>
      </c>
      <c r="N64" t="s">
        <v>117</v>
      </c>
      <c r="O64" t="s">
        <v>39</v>
      </c>
      <c r="P64" t="s">
        <v>40</v>
      </c>
      <c r="Q64">
        <v>4</v>
      </c>
      <c r="R64" t="s">
        <v>41</v>
      </c>
      <c r="S64" t="s">
        <v>118</v>
      </c>
      <c r="T64" t="s">
        <v>119</v>
      </c>
      <c r="U64" t="str">
        <f t="shared" ref="U64:U70" si="7">"05"</f>
        <v>05</v>
      </c>
      <c r="V64" t="s">
        <v>58</v>
      </c>
      <c r="W64" t="str">
        <f>"E5999"</f>
        <v>E5999</v>
      </c>
      <c r="X64" t="s">
        <v>878</v>
      </c>
      <c r="AA64" t="s">
        <v>46</v>
      </c>
      <c r="AB64">
        <v>0</v>
      </c>
      <c r="AC64">
        <v>0</v>
      </c>
      <c r="AD64">
        <v>27</v>
      </c>
      <c r="AE64">
        <v>0</v>
      </c>
    </row>
    <row r="65" spans="1:31" x14ac:dyDescent="0.3">
      <c r="A65" t="str">
        <f t="shared" si="0"/>
        <v>17</v>
      </c>
      <c r="B65" t="str">
        <f t="shared" si="1"/>
        <v>11</v>
      </c>
      <c r="C65" s="1">
        <v>42865.902199074073</v>
      </c>
      <c r="D65" t="str">
        <f t="shared" si="2"/>
        <v>9</v>
      </c>
      <c r="E65" t="s">
        <v>818</v>
      </c>
      <c r="H65" t="s">
        <v>819</v>
      </c>
      <c r="I65" s="2">
        <v>42865</v>
      </c>
      <c r="J65" t="s">
        <v>820</v>
      </c>
      <c r="K65" t="s">
        <v>114</v>
      </c>
      <c r="L65" t="s">
        <v>115</v>
      </c>
      <c r="M65" t="s">
        <v>116</v>
      </c>
      <c r="N65" t="s">
        <v>117</v>
      </c>
      <c r="O65" t="s">
        <v>39</v>
      </c>
      <c r="P65" t="s">
        <v>40</v>
      </c>
      <c r="Q65">
        <v>4</v>
      </c>
      <c r="R65" t="s">
        <v>41</v>
      </c>
      <c r="S65" t="s">
        <v>118</v>
      </c>
      <c r="T65" t="s">
        <v>119</v>
      </c>
      <c r="U65" t="str">
        <f t="shared" si="7"/>
        <v>05</v>
      </c>
      <c r="V65" t="s">
        <v>58</v>
      </c>
      <c r="W65" t="str">
        <f>"E5030"</f>
        <v>E5030</v>
      </c>
      <c r="X65" t="s">
        <v>821</v>
      </c>
      <c r="AA65" t="s">
        <v>46</v>
      </c>
      <c r="AB65">
        <v>0</v>
      </c>
      <c r="AC65">
        <v>0</v>
      </c>
      <c r="AD65">
        <v>221</v>
      </c>
      <c r="AE65">
        <v>0</v>
      </c>
    </row>
    <row r="66" spans="1:31" x14ac:dyDescent="0.3">
      <c r="A66" t="str">
        <f t="shared" ref="A66:A129" si="8">"17"</f>
        <v>17</v>
      </c>
      <c r="B66" t="str">
        <f t="shared" ref="B66:B110" si="9">"11"</f>
        <v>11</v>
      </c>
      <c r="C66" s="1">
        <v>42864.376238425924</v>
      </c>
      <c r="D66" t="str">
        <f t="shared" ref="D66:D129" si="10">"9"</f>
        <v>9</v>
      </c>
      <c r="E66" t="s">
        <v>879</v>
      </c>
      <c r="F66" t="s">
        <v>879</v>
      </c>
      <c r="H66" t="s">
        <v>880</v>
      </c>
      <c r="I66" s="2">
        <v>42863</v>
      </c>
      <c r="J66" t="s">
        <v>820</v>
      </c>
      <c r="K66" t="s">
        <v>114</v>
      </c>
      <c r="L66" t="s">
        <v>115</v>
      </c>
      <c r="M66" t="s">
        <v>116</v>
      </c>
      <c r="N66" t="s">
        <v>117</v>
      </c>
      <c r="O66" t="s">
        <v>39</v>
      </c>
      <c r="P66" t="s">
        <v>40</v>
      </c>
      <c r="Q66">
        <v>4</v>
      </c>
      <c r="R66" t="s">
        <v>41</v>
      </c>
      <c r="S66" t="s">
        <v>118</v>
      </c>
      <c r="T66" t="s">
        <v>119</v>
      </c>
      <c r="U66" t="str">
        <f t="shared" si="7"/>
        <v>05</v>
      </c>
      <c r="V66" t="s">
        <v>58</v>
      </c>
      <c r="W66" t="str">
        <f>"E5030"</f>
        <v>E5030</v>
      </c>
      <c r="X66" t="s">
        <v>821</v>
      </c>
      <c r="AA66" t="s">
        <v>46</v>
      </c>
      <c r="AB66">
        <v>0</v>
      </c>
      <c r="AC66">
        <v>0</v>
      </c>
      <c r="AD66">
        <v>22.5</v>
      </c>
      <c r="AE66">
        <v>0</v>
      </c>
    </row>
    <row r="67" spans="1:31" x14ac:dyDescent="0.3">
      <c r="A67" t="str">
        <f t="shared" si="8"/>
        <v>17</v>
      </c>
      <c r="B67" t="str">
        <f t="shared" si="9"/>
        <v>11</v>
      </c>
      <c r="C67" s="1">
        <v>42872.901782407411</v>
      </c>
      <c r="D67" t="str">
        <f t="shared" si="10"/>
        <v>9</v>
      </c>
      <c r="E67" t="s">
        <v>823</v>
      </c>
      <c r="H67" t="s">
        <v>819</v>
      </c>
      <c r="I67" s="2">
        <v>42872</v>
      </c>
      <c r="J67" t="s">
        <v>820</v>
      </c>
      <c r="K67" t="s">
        <v>114</v>
      </c>
      <c r="L67" t="s">
        <v>115</v>
      </c>
      <c r="M67" t="s">
        <v>116</v>
      </c>
      <c r="N67" t="s">
        <v>117</v>
      </c>
      <c r="O67" t="s">
        <v>39</v>
      </c>
      <c r="P67" t="s">
        <v>40</v>
      </c>
      <c r="Q67">
        <v>4</v>
      </c>
      <c r="R67" t="s">
        <v>41</v>
      </c>
      <c r="S67" t="s">
        <v>118</v>
      </c>
      <c r="T67" t="s">
        <v>119</v>
      </c>
      <c r="U67" t="str">
        <f t="shared" si="7"/>
        <v>05</v>
      </c>
      <c r="V67" t="s">
        <v>58</v>
      </c>
      <c r="W67" t="str">
        <f>"E5030"</f>
        <v>E5030</v>
      </c>
      <c r="X67" t="s">
        <v>821</v>
      </c>
      <c r="AA67" t="s">
        <v>46</v>
      </c>
      <c r="AB67">
        <v>0</v>
      </c>
      <c r="AC67">
        <v>0</v>
      </c>
      <c r="AD67">
        <v>221</v>
      </c>
      <c r="AE67">
        <v>0</v>
      </c>
    </row>
    <row r="68" spans="1:31" x14ac:dyDescent="0.3">
      <c r="A68" t="str">
        <f t="shared" si="8"/>
        <v>17</v>
      </c>
      <c r="B68" t="str">
        <f t="shared" si="9"/>
        <v>11</v>
      </c>
      <c r="C68" s="1">
        <v>42870.671469907407</v>
      </c>
      <c r="D68" t="str">
        <f t="shared" si="10"/>
        <v>9</v>
      </c>
      <c r="E68" t="s">
        <v>881</v>
      </c>
      <c r="H68" t="s">
        <v>882</v>
      </c>
      <c r="I68" s="2">
        <v>42867</v>
      </c>
      <c r="J68" t="s">
        <v>78</v>
      </c>
      <c r="K68" t="s">
        <v>114</v>
      </c>
      <c r="L68" t="s">
        <v>115</v>
      </c>
      <c r="M68" t="s">
        <v>116</v>
      </c>
      <c r="N68" t="s">
        <v>117</v>
      </c>
      <c r="O68" t="s">
        <v>39</v>
      </c>
      <c r="P68" t="s">
        <v>40</v>
      </c>
      <c r="Q68">
        <v>4</v>
      </c>
      <c r="R68" t="s">
        <v>41</v>
      </c>
      <c r="S68" t="s">
        <v>118</v>
      </c>
      <c r="T68" t="s">
        <v>119</v>
      </c>
      <c r="U68" t="str">
        <f t="shared" si="7"/>
        <v>05</v>
      </c>
      <c r="V68" t="s">
        <v>58</v>
      </c>
      <c r="W68" t="str">
        <f>"E5989"</f>
        <v>E5989</v>
      </c>
      <c r="X68" t="s">
        <v>173</v>
      </c>
      <c r="AA68" t="s">
        <v>46</v>
      </c>
      <c r="AB68">
        <v>0</v>
      </c>
      <c r="AC68">
        <v>0</v>
      </c>
      <c r="AD68">
        <v>300</v>
      </c>
      <c r="AE68">
        <v>0</v>
      </c>
    </row>
    <row r="69" spans="1:31" x14ac:dyDescent="0.3">
      <c r="A69" t="str">
        <f t="shared" si="8"/>
        <v>17</v>
      </c>
      <c r="B69" t="str">
        <f t="shared" si="9"/>
        <v>11</v>
      </c>
      <c r="C69" s="1">
        <v>42856.508761574078</v>
      </c>
      <c r="D69" t="str">
        <f t="shared" si="10"/>
        <v>9</v>
      </c>
      <c r="E69" t="s">
        <v>883</v>
      </c>
      <c r="H69" t="s">
        <v>884</v>
      </c>
      <c r="I69" s="2">
        <v>42857</v>
      </c>
      <c r="J69" t="s">
        <v>74</v>
      </c>
      <c r="K69" t="s">
        <v>114</v>
      </c>
      <c r="L69" t="s">
        <v>115</v>
      </c>
      <c r="M69" t="s">
        <v>116</v>
      </c>
      <c r="N69" t="s">
        <v>117</v>
      </c>
      <c r="O69" t="s">
        <v>39</v>
      </c>
      <c r="P69" t="s">
        <v>40</v>
      </c>
      <c r="Q69">
        <v>4</v>
      </c>
      <c r="R69" t="s">
        <v>41</v>
      </c>
      <c r="S69" t="s">
        <v>118</v>
      </c>
      <c r="T69" t="s">
        <v>119</v>
      </c>
      <c r="U69" t="str">
        <f t="shared" si="7"/>
        <v>05</v>
      </c>
      <c r="V69" t="s">
        <v>58</v>
      </c>
      <c r="W69" t="str">
        <f>"E5741"</f>
        <v>E5741</v>
      </c>
      <c r="X69" t="s">
        <v>71</v>
      </c>
      <c r="AA69" t="s">
        <v>46</v>
      </c>
      <c r="AB69">
        <v>0</v>
      </c>
      <c r="AC69">
        <v>0</v>
      </c>
      <c r="AD69">
        <v>81</v>
      </c>
      <c r="AE69">
        <v>0</v>
      </c>
    </row>
    <row r="70" spans="1:31" x14ac:dyDescent="0.3">
      <c r="A70" t="str">
        <f t="shared" si="8"/>
        <v>17</v>
      </c>
      <c r="B70" t="str">
        <f t="shared" si="9"/>
        <v>11</v>
      </c>
      <c r="C70" s="1">
        <v>42856.508761574078</v>
      </c>
      <c r="D70" t="str">
        <f t="shared" si="10"/>
        <v>9</v>
      </c>
      <c r="E70" t="s">
        <v>883</v>
      </c>
      <c r="H70" t="s">
        <v>885</v>
      </c>
      <c r="I70" s="2">
        <v>42857</v>
      </c>
      <c r="J70" t="s">
        <v>74</v>
      </c>
      <c r="K70" t="s">
        <v>114</v>
      </c>
      <c r="L70" t="s">
        <v>115</v>
      </c>
      <c r="M70" t="s">
        <v>116</v>
      </c>
      <c r="N70" t="s">
        <v>117</v>
      </c>
      <c r="O70" t="s">
        <v>39</v>
      </c>
      <c r="P70" t="s">
        <v>40</v>
      </c>
      <c r="Q70">
        <v>4</v>
      </c>
      <c r="R70" t="s">
        <v>41</v>
      </c>
      <c r="S70" t="s">
        <v>118</v>
      </c>
      <c r="T70" t="s">
        <v>119</v>
      </c>
      <c r="U70" t="str">
        <f t="shared" si="7"/>
        <v>05</v>
      </c>
      <c r="V70" t="s">
        <v>58</v>
      </c>
      <c r="W70" t="str">
        <f>"E5741"</f>
        <v>E5741</v>
      </c>
      <c r="X70" t="s">
        <v>71</v>
      </c>
      <c r="AA70" t="s">
        <v>65</v>
      </c>
      <c r="AB70">
        <v>0</v>
      </c>
      <c r="AC70">
        <v>0</v>
      </c>
      <c r="AD70">
        <v>-81</v>
      </c>
      <c r="AE70">
        <v>0</v>
      </c>
    </row>
    <row r="71" spans="1:31" x14ac:dyDescent="0.3">
      <c r="A71" t="str">
        <f t="shared" si="8"/>
        <v>17</v>
      </c>
      <c r="B71" t="str">
        <f t="shared" si="9"/>
        <v>11</v>
      </c>
      <c r="C71" s="1">
        <v>42857.902673611112</v>
      </c>
      <c r="D71" t="str">
        <f t="shared" si="10"/>
        <v>9</v>
      </c>
      <c r="E71" t="s">
        <v>840</v>
      </c>
      <c r="G71" t="s">
        <v>841</v>
      </c>
      <c r="H71" t="s">
        <v>87</v>
      </c>
      <c r="I71" s="2">
        <v>42857</v>
      </c>
      <c r="J71" t="s">
        <v>88</v>
      </c>
      <c r="K71" t="s">
        <v>114</v>
      </c>
      <c r="L71" t="s">
        <v>115</v>
      </c>
      <c r="M71" t="s">
        <v>116</v>
      </c>
      <c r="N71" t="s">
        <v>117</v>
      </c>
      <c r="O71" t="s">
        <v>39</v>
      </c>
      <c r="P71" t="s">
        <v>40</v>
      </c>
      <c r="Q71">
        <v>4</v>
      </c>
      <c r="R71" t="s">
        <v>41</v>
      </c>
      <c r="S71" t="s">
        <v>118</v>
      </c>
      <c r="T71" t="s">
        <v>119</v>
      </c>
      <c r="U71" t="str">
        <f>"01"</f>
        <v>01</v>
      </c>
      <c r="V71" t="s">
        <v>84</v>
      </c>
      <c r="W71" t="str">
        <f>"E4105"</f>
        <v>E4105</v>
      </c>
      <c r="X71" t="s">
        <v>84</v>
      </c>
      <c r="AA71" t="s">
        <v>65</v>
      </c>
      <c r="AB71">
        <v>0</v>
      </c>
      <c r="AC71">
        <v>0</v>
      </c>
      <c r="AD71">
        <v>0</v>
      </c>
      <c r="AE71">
        <v>-120.08</v>
      </c>
    </row>
    <row r="72" spans="1:31" x14ac:dyDescent="0.3">
      <c r="A72" t="str">
        <f t="shared" si="8"/>
        <v>17</v>
      </c>
      <c r="B72" t="str">
        <f t="shared" si="9"/>
        <v>11</v>
      </c>
      <c r="C72" s="1">
        <v>42852.905023148145</v>
      </c>
      <c r="D72" t="str">
        <f t="shared" si="10"/>
        <v>9</v>
      </c>
      <c r="E72" t="s">
        <v>795</v>
      </c>
      <c r="H72" t="s">
        <v>796</v>
      </c>
      <c r="I72" s="2">
        <v>42860</v>
      </c>
      <c r="J72" t="s">
        <v>83</v>
      </c>
      <c r="K72" t="s">
        <v>114</v>
      </c>
      <c r="L72" t="s">
        <v>115</v>
      </c>
      <c r="M72" t="s">
        <v>116</v>
      </c>
      <c r="N72" t="s">
        <v>117</v>
      </c>
      <c r="O72" t="s">
        <v>39</v>
      </c>
      <c r="P72" t="s">
        <v>40</v>
      </c>
      <c r="Q72">
        <v>4</v>
      </c>
      <c r="R72" t="s">
        <v>41</v>
      </c>
      <c r="S72" t="s">
        <v>118</v>
      </c>
      <c r="T72" t="s">
        <v>119</v>
      </c>
      <c r="U72" t="str">
        <f>"01"</f>
        <v>01</v>
      </c>
      <c r="V72" t="s">
        <v>84</v>
      </c>
      <c r="W72" t="str">
        <f>"E4105"</f>
        <v>E4105</v>
      </c>
      <c r="X72" t="s">
        <v>84</v>
      </c>
      <c r="AA72" t="s">
        <v>46</v>
      </c>
      <c r="AB72">
        <v>0</v>
      </c>
      <c r="AC72">
        <v>0</v>
      </c>
      <c r="AD72">
        <v>120.08</v>
      </c>
      <c r="AE72">
        <v>0</v>
      </c>
    </row>
    <row r="73" spans="1:31" x14ac:dyDescent="0.3">
      <c r="A73" t="str">
        <f t="shared" si="8"/>
        <v>17</v>
      </c>
      <c r="B73" t="str">
        <f t="shared" si="9"/>
        <v>11</v>
      </c>
      <c r="C73" s="1">
        <v>42866.909814814811</v>
      </c>
      <c r="D73" t="str">
        <f t="shared" si="10"/>
        <v>9</v>
      </c>
      <c r="E73" t="s">
        <v>842</v>
      </c>
      <c r="G73" t="s">
        <v>841</v>
      </c>
      <c r="H73" t="s">
        <v>87</v>
      </c>
      <c r="I73" s="2">
        <v>42866</v>
      </c>
      <c r="J73" t="s">
        <v>88</v>
      </c>
      <c r="K73" t="s">
        <v>114</v>
      </c>
      <c r="L73" t="s">
        <v>115</v>
      </c>
      <c r="M73" t="s">
        <v>116</v>
      </c>
      <c r="N73" t="s">
        <v>117</v>
      </c>
      <c r="O73" t="s">
        <v>39</v>
      </c>
      <c r="P73" t="s">
        <v>40</v>
      </c>
      <c r="Q73">
        <v>4</v>
      </c>
      <c r="R73" t="s">
        <v>41</v>
      </c>
      <c r="S73" t="s">
        <v>118</v>
      </c>
      <c r="T73" t="s">
        <v>119</v>
      </c>
      <c r="U73" t="str">
        <f>"01"</f>
        <v>01</v>
      </c>
      <c r="V73" t="s">
        <v>84</v>
      </c>
      <c r="W73" t="str">
        <f>"E4105"</f>
        <v>E4105</v>
      </c>
      <c r="X73" t="s">
        <v>84</v>
      </c>
      <c r="AA73" t="s">
        <v>65</v>
      </c>
      <c r="AB73">
        <v>0</v>
      </c>
      <c r="AC73">
        <v>0</v>
      </c>
      <c r="AD73">
        <v>0</v>
      </c>
      <c r="AE73">
        <v>-120.08</v>
      </c>
    </row>
    <row r="74" spans="1:31" x14ac:dyDescent="0.3">
      <c r="A74" t="str">
        <f t="shared" si="8"/>
        <v>17</v>
      </c>
      <c r="B74" t="str">
        <f t="shared" si="9"/>
        <v>11</v>
      </c>
      <c r="C74" s="1">
        <v>42880.902233796296</v>
      </c>
      <c r="D74" t="str">
        <f t="shared" si="10"/>
        <v>9</v>
      </c>
      <c r="E74" t="s">
        <v>843</v>
      </c>
      <c r="G74" t="s">
        <v>841</v>
      </c>
      <c r="H74" t="s">
        <v>87</v>
      </c>
      <c r="I74" s="2">
        <v>42880</v>
      </c>
      <c r="J74" t="s">
        <v>88</v>
      </c>
      <c r="K74" t="s">
        <v>114</v>
      </c>
      <c r="L74" t="s">
        <v>115</v>
      </c>
      <c r="M74" t="s">
        <v>116</v>
      </c>
      <c r="N74" t="s">
        <v>117</v>
      </c>
      <c r="O74" t="s">
        <v>39</v>
      </c>
      <c r="P74" t="s">
        <v>40</v>
      </c>
      <c r="Q74">
        <v>4</v>
      </c>
      <c r="R74" t="s">
        <v>41</v>
      </c>
      <c r="S74" t="s">
        <v>118</v>
      </c>
      <c r="T74" t="s">
        <v>119</v>
      </c>
      <c r="U74" t="str">
        <f>"01"</f>
        <v>01</v>
      </c>
      <c r="V74" t="s">
        <v>84</v>
      </c>
      <c r="W74" t="str">
        <f>"E4105"</f>
        <v>E4105</v>
      </c>
      <c r="X74" t="s">
        <v>84</v>
      </c>
      <c r="AA74" t="s">
        <v>65</v>
      </c>
      <c r="AB74">
        <v>0</v>
      </c>
      <c r="AC74">
        <v>0</v>
      </c>
      <c r="AD74">
        <v>0</v>
      </c>
      <c r="AE74">
        <v>-120.08</v>
      </c>
    </row>
    <row r="75" spans="1:31" x14ac:dyDescent="0.3">
      <c r="A75" t="str">
        <f t="shared" si="8"/>
        <v>17</v>
      </c>
      <c r="B75" t="str">
        <f t="shared" si="9"/>
        <v>11</v>
      </c>
      <c r="C75" s="1">
        <v>42866.906400462962</v>
      </c>
      <c r="D75" t="str">
        <f t="shared" si="10"/>
        <v>9</v>
      </c>
      <c r="E75" t="s">
        <v>803</v>
      </c>
      <c r="H75" t="s">
        <v>804</v>
      </c>
      <c r="I75" s="2">
        <v>42874</v>
      </c>
      <c r="J75" t="s">
        <v>83</v>
      </c>
      <c r="K75" t="s">
        <v>114</v>
      </c>
      <c r="L75" t="s">
        <v>115</v>
      </c>
      <c r="M75" t="s">
        <v>116</v>
      </c>
      <c r="N75" t="s">
        <v>117</v>
      </c>
      <c r="O75" t="s">
        <v>39</v>
      </c>
      <c r="P75" t="s">
        <v>40</v>
      </c>
      <c r="Q75">
        <v>4</v>
      </c>
      <c r="R75" t="s">
        <v>41</v>
      </c>
      <c r="S75" t="s">
        <v>118</v>
      </c>
      <c r="T75" t="s">
        <v>119</v>
      </c>
      <c r="U75" t="str">
        <f>"01"</f>
        <v>01</v>
      </c>
      <c r="V75" t="s">
        <v>84</v>
      </c>
      <c r="W75" t="str">
        <f>"E4105"</f>
        <v>E4105</v>
      </c>
      <c r="X75" t="s">
        <v>84</v>
      </c>
      <c r="AA75" t="s">
        <v>46</v>
      </c>
      <c r="AB75">
        <v>0</v>
      </c>
      <c r="AC75">
        <v>0</v>
      </c>
      <c r="AD75">
        <v>120.08</v>
      </c>
      <c r="AE75">
        <v>0</v>
      </c>
    </row>
    <row r="76" spans="1:31" x14ac:dyDescent="0.3">
      <c r="A76" t="str">
        <f t="shared" si="8"/>
        <v>17</v>
      </c>
      <c r="B76" t="str">
        <f t="shared" si="9"/>
        <v>11</v>
      </c>
      <c r="C76" s="1">
        <v>42871.404236111113</v>
      </c>
      <c r="D76" t="str">
        <f t="shared" si="10"/>
        <v>9</v>
      </c>
      <c r="E76" t="s">
        <v>886</v>
      </c>
      <c r="F76" t="s">
        <v>887</v>
      </c>
      <c r="H76" t="s">
        <v>888</v>
      </c>
      <c r="I76" s="2">
        <v>42866</v>
      </c>
      <c r="J76" t="s">
        <v>106</v>
      </c>
      <c r="K76" t="s">
        <v>114</v>
      </c>
      <c r="L76" t="s">
        <v>115</v>
      </c>
      <c r="M76" t="s">
        <v>116</v>
      </c>
      <c r="N76" t="s">
        <v>117</v>
      </c>
      <c r="O76" t="s">
        <v>39</v>
      </c>
      <c r="P76" t="s">
        <v>40</v>
      </c>
      <c r="Q76">
        <v>4</v>
      </c>
      <c r="R76" t="s">
        <v>41</v>
      </c>
      <c r="S76" t="s">
        <v>118</v>
      </c>
      <c r="T76" t="s">
        <v>119</v>
      </c>
      <c r="U76" t="str">
        <f>"05"</f>
        <v>05</v>
      </c>
      <c r="V76" t="s">
        <v>58</v>
      </c>
      <c r="W76" t="str">
        <f>"E5199"</f>
        <v>E5199</v>
      </c>
      <c r="X76" t="s">
        <v>889</v>
      </c>
      <c r="AA76" t="s">
        <v>46</v>
      </c>
      <c r="AB76">
        <v>0</v>
      </c>
      <c r="AC76">
        <v>0</v>
      </c>
      <c r="AD76">
        <v>25</v>
      </c>
      <c r="AE76">
        <v>0</v>
      </c>
    </row>
    <row r="77" spans="1:31" x14ac:dyDescent="0.3">
      <c r="A77" t="str">
        <f t="shared" si="8"/>
        <v>17</v>
      </c>
      <c r="B77" t="str">
        <f t="shared" si="9"/>
        <v>11</v>
      </c>
      <c r="C77" s="1">
        <v>42885.424803240741</v>
      </c>
      <c r="D77" t="str">
        <f t="shared" si="10"/>
        <v>9</v>
      </c>
      <c r="E77" t="s">
        <v>870</v>
      </c>
      <c r="F77" t="s">
        <v>871</v>
      </c>
      <c r="H77" t="s">
        <v>872</v>
      </c>
      <c r="I77" s="2">
        <v>42879</v>
      </c>
      <c r="J77" t="s">
        <v>106</v>
      </c>
      <c r="K77" t="s">
        <v>114</v>
      </c>
      <c r="L77" t="s">
        <v>115</v>
      </c>
      <c r="M77" t="s">
        <v>116</v>
      </c>
      <c r="N77" t="s">
        <v>117</v>
      </c>
      <c r="O77" t="s">
        <v>39</v>
      </c>
      <c r="P77" t="s">
        <v>40</v>
      </c>
      <c r="Q77">
        <v>4</v>
      </c>
      <c r="R77" t="s">
        <v>41</v>
      </c>
      <c r="S77" t="s">
        <v>118</v>
      </c>
      <c r="T77" t="s">
        <v>119</v>
      </c>
      <c r="U77" t="str">
        <f>"05"</f>
        <v>05</v>
      </c>
      <c r="V77" t="s">
        <v>58</v>
      </c>
      <c r="W77" t="str">
        <f>"E5199"</f>
        <v>E5199</v>
      </c>
      <c r="X77" t="s">
        <v>889</v>
      </c>
      <c r="AA77" t="s">
        <v>46</v>
      </c>
      <c r="AB77">
        <v>0</v>
      </c>
      <c r="AC77">
        <v>0</v>
      </c>
      <c r="AD77">
        <v>75</v>
      </c>
      <c r="AE77">
        <v>0</v>
      </c>
    </row>
    <row r="78" spans="1:31" x14ac:dyDescent="0.3">
      <c r="A78" t="str">
        <f t="shared" si="8"/>
        <v>17</v>
      </c>
      <c r="B78" t="str">
        <f t="shared" si="9"/>
        <v>11</v>
      </c>
      <c r="C78" s="1">
        <v>42856.445798611108</v>
      </c>
      <c r="D78" t="str">
        <f t="shared" si="10"/>
        <v>9</v>
      </c>
      <c r="E78" t="s">
        <v>890</v>
      </c>
      <c r="H78" t="s">
        <v>891</v>
      </c>
      <c r="I78" s="2">
        <v>42857</v>
      </c>
      <c r="J78" t="s">
        <v>74</v>
      </c>
      <c r="K78" t="s">
        <v>114</v>
      </c>
      <c r="L78" t="s">
        <v>115</v>
      </c>
      <c r="M78" t="s">
        <v>116</v>
      </c>
      <c r="N78" t="s">
        <v>117</v>
      </c>
      <c r="O78" t="s">
        <v>39</v>
      </c>
      <c r="P78" t="s">
        <v>40</v>
      </c>
      <c r="Q78">
        <v>4</v>
      </c>
      <c r="R78" t="s">
        <v>41</v>
      </c>
      <c r="S78" t="s">
        <v>118</v>
      </c>
      <c r="T78" t="s">
        <v>119</v>
      </c>
      <c r="U78" t="str">
        <f>"05"</f>
        <v>05</v>
      </c>
      <c r="V78" t="s">
        <v>58</v>
      </c>
      <c r="W78" t="str">
        <f>"E5070"</f>
        <v>E5070</v>
      </c>
      <c r="X78" t="s">
        <v>178</v>
      </c>
      <c r="AA78" t="s">
        <v>46</v>
      </c>
      <c r="AB78">
        <v>0</v>
      </c>
      <c r="AC78">
        <v>0</v>
      </c>
      <c r="AD78">
        <v>2000</v>
      </c>
      <c r="AE78">
        <v>0</v>
      </c>
    </row>
    <row r="79" spans="1:31" x14ac:dyDescent="0.3">
      <c r="A79" t="str">
        <f t="shared" si="8"/>
        <v>17</v>
      </c>
      <c r="B79" t="str">
        <f t="shared" si="9"/>
        <v>11</v>
      </c>
      <c r="C79" s="1">
        <v>42856.508784722224</v>
      </c>
      <c r="D79" t="str">
        <f t="shared" si="10"/>
        <v>9</v>
      </c>
      <c r="E79" t="s">
        <v>874</v>
      </c>
      <c r="H79" t="s">
        <v>892</v>
      </c>
      <c r="I79" s="2">
        <v>42857</v>
      </c>
      <c r="J79" t="s">
        <v>74</v>
      </c>
      <c r="K79" t="s">
        <v>114</v>
      </c>
      <c r="L79" t="s">
        <v>115</v>
      </c>
      <c r="M79" t="s">
        <v>116</v>
      </c>
      <c r="N79" t="s">
        <v>117</v>
      </c>
      <c r="O79" t="s">
        <v>39</v>
      </c>
      <c r="P79" t="s">
        <v>40</v>
      </c>
      <c r="Q79">
        <v>4</v>
      </c>
      <c r="R79" t="s">
        <v>41</v>
      </c>
      <c r="S79" t="s">
        <v>118</v>
      </c>
      <c r="T79" t="s">
        <v>119</v>
      </c>
      <c r="U79" t="str">
        <f>"05"</f>
        <v>05</v>
      </c>
      <c r="V79" t="s">
        <v>58</v>
      </c>
      <c r="W79" t="str">
        <f>"E5070"</f>
        <v>E5070</v>
      </c>
      <c r="X79" t="s">
        <v>178</v>
      </c>
      <c r="AA79" t="s">
        <v>46</v>
      </c>
      <c r="AB79">
        <v>0</v>
      </c>
      <c r="AC79">
        <v>0</v>
      </c>
      <c r="AD79">
        <v>315</v>
      </c>
      <c r="AE79">
        <v>0</v>
      </c>
    </row>
    <row r="80" spans="1:31" x14ac:dyDescent="0.3">
      <c r="A80" t="str">
        <f t="shared" si="8"/>
        <v>17</v>
      </c>
      <c r="B80" t="str">
        <f t="shared" si="9"/>
        <v>11</v>
      </c>
      <c r="C80" s="1">
        <v>42864.63689814815</v>
      </c>
      <c r="D80" t="str">
        <f t="shared" si="10"/>
        <v>9</v>
      </c>
      <c r="E80" t="s">
        <v>851</v>
      </c>
      <c r="H80" t="s">
        <v>852</v>
      </c>
      <c r="I80" s="2">
        <v>42864</v>
      </c>
      <c r="J80" t="s">
        <v>78</v>
      </c>
      <c r="K80" t="s">
        <v>114</v>
      </c>
      <c r="L80" t="s">
        <v>115</v>
      </c>
      <c r="M80" t="s">
        <v>116</v>
      </c>
      <c r="N80" t="s">
        <v>117</v>
      </c>
      <c r="O80" t="s">
        <v>39</v>
      </c>
      <c r="P80" t="s">
        <v>40</v>
      </c>
      <c r="Q80">
        <v>4</v>
      </c>
      <c r="R80" t="s">
        <v>41</v>
      </c>
      <c r="S80" t="s">
        <v>118</v>
      </c>
      <c r="T80" t="s">
        <v>119</v>
      </c>
      <c r="U80" t="str">
        <f>"04"</f>
        <v>04</v>
      </c>
      <c r="V80" t="s">
        <v>125</v>
      </c>
      <c r="W80" t="str">
        <f>"E5365"</f>
        <v>E5365</v>
      </c>
      <c r="X80" t="s">
        <v>784</v>
      </c>
      <c r="AA80" t="s">
        <v>46</v>
      </c>
      <c r="AB80">
        <v>0</v>
      </c>
      <c r="AC80">
        <v>0</v>
      </c>
      <c r="AD80">
        <v>36.380000000000003</v>
      </c>
      <c r="AE80">
        <v>0</v>
      </c>
    </row>
    <row r="81" spans="1:31" x14ac:dyDescent="0.3">
      <c r="A81" t="str">
        <f t="shared" si="8"/>
        <v>17</v>
      </c>
      <c r="B81" t="str">
        <f t="shared" si="9"/>
        <v>11</v>
      </c>
      <c r="C81" s="1">
        <v>42885.667002314818</v>
      </c>
      <c r="D81" t="str">
        <f t="shared" si="10"/>
        <v>9</v>
      </c>
      <c r="E81" t="s">
        <v>853</v>
      </c>
      <c r="F81">
        <v>892314</v>
      </c>
      <c r="H81" t="s">
        <v>136</v>
      </c>
      <c r="I81" s="2">
        <v>42885</v>
      </c>
      <c r="J81" t="s">
        <v>124</v>
      </c>
      <c r="K81" t="s">
        <v>114</v>
      </c>
      <c r="L81" t="s">
        <v>115</v>
      </c>
      <c r="M81" t="s">
        <v>116</v>
      </c>
      <c r="N81" t="s">
        <v>117</v>
      </c>
      <c r="O81" t="s">
        <v>39</v>
      </c>
      <c r="P81" t="s">
        <v>40</v>
      </c>
      <c r="Q81">
        <v>4</v>
      </c>
      <c r="R81" t="s">
        <v>41</v>
      </c>
      <c r="S81" t="s">
        <v>118</v>
      </c>
      <c r="T81" t="s">
        <v>119</v>
      </c>
      <c r="U81" t="str">
        <f>"04"</f>
        <v>04</v>
      </c>
      <c r="V81" t="s">
        <v>125</v>
      </c>
      <c r="W81" t="str">
        <f>"E5381"</f>
        <v>E5381</v>
      </c>
      <c r="X81" t="s">
        <v>184</v>
      </c>
      <c r="AA81" t="s">
        <v>46</v>
      </c>
      <c r="AB81">
        <v>0</v>
      </c>
      <c r="AC81">
        <v>0</v>
      </c>
      <c r="AD81">
        <v>25</v>
      </c>
      <c r="AE81">
        <v>0</v>
      </c>
    </row>
    <row r="82" spans="1:31" x14ac:dyDescent="0.3">
      <c r="A82" t="str">
        <f t="shared" si="8"/>
        <v>17</v>
      </c>
      <c r="B82" t="str">
        <f t="shared" si="9"/>
        <v>11</v>
      </c>
      <c r="C82" s="1">
        <v>42872.371400462966</v>
      </c>
      <c r="D82" t="str">
        <f t="shared" si="10"/>
        <v>9</v>
      </c>
      <c r="E82" t="s">
        <v>893</v>
      </c>
      <c r="H82" t="s">
        <v>423</v>
      </c>
      <c r="I82" s="2">
        <v>42857</v>
      </c>
      <c r="J82" t="s">
        <v>78</v>
      </c>
      <c r="K82" t="s">
        <v>114</v>
      </c>
      <c r="L82" t="s">
        <v>115</v>
      </c>
      <c r="M82" t="s">
        <v>116</v>
      </c>
      <c r="N82" t="s">
        <v>117</v>
      </c>
      <c r="O82" t="s">
        <v>39</v>
      </c>
      <c r="P82" t="s">
        <v>40</v>
      </c>
      <c r="Q82">
        <v>4</v>
      </c>
      <c r="R82" t="s">
        <v>41</v>
      </c>
      <c r="S82" t="s">
        <v>118</v>
      </c>
      <c r="T82" t="s">
        <v>119</v>
      </c>
      <c r="U82" t="str">
        <f t="shared" ref="U82:U92" si="11">"05"</f>
        <v>05</v>
      </c>
      <c r="V82" t="s">
        <v>58</v>
      </c>
      <c r="W82" t="str">
        <f t="shared" ref="W82:W92" si="12">"E5671"</f>
        <v>E5671</v>
      </c>
      <c r="X82" t="s">
        <v>189</v>
      </c>
      <c r="AA82" t="s">
        <v>46</v>
      </c>
      <c r="AB82">
        <v>0</v>
      </c>
      <c r="AC82">
        <v>0</v>
      </c>
      <c r="AD82">
        <v>79.77</v>
      </c>
      <c r="AE82">
        <v>0</v>
      </c>
    </row>
    <row r="83" spans="1:31" x14ac:dyDescent="0.3">
      <c r="A83" t="str">
        <f t="shared" si="8"/>
        <v>17</v>
      </c>
      <c r="B83" t="str">
        <f t="shared" si="9"/>
        <v>11</v>
      </c>
      <c r="C83" s="1">
        <v>42877.535833333335</v>
      </c>
      <c r="D83" t="str">
        <f t="shared" si="10"/>
        <v>9</v>
      </c>
      <c r="E83" t="s">
        <v>894</v>
      </c>
      <c r="F83" t="s">
        <v>895</v>
      </c>
      <c r="H83" t="s">
        <v>896</v>
      </c>
      <c r="I83" s="2">
        <v>42877</v>
      </c>
      <c r="J83" t="s">
        <v>862</v>
      </c>
      <c r="K83" t="s">
        <v>114</v>
      </c>
      <c r="L83" t="s">
        <v>115</v>
      </c>
      <c r="M83" t="s">
        <v>116</v>
      </c>
      <c r="N83" t="s">
        <v>117</v>
      </c>
      <c r="O83" t="s">
        <v>39</v>
      </c>
      <c r="P83" t="s">
        <v>40</v>
      </c>
      <c r="Q83">
        <v>4</v>
      </c>
      <c r="R83" t="s">
        <v>41</v>
      </c>
      <c r="S83" t="s">
        <v>118</v>
      </c>
      <c r="T83" t="s">
        <v>119</v>
      </c>
      <c r="U83" t="str">
        <f t="shared" si="11"/>
        <v>05</v>
      </c>
      <c r="V83" t="s">
        <v>58</v>
      </c>
      <c r="W83" t="str">
        <f t="shared" si="12"/>
        <v>E5671</v>
      </c>
      <c r="X83" t="s">
        <v>189</v>
      </c>
      <c r="AA83" t="s">
        <v>65</v>
      </c>
      <c r="AB83">
        <v>0</v>
      </c>
      <c r="AC83">
        <v>0</v>
      </c>
      <c r="AD83">
        <v>-63.88</v>
      </c>
      <c r="AE83">
        <v>0</v>
      </c>
    </row>
    <row r="84" spans="1:31" x14ac:dyDescent="0.3">
      <c r="A84" t="str">
        <f t="shared" si="8"/>
        <v>17</v>
      </c>
      <c r="B84" t="str">
        <f t="shared" si="9"/>
        <v>11</v>
      </c>
      <c r="C84" s="1">
        <v>42888.345358796294</v>
      </c>
      <c r="D84" t="str">
        <f t="shared" si="10"/>
        <v>9</v>
      </c>
      <c r="E84" t="s">
        <v>897</v>
      </c>
      <c r="H84" t="s">
        <v>898</v>
      </c>
      <c r="I84" s="2">
        <v>42880</v>
      </c>
      <c r="J84" t="s">
        <v>78</v>
      </c>
      <c r="K84" t="s">
        <v>114</v>
      </c>
      <c r="L84" t="s">
        <v>115</v>
      </c>
      <c r="M84" t="s">
        <v>116</v>
      </c>
      <c r="N84" t="s">
        <v>117</v>
      </c>
      <c r="O84" t="s">
        <v>39</v>
      </c>
      <c r="P84" t="s">
        <v>40</v>
      </c>
      <c r="Q84">
        <v>4</v>
      </c>
      <c r="R84" t="s">
        <v>41</v>
      </c>
      <c r="S84" t="s">
        <v>118</v>
      </c>
      <c r="T84" t="s">
        <v>119</v>
      </c>
      <c r="U84" t="str">
        <f t="shared" si="11"/>
        <v>05</v>
      </c>
      <c r="V84" t="s">
        <v>58</v>
      </c>
      <c r="W84" t="str">
        <f t="shared" si="12"/>
        <v>E5671</v>
      </c>
      <c r="X84" t="s">
        <v>189</v>
      </c>
      <c r="AA84" t="s">
        <v>46</v>
      </c>
      <c r="AB84">
        <v>0</v>
      </c>
      <c r="AC84">
        <v>0</v>
      </c>
      <c r="AD84">
        <v>63.88</v>
      </c>
      <c r="AE84">
        <v>0</v>
      </c>
    </row>
    <row r="85" spans="1:31" x14ac:dyDescent="0.3">
      <c r="A85" t="str">
        <f t="shared" si="8"/>
        <v>17</v>
      </c>
      <c r="B85" t="str">
        <f t="shared" si="9"/>
        <v>11</v>
      </c>
      <c r="C85" s="1">
        <v>42880.292407407411</v>
      </c>
      <c r="D85" t="str">
        <f t="shared" si="10"/>
        <v>9</v>
      </c>
      <c r="E85" t="s">
        <v>899</v>
      </c>
      <c r="F85" t="s">
        <v>900</v>
      </c>
      <c r="H85" t="s">
        <v>901</v>
      </c>
      <c r="I85" s="2">
        <v>42874</v>
      </c>
      <c r="J85" t="s">
        <v>106</v>
      </c>
      <c r="K85" t="s">
        <v>114</v>
      </c>
      <c r="L85" t="s">
        <v>115</v>
      </c>
      <c r="M85" t="s">
        <v>116</v>
      </c>
      <c r="N85" t="s">
        <v>117</v>
      </c>
      <c r="O85" t="s">
        <v>39</v>
      </c>
      <c r="P85" t="s">
        <v>40</v>
      </c>
      <c r="Q85">
        <v>4</v>
      </c>
      <c r="R85" t="s">
        <v>41</v>
      </c>
      <c r="S85" t="s">
        <v>118</v>
      </c>
      <c r="T85" t="s">
        <v>119</v>
      </c>
      <c r="U85" t="str">
        <f t="shared" si="11"/>
        <v>05</v>
      </c>
      <c r="V85" t="s">
        <v>58</v>
      </c>
      <c r="W85" t="str">
        <f t="shared" si="12"/>
        <v>E5671</v>
      </c>
      <c r="X85" t="s">
        <v>189</v>
      </c>
      <c r="AA85" t="s">
        <v>46</v>
      </c>
      <c r="AB85">
        <v>0</v>
      </c>
      <c r="AC85">
        <v>0</v>
      </c>
      <c r="AD85">
        <v>2169.3000000000002</v>
      </c>
      <c r="AE85">
        <v>0</v>
      </c>
    </row>
    <row r="86" spans="1:31" x14ac:dyDescent="0.3">
      <c r="A86" t="str">
        <f t="shared" si="8"/>
        <v>17</v>
      </c>
      <c r="B86" t="str">
        <f t="shared" si="9"/>
        <v>11</v>
      </c>
      <c r="C86" s="1">
        <v>42880.29241898148</v>
      </c>
      <c r="D86" t="str">
        <f t="shared" si="10"/>
        <v>9</v>
      </c>
      <c r="E86" t="s">
        <v>902</v>
      </c>
      <c r="F86" t="s">
        <v>903</v>
      </c>
      <c r="H86" t="s">
        <v>904</v>
      </c>
      <c r="I86" s="2">
        <v>42878</v>
      </c>
      <c r="J86" t="s">
        <v>106</v>
      </c>
      <c r="K86" t="s">
        <v>114</v>
      </c>
      <c r="L86" t="s">
        <v>115</v>
      </c>
      <c r="M86" t="s">
        <v>116</v>
      </c>
      <c r="N86" t="s">
        <v>117</v>
      </c>
      <c r="O86" t="s">
        <v>39</v>
      </c>
      <c r="P86" t="s">
        <v>40</v>
      </c>
      <c r="Q86">
        <v>4</v>
      </c>
      <c r="R86" t="s">
        <v>41</v>
      </c>
      <c r="S86" t="s">
        <v>118</v>
      </c>
      <c r="T86" t="s">
        <v>119</v>
      </c>
      <c r="U86" t="str">
        <f t="shared" si="11"/>
        <v>05</v>
      </c>
      <c r="V86" t="s">
        <v>58</v>
      </c>
      <c r="W86" t="str">
        <f t="shared" si="12"/>
        <v>E5671</v>
      </c>
      <c r="X86" t="s">
        <v>189</v>
      </c>
      <c r="AA86" t="s">
        <v>46</v>
      </c>
      <c r="AB86">
        <v>0</v>
      </c>
      <c r="AC86">
        <v>0</v>
      </c>
      <c r="AD86">
        <v>179.8</v>
      </c>
      <c r="AE86">
        <v>0</v>
      </c>
    </row>
    <row r="87" spans="1:31" x14ac:dyDescent="0.3">
      <c r="A87" t="str">
        <f t="shared" si="8"/>
        <v>17</v>
      </c>
      <c r="B87" t="str">
        <f t="shared" si="9"/>
        <v>11</v>
      </c>
      <c r="C87" s="1">
        <v>42886.899421296293</v>
      </c>
      <c r="D87" t="str">
        <f t="shared" si="10"/>
        <v>9</v>
      </c>
      <c r="E87" t="s">
        <v>905</v>
      </c>
      <c r="H87" t="s">
        <v>195</v>
      </c>
      <c r="I87" s="2">
        <v>42863</v>
      </c>
      <c r="J87" t="s">
        <v>78</v>
      </c>
      <c r="K87" t="s">
        <v>114</v>
      </c>
      <c r="L87" t="s">
        <v>115</v>
      </c>
      <c r="M87" t="s">
        <v>116</v>
      </c>
      <c r="N87" t="s">
        <v>117</v>
      </c>
      <c r="O87" t="s">
        <v>39</v>
      </c>
      <c r="P87" t="s">
        <v>40</v>
      </c>
      <c r="Q87">
        <v>4</v>
      </c>
      <c r="R87" t="s">
        <v>41</v>
      </c>
      <c r="S87" t="s">
        <v>118</v>
      </c>
      <c r="T87" t="s">
        <v>119</v>
      </c>
      <c r="U87" t="str">
        <f t="shared" si="11"/>
        <v>05</v>
      </c>
      <c r="V87" t="s">
        <v>58</v>
      </c>
      <c r="W87" t="str">
        <f t="shared" si="12"/>
        <v>E5671</v>
      </c>
      <c r="X87" t="s">
        <v>189</v>
      </c>
      <c r="AA87" t="s">
        <v>46</v>
      </c>
      <c r="AB87">
        <v>0</v>
      </c>
      <c r="AC87">
        <v>0</v>
      </c>
      <c r="AD87">
        <v>74.42</v>
      </c>
      <c r="AE87">
        <v>0</v>
      </c>
    </row>
    <row r="88" spans="1:31" x14ac:dyDescent="0.3">
      <c r="A88" t="str">
        <f t="shared" si="8"/>
        <v>17</v>
      </c>
      <c r="B88" t="str">
        <f t="shared" si="9"/>
        <v>11</v>
      </c>
      <c r="C88" s="1">
        <v>42886.899467592593</v>
      </c>
      <c r="D88" t="str">
        <f t="shared" si="10"/>
        <v>9</v>
      </c>
      <c r="E88" t="s">
        <v>906</v>
      </c>
      <c r="H88" t="s">
        <v>907</v>
      </c>
      <c r="I88" s="2">
        <v>42865</v>
      </c>
      <c r="J88" t="s">
        <v>78</v>
      </c>
      <c r="K88" t="s">
        <v>114</v>
      </c>
      <c r="L88" t="s">
        <v>115</v>
      </c>
      <c r="M88" t="s">
        <v>116</v>
      </c>
      <c r="N88" t="s">
        <v>117</v>
      </c>
      <c r="O88" t="s">
        <v>39</v>
      </c>
      <c r="P88" t="s">
        <v>40</v>
      </c>
      <c r="Q88">
        <v>4</v>
      </c>
      <c r="R88" t="s">
        <v>41</v>
      </c>
      <c r="S88" t="s">
        <v>118</v>
      </c>
      <c r="T88" t="s">
        <v>119</v>
      </c>
      <c r="U88" t="str">
        <f t="shared" si="11"/>
        <v>05</v>
      </c>
      <c r="V88" t="s">
        <v>58</v>
      </c>
      <c r="W88" t="str">
        <f t="shared" si="12"/>
        <v>E5671</v>
      </c>
      <c r="X88" t="s">
        <v>189</v>
      </c>
      <c r="AA88" t="s">
        <v>46</v>
      </c>
      <c r="AB88">
        <v>0</v>
      </c>
      <c r="AC88">
        <v>0</v>
      </c>
      <c r="AD88">
        <v>69.69</v>
      </c>
      <c r="AE88">
        <v>0</v>
      </c>
    </row>
    <row r="89" spans="1:31" x14ac:dyDescent="0.3">
      <c r="A89" t="str">
        <f t="shared" si="8"/>
        <v>17</v>
      </c>
      <c r="B89" t="str">
        <f t="shared" si="9"/>
        <v>11</v>
      </c>
      <c r="C89" s="1">
        <v>42886.51525462963</v>
      </c>
      <c r="D89" t="str">
        <f t="shared" si="10"/>
        <v>9</v>
      </c>
      <c r="E89" t="s">
        <v>908</v>
      </c>
      <c r="F89" t="s">
        <v>909</v>
      </c>
      <c r="H89" t="s">
        <v>910</v>
      </c>
      <c r="I89" s="2">
        <v>42881</v>
      </c>
      <c r="J89" t="s">
        <v>106</v>
      </c>
      <c r="K89" t="s">
        <v>114</v>
      </c>
      <c r="L89" t="s">
        <v>115</v>
      </c>
      <c r="M89" t="s">
        <v>116</v>
      </c>
      <c r="N89" t="s">
        <v>117</v>
      </c>
      <c r="O89" t="s">
        <v>39</v>
      </c>
      <c r="P89" t="s">
        <v>40</v>
      </c>
      <c r="Q89">
        <v>4</v>
      </c>
      <c r="R89" t="s">
        <v>41</v>
      </c>
      <c r="S89" t="s">
        <v>118</v>
      </c>
      <c r="T89" t="s">
        <v>119</v>
      </c>
      <c r="U89" t="str">
        <f t="shared" si="11"/>
        <v>05</v>
      </c>
      <c r="V89" t="s">
        <v>58</v>
      </c>
      <c r="W89" t="str">
        <f t="shared" si="12"/>
        <v>E5671</v>
      </c>
      <c r="X89" t="s">
        <v>189</v>
      </c>
      <c r="AA89" t="s">
        <v>46</v>
      </c>
      <c r="AB89">
        <v>0</v>
      </c>
      <c r="AC89">
        <v>0</v>
      </c>
      <c r="AD89">
        <v>179.8</v>
      </c>
      <c r="AE89">
        <v>0</v>
      </c>
    </row>
    <row r="90" spans="1:31" x14ac:dyDescent="0.3">
      <c r="A90" t="str">
        <f t="shared" si="8"/>
        <v>17</v>
      </c>
      <c r="B90" t="str">
        <f t="shared" si="9"/>
        <v>11</v>
      </c>
      <c r="C90" s="1">
        <v>42886.51525462963</v>
      </c>
      <c r="D90" t="str">
        <f t="shared" si="10"/>
        <v>9</v>
      </c>
      <c r="E90" t="s">
        <v>911</v>
      </c>
      <c r="F90" t="s">
        <v>912</v>
      </c>
      <c r="H90" t="s">
        <v>913</v>
      </c>
      <c r="I90" s="2">
        <v>42881</v>
      </c>
      <c r="J90" t="s">
        <v>106</v>
      </c>
      <c r="K90" t="s">
        <v>114</v>
      </c>
      <c r="L90" t="s">
        <v>115</v>
      </c>
      <c r="M90" t="s">
        <v>116</v>
      </c>
      <c r="N90" t="s">
        <v>117</v>
      </c>
      <c r="O90" t="s">
        <v>39</v>
      </c>
      <c r="P90" t="s">
        <v>40</v>
      </c>
      <c r="Q90">
        <v>4</v>
      </c>
      <c r="R90" t="s">
        <v>41</v>
      </c>
      <c r="S90" t="s">
        <v>118</v>
      </c>
      <c r="T90" t="s">
        <v>119</v>
      </c>
      <c r="U90" t="str">
        <f t="shared" si="11"/>
        <v>05</v>
      </c>
      <c r="V90" t="s">
        <v>58</v>
      </c>
      <c r="W90" t="str">
        <f t="shared" si="12"/>
        <v>E5671</v>
      </c>
      <c r="X90" t="s">
        <v>189</v>
      </c>
      <c r="AA90" t="s">
        <v>46</v>
      </c>
      <c r="AB90">
        <v>0</v>
      </c>
      <c r="AC90">
        <v>0</v>
      </c>
      <c r="AD90">
        <v>179.8</v>
      </c>
      <c r="AE90">
        <v>0</v>
      </c>
    </row>
    <row r="91" spans="1:31" x14ac:dyDescent="0.3">
      <c r="A91" t="str">
        <f t="shared" si="8"/>
        <v>17</v>
      </c>
      <c r="B91" t="str">
        <f t="shared" si="9"/>
        <v>11</v>
      </c>
      <c r="C91" s="1">
        <v>42886.51525462963</v>
      </c>
      <c r="D91" t="str">
        <f t="shared" si="10"/>
        <v>9</v>
      </c>
      <c r="E91" t="s">
        <v>914</v>
      </c>
      <c r="F91" t="s">
        <v>915</v>
      </c>
      <c r="H91" t="s">
        <v>916</v>
      </c>
      <c r="I91" s="2">
        <v>42881</v>
      </c>
      <c r="J91" t="s">
        <v>106</v>
      </c>
      <c r="K91" t="s">
        <v>114</v>
      </c>
      <c r="L91" t="s">
        <v>115</v>
      </c>
      <c r="M91" t="s">
        <v>116</v>
      </c>
      <c r="N91" t="s">
        <v>117</v>
      </c>
      <c r="O91" t="s">
        <v>39</v>
      </c>
      <c r="P91" t="s">
        <v>40</v>
      </c>
      <c r="Q91">
        <v>4</v>
      </c>
      <c r="R91" t="s">
        <v>41</v>
      </c>
      <c r="S91" t="s">
        <v>118</v>
      </c>
      <c r="T91" t="s">
        <v>119</v>
      </c>
      <c r="U91" t="str">
        <f t="shared" si="11"/>
        <v>05</v>
      </c>
      <c r="V91" t="s">
        <v>58</v>
      </c>
      <c r="W91" t="str">
        <f t="shared" si="12"/>
        <v>E5671</v>
      </c>
      <c r="X91" t="s">
        <v>189</v>
      </c>
      <c r="AA91" t="s">
        <v>46</v>
      </c>
      <c r="AB91">
        <v>0</v>
      </c>
      <c r="AC91">
        <v>0</v>
      </c>
      <c r="AD91">
        <v>179.8</v>
      </c>
      <c r="AE91">
        <v>0</v>
      </c>
    </row>
    <row r="92" spans="1:31" x14ac:dyDescent="0.3">
      <c r="A92" t="str">
        <f t="shared" si="8"/>
        <v>17</v>
      </c>
      <c r="B92" t="str">
        <f t="shared" si="9"/>
        <v>11</v>
      </c>
      <c r="C92" s="1">
        <v>42872.640208333331</v>
      </c>
      <c r="D92" t="str">
        <f t="shared" si="10"/>
        <v>9</v>
      </c>
      <c r="E92" t="s">
        <v>917</v>
      </c>
      <c r="F92">
        <v>890968</v>
      </c>
      <c r="H92" t="s">
        <v>918</v>
      </c>
      <c r="I92" s="2">
        <v>42872</v>
      </c>
      <c r="J92" t="s">
        <v>124</v>
      </c>
      <c r="K92" t="s">
        <v>114</v>
      </c>
      <c r="L92" t="s">
        <v>115</v>
      </c>
      <c r="M92" t="s">
        <v>116</v>
      </c>
      <c r="N92" t="s">
        <v>117</v>
      </c>
      <c r="O92" t="s">
        <v>39</v>
      </c>
      <c r="P92" t="s">
        <v>40</v>
      </c>
      <c r="Q92">
        <v>4</v>
      </c>
      <c r="R92" t="s">
        <v>41</v>
      </c>
      <c r="S92" t="s">
        <v>118</v>
      </c>
      <c r="T92" t="s">
        <v>119</v>
      </c>
      <c r="U92" t="str">
        <f t="shared" si="11"/>
        <v>05</v>
      </c>
      <c r="V92" t="s">
        <v>58</v>
      </c>
      <c r="W92" t="str">
        <f t="shared" si="12"/>
        <v>E5671</v>
      </c>
      <c r="X92" t="s">
        <v>189</v>
      </c>
      <c r="AA92" t="s">
        <v>46</v>
      </c>
      <c r="AB92">
        <v>0</v>
      </c>
      <c r="AC92">
        <v>0</v>
      </c>
      <c r="AD92">
        <v>410</v>
      </c>
      <c r="AE92">
        <v>0</v>
      </c>
    </row>
    <row r="93" spans="1:31" x14ac:dyDescent="0.3">
      <c r="A93" t="str">
        <f t="shared" si="8"/>
        <v>17</v>
      </c>
      <c r="B93" t="str">
        <f t="shared" si="9"/>
        <v>11</v>
      </c>
      <c r="C93" s="1">
        <v>42870.904618055552</v>
      </c>
      <c r="D93" t="str">
        <f t="shared" si="10"/>
        <v>9</v>
      </c>
      <c r="E93" t="s">
        <v>919</v>
      </c>
      <c r="F93">
        <v>2479690</v>
      </c>
      <c r="H93" t="s">
        <v>920</v>
      </c>
      <c r="I93" s="2">
        <v>42870</v>
      </c>
      <c r="J93" t="s">
        <v>281</v>
      </c>
      <c r="K93" t="s">
        <v>35</v>
      </c>
      <c r="L93" t="s">
        <v>36</v>
      </c>
      <c r="M93" t="s">
        <v>207</v>
      </c>
      <c r="N93" t="s">
        <v>208</v>
      </c>
      <c r="O93" t="s">
        <v>39</v>
      </c>
      <c r="P93" t="s">
        <v>40</v>
      </c>
      <c r="Q93">
        <v>4</v>
      </c>
      <c r="R93" t="s">
        <v>41</v>
      </c>
      <c r="S93" t="s">
        <v>209</v>
      </c>
      <c r="T93" t="s">
        <v>208</v>
      </c>
      <c r="U93" t="str">
        <f>"RV"</f>
        <v>RV</v>
      </c>
      <c r="V93" t="s">
        <v>44</v>
      </c>
      <c r="W93" t="str">
        <f>"R3599E"</f>
        <v>R3599E</v>
      </c>
      <c r="X93" t="s">
        <v>615</v>
      </c>
      <c r="AA93" t="s">
        <v>46</v>
      </c>
      <c r="AB93">
        <v>0</v>
      </c>
      <c r="AC93">
        <v>0</v>
      </c>
      <c r="AD93">
        <v>774.23</v>
      </c>
      <c r="AE93">
        <v>0</v>
      </c>
    </row>
    <row r="94" spans="1:31" x14ac:dyDescent="0.3">
      <c r="A94" t="str">
        <f t="shared" si="8"/>
        <v>17</v>
      </c>
      <c r="B94" t="str">
        <f t="shared" si="9"/>
        <v>11</v>
      </c>
      <c r="C94" s="1">
        <v>42870.904618055552</v>
      </c>
      <c r="D94" t="str">
        <f t="shared" si="10"/>
        <v>9</v>
      </c>
      <c r="E94" t="s">
        <v>919</v>
      </c>
      <c r="F94">
        <v>2479691</v>
      </c>
      <c r="H94" t="s">
        <v>921</v>
      </c>
      <c r="I94" s="2">
        <v>42870</v>
      </c>
      <c r="J94" t="s">
        <v>281</v>
      </c>
      <c r="K94" t="s">
        <v>35</v>
      </c>
      <c r="L94" t="s">
        <v>36</v>
      </c>
      <c r="M94" t="s">
        <v>207</v>
      </c>
      <c r="N94" t="s">
        <v>208</v>
      </c>
      <c r="O94" t="s">
        <v>39</v>
      </c>
      <c r="P94" t="s">
        <v>40</v>
      </c>
      <c r="Q94">
        <v>4</v>
      </c>
      <c r="R94" t="s">
        <v>41</v>
      </c>
      <c r="S94" t="s">
        <v>209</v>
      </c>
      <c r="T94" t="s">
        <v>208</v>
      </c>
      <c r="U94" t="str">
        <f>"RV"</f>
        <v>RV</v>
      </c>
      <c r="V94" t="s">
        <v>44</v>
      </c>
      <c r="W94" t="str">
        <f>"R3599E"</f>
        <v>R3599E</v>
      </c>
      <c r="X94" t="s">
        <v>615</v>
      </c>
      <c r="AA94" t="s">
        <v>46</v>
      </c>
      <c r="AB94">
        <v>0</v>
      </c>
      <c r="AC94">
        <v>0</v>
      </c>
      <c r="AD94">
        <v>774.23</v>
      </c>
      <c r="AE94">
        <v>0</v>
      </c>
    </row>
    <row r="95" spans="1:31" x14ac:dyDescent="0.3">
      <c r="A95" t="str">
        <f t="shared" si="8"/>
        <v>17</v>
      </c>
      <c r="B95" t="str">
        <f t="shared" si="9"/>
        <v>11</v>
      </c>
      <c r="C95" s="1">
        <v>42873.900983796295</v>
      </c>
      <c r="D95" t="str">
        <f t="shared" si="10"/>
        <v>9</v>
      </c>
      <c r="E95" t="s">
        <v>922</v>
      </c>
      <c r="F95">
        <v>2480707</v>
      </c>
      <c r="H95" t="s">
        <v>923</v>
      </c>
      <c r="I95" s="2">
        <v>42873</v>
      </c>
      <c r="J95" t="s">
        <v>281</v>
      </c>
      <c r="K95" t="s">
        <v>35</v>
      </c>
      <c r="L95" t="s">
        <v>36</v>
      </c>
      <c r="M95" t="s">
        <v>207</v>
      </c>
      <c r="N95" t="s">
        <v>208</v>
      </c>
      <c r="O95" t="s">
        <v>39</v>
      </c>
      <c r="P95" t="s">
        <v>40</v>
      </c>
      <c r="Q95">
        <v>4</v>
      </c>
      <c r="R95" t="s">
        <v>41</v>
      </c>
      <c r="S95" t="s">
        <v>209</v>
      </c>
      <c r="T95" t="s">
        <v>208</v>
      </c>
      <c r="U95" t="str">
        <f>"RV"</f>
        <v>RV</v>
      </c>
      <c r="V95" t="s">
        <v>44</v>
      </c>
      <c r="W95" t="str">
        <f>"R3599E"</f>
        <v>R3599E</v>
      </c>
      <c r="X95" t="s">
        <v>615</v>
      </c>
      <c r="AA95" t="s">
        <v>46</v>
      </c>
      <c r="AB95">
        <v>0</v>
      </c>
      <c r="AC95">
        <v>0</v>
      </c>
      <c r="AD95">
        <v>639.58000000000004</v>
      </c>
      <c r="AE95">
        <v>0</v>
      </c>
    </row>
    <row r="96" spans="1:31" x14ac:dyDescent="0.3">
      <c r="A96" t="str">
        <f t="shared" si="8"/>
        <v>17</v>
      </c>
      <c r="B96" t="str">
        <f t="shared" si="9"/>
        <v>11</v>
      </c>
      <c r="C96" s="1">
        <v>42885.900416666664</v>
      </c>
      <c r="D96" t="str">
        <f t="shared" si="10"/>
        <v>9</v>
      </c>
      <c r="E96" t="s">
        <v>924</v>
      </c>
      <c r="F96">
        <v>2482818</v>
      </c>
      <c r="H96" t="s">
        <v>925</v>
      </c>
      <c r="I96" s="2">
        <v>42885</v>
      </c>
      <c r="J96" t="s">
        <v>281</v>
      </c>
      <c r="K96" t="s">
        <v>35</v>
      </c>
      <c r="L96" t="s">
        <v>36</v>
      </c>
      <c r="M96" t="s">
        <v>207</v>
      </c>
      <c r="N96" t="s">
        <v>208</v>
      </c>
      <c r="O96" t="s">
        <v>39</v>
      </c>
      <c r="P96" t="s">
        <v>40</v>
      </c>
      <c r="Q96">
        <v>4</v>
      </c>
      <c r="R96" t="s">
        <v>41</v>
      </c>
      <c r="S96" t="s">
        <v>209</v>
      </c>
      <c r="T96" t="s">
        <v>208</v>
      </c>
      <c r="U96" t="str">
        <f>"RV"</f>
        <v>RV</v>
      </c>
      <c r="V96" t="s">
        <v>44</v>
      </c>
      <c r="W96" t="str">
        <f>"R3599E"</f>
        <v>R3599E</v>
      </c>
      <c r="X96" t="s">
        <v>615</v>
      </c>
      <c r="AA96" t="s">
        <v>46</v>
      </c>
      <c r="AB96">
        <v>0</v>
      </c>
      <c r="AC96">
        <v>0</v>
      </c>
      <c r="AD96">
        <v>93.1</v>
      </c>
      <c r="AE96">
        <v>0</v>
      </c>
    </row>
    <row r="97" spans="1:31" x14ac:dyDescent="0.3">
      <c r="A97" t="str">
        <f t="shared" si="8"/>
        <v>17</v>
      </c>
      <c r="B97" t="str">
        <f t="shared" si="9"/>
        <v>11</v>
      </c>
      <c r="C97" s="1">
        <v>42870.904618055552</v>
      </c>
      <c r="D97" t="str">
        <f t="shared" si="10"/>
        <v>9</v>
      </c>
      <c r="E97" t="s">
        <v>919</v>
      </c>
      <c r="F97">
        <v>2479687</v>
      </c>
      <c r="H97" t="s">
        <v>926</v>
      </c>
      <c r="I97" s="2">
        <v>42870</v>
      </c>
      <c r="J97" t="s">
        <v>281</v>
      </c>
      <c r="K97" t="s">
        <v>35</v>
      </c>
      <c r="L97" t="s">
        <v>36</v>
      </c>
      <c r="M97" t="s">
        <v>207</v>
      </c>
      <c r="N97" t="s">
        <v>208</v>
      </c>
      <c r="O97" t="s">
        <v>39</v>
      </c>
      <c r="P97" t="s">
        <v>40</v>
      </c>
      <c r="Q97">
        <v>4</v>
      </c>
      <c r="R97" t="s">
        <v>41</v>
      </c>
      <c r="S97" t="s">
        <v>209</v>
      </c>
      <c r="T97" t="s">
        <v>208</v>
      </c>
      <c r="U97" t="str">
        <f>"RV"</f>
        <v>RV</v>
      </c>
      <c r="V97" t="s">
        <v>44</v>
      </c>
      <c r="W97" t="str">
        <f>"R3599E"</f>
        <v>R3599E</v>
      </c>
      <c r="X97" t="s">
        <v>615</v>
      </c>
      <c r="AA97" t="s">
        <v>46</v>
      </c>
      <c r="AB97">
        <v>0</v>
      </c>
      <c r="AC97">
        <v>0</v>
      </c>
      <c r="AD97">
        <v>774.23</v>
      </c>
      <c r="AE97">
        <v>0</v>
      </c>
    </row>
    <row r="98" spans="1:31" x14ac:dyDescent="0.3">
      <c r="A98" t="str">
        <f t="shared" si="8"/>
        <v>17</v>
      </c>
      <c r="B98" t="str">
        <f t="shared" si="9"/>
        <v>11</v>
      </c>
      <c r="C98" s="1">
        <v>42856.717893518522</v>
      </c>
      <c r="D98" t="str">
        <f t="shared" si="10"/>
        <v>9</v>
      </c>
      <c r="E98" t="s">
        <v>927</v>
      </c>
      <c r="H98" t="s">
        <v>928</v>
      </c>
      <c r="I98" s="2">
        <v>42857</v>
      </c>
      <c r="J98" t="s">
        <v>74</v>
      </c>
      <c r="K98" t="s">
        <v>35</v>
      </c>
      <c r="L98" t="s">
        <v>36</v>
      </c>
      <c r="M98" t="s">
        <v>207</v>
      </c>
      <c r="N98" t="s">
        <v>208</v>
      </c>
      <c r="O98" t="s">
        <v>39</v>
      </c>
      <c r="P98" t="s">
        <v>40</v>
      </c>
      <c r="Q98">
        <v>4</v>
      </c>
      <c r="R98" t="s">
        <v>41</v>
      </c>
      <c r="S98" t="s">
        <v>209</v>
      </c>
      <c r="T98" t="s">
        <v>208</v>
      </c>
      <c r="U98" t="str">
        <f>"05"</f>
        <v>05</v>
      </c>
      <c r="V98" t="s">
        <v>58</v>
      </c>
      <c r="W98" t="str">
        <f>"E5410"</f>
        <v>E5410</v>
      </c>
      <c r="X98" t="s">
        <v>159</v>
      </c>
      <c r="AA98" t="s">
        <v>46</v>
      </c>
      <c r="AB98">
        <v>0</v>
      </c>
      <c r="AC98">
        <v>0</v>
      </c>
      <c r="AD98">
        <v>67.510000000000005</v>
      </c>
      <c r="AE98">
        <v>0</v>
      </c>
    </row>
    <row r="99" spans="1:31" x14ac:dyDescent="0.3">
      <c r="A99" t="str">
        <f t="shared" si="8"/>
        <v>17</v>
      </c>
      <c r="B99" t="str">
        <f t="shared" si="9"/>
        <v>11</v>
      </c>
      <c r="C99" s="1">
        <v>42856.717905092592</v>
      </c>
      <c r="D99" t="str">
        <f t="shared" si="10"/>
        <v>9</v>
      </c>
      <c r="E99" t="s">
        <v>927</v>
      </c>
      <c r="H99" t="s">
        <v>929</v>
      </c>
      <c r="I99" s="2">
        <v>42857</v>
      </c>
      <c r="J99" t="s">
        <v>74</v>
      </c>
      <c r="K99" t="s">
        <v>35</v>
      </c>
      <c r="L99" t="s">
        <v>36</v>
      </c>
      <c r="M99" t="s">
        <v>207</v>
      </c>
      <c r="N99" t="s">
        <v>208</v>
      </c>
      <c r="O99" t="s">
        <v>39</v>
      </c>
      <c r="P99" t="s">
        <v>40</v>
      </c>
      <c r="Q99">
        <v>4</v>
      </c>
      <c r="R99" t="s">
        <v>41</v>
      </c>
      <c r="S99" t="s">
        <v>209</v>
      </c>
      <c r="T99" t="s">
        <v>208</v>
      </c>
      <c r="U99" t="str">
        <f>"05"</f>
        <v>05</v>
      </c>
      <c r="V99" t="s">
        <v>58</v>
      </c>
      <c r="W99" t="str">
        <f>"E5410"</f>
        <v>E5410</v>
      </c>
      <c r="X99" t="s">
        <v>159</v>
      </c>
      <c r="AA99" t="s">
        <v>46</v>
      </c>
      <c r="AB99">
        <v>0</v>
      </c>
      <c r="AC99">
        <v>0</v>
      </c>
      <c r="AD99">
        <v>417.68</v>
      </c>
      <c r="AE99">
        <v>0</v>
      </c>
    </row>
    <row r="100" spans="1:31" x14ac:dyDescent="0.3">
      <c r="A100" t="str">
        <f t="shared" si="8"/>
        <v>17</v>
      </c>
      <c r="B100" t="str">
        <f t="shared" si="9"/>
        <v>11</v>
      </c>
      <c r="C100" s="1">
        <v>42852.907511574071</v>
      </c>
      <c r="D100" t="str">
        <f t="shared" si="10"/>
        <v>9</v>
      </c>
      <c r="E100" t="s">
        <v>808</v>
      </c>
      <c r="H100" t="s">
        <v>796</v>
      </c>
      <c r="I100" s="2">
        <v>42860</v>
      </c>
      <c r="J100" t="s">
        <v>49</v>
      </c>
      <c r="K100" t="s">
        <v>35</v>
      </c>
      <c r="L100" t="s">
        <v>36</v>
      </c>
      <c r="M100" t="s">
        <v>207</v>
      </c>
      <c r="N100" t="s">
        <v>208</v>
      </c>
      <c r="O100" t="s">
        <v>39</v>
      </c>
      <c r="P100" t="s">
        <v>40</v>
      </c>
      <c r="Q100">
        <v>4</v>
      </c>
      <c r="R100" t="s">
        <v>41</v>
      </c>
      <c r="S100" t="s">
        <v>209</v>
      </c>
      <c r="T100" t="s">
        <v>208</v>
      </c>
      <c r="U100" t="str">
        <f>"02"</f>
        <v>02</v>
      </c>
      <c r="V100" t="s">
        <v>51</v>
      </c>
      <c r="W100" t="str">
        <f>"E4280"</f>
        <v>E4280</v>
      </c>
      <c r="X100" t="s">
        <v>164</v>
      </c>
      <c r="AA100" t="s">
        <v>46</v>
      </c>
      <c r="AB100">
        <v>0</v>
      </c>
      <c r="AC100">
        <v>0</v>
      </c>
      <c r="AD100">
        <v>95.69</v>
      </c>
      <c r="AE100">
        <v>0</v>
      </c>
    </row>
    <row r="101" spans="1:31" x14ac:dyDescent="0.3">
      <c r="A101" t="str">
        <f t="shared" si="8"/>
        <v>17</v>
      </c>
      <c r="B101" t="str">
        <f t="shared" si="9"/>
        <v>11</v>
      </c>
      <c r="C101" s="1">
        <v>42866.908738425926</v>
      </c>
      <c r="D101" t="str">
        <f t="shared" si="10"/>
        <v>9</v>
      </c>
      <c r="E101" t="s">
        <v>809</v>
      </c>
      <c r="H101" t="s">
        <v>804</v>
      </c>
      <c r="I101" s="2">
        <v>42874</v>
      </c>
      <c r="J101" t="s">
        <v>49</v>
      </c>
      <c r="K101" t="s">
        <v>35</v>
      </c>
      <c r="L101" t="s">
        <v>36</v>
      </c>
      <c r="M101" t="s">
        <v>207</v>
      </c>
      <c r="N101" t="s">
        <v>208</v>
      </c>
      <c r="O101" t="s">
        <v>39</v>
      </c>
      <c r="P101" t="s">
        <v>40</v>
      </c>
      <c r="Q101">
        <v>4</v>
      </c>
      <c r="R101" t="s">
        <v>41</v>
      </c>
      <c r="S101" t="s">
        <v>209</v>
      </c>
      <c r="T101" t="s">
        <v>208</v>
      </c>
      <c r="U101" t="str">
        <f>"02"</f>
        <v>02</v>
      </c>
      <c r="V101" t="s">
        <v>51</v>
      </c>
      <c r="W101" t="str">
        <f>"E4280"</f>
        <v>E4280</v>
      </c>
      <c r="X101" t="s">
        <v>164</v>
      </c>
      <c r="AA101" t="s">
        <v>46</v>
      </c>
      <c r="AB101">
        <v>0</v>
      </c>
      <c r="AC101">
        <v>0</v>
      </c>
      <c r="AD101">
        <v>95.69</v>
      </c>
      <c r="AE101">
        <v>0</v>
      </c>
    </row>
    <row r="102" spans="1:31" x14ac:dyDescent="0.3">
      <c r="A102" t="str">
        <f t="shared" si="8"/>
        <v>17</v>
      </c>
      <c r="B102" t="str">
        <f t="shared" si="9"/>
        <v>11</v>
      </c>
      <c r="C102" s="1">
        <v>42857.902662037035</v>
      </c>
      <c r="D102" t="str">
        <f t="shared" si="10"/>
        <v>9</v>
      </c>
      <c r="E102" t="s">
        <v>840</v>
      </c>
      <c r="G102" t="s">
        <v>841</v>
      </c>
      <c r="H102" t="s">
        <v>87</v>
      </c>
      <c r="I102" s="2">
        <v>42857</v>
      </c>
      <c r="J102" t="s">
        <v>88</v>
      </c>
      <c r="K102" t="s">
        <v>35</v>
      </c>
      <c r="L102" t="s">
        <v>36</v>
      </c>
      <c r="M102" t="s">
        <v>207</v>
      </c>
      <c r="N102" t="s">
        <v>208</v>
      </c>
      <c r="O102" t="s">
        <v>39</v>
      </c>
      <c r="P102" t="s">
        <v>40</v>
      </c>
      <c r="Q102">
        <v>4</v>
      </c>
      <c r="R102" t="s">
        <v>41</v>
      </c>
      <c r="S102" t="s">
        <v>209</v>
      </c>
      <c r="T102" t="s">
        <v>208</v>
      </c>
      <c r="U102" t="str">
        <f>"01"</f>
        <v>01</v>
      </c>
      <c r="V102" t="s">
        <v>84</v>
      </c>
      <c r="W102" t="str">
        <f>"E4105"</f>
        <v>E4105</v>
      </c>
      <c r="X102" t="s">
        <v>84</v>
      </c>
      <c r="AA102" t="s">
        <v>65</v>
      </c>
      <c r="AB102">
        <v>0</v>
      </c>
      <c r="AC102">
        <v>0</v>
      </c>
      <c r="AD102">
        <v>0</v>
      </c>
      <c r="AE102">
        <v>-307.70999999999998</v>
      </c>
    </row>
    <row r="103" spans="1:31" x14ac:dyDescent="0.3">
      <c r="A103" t="str">
        <f t="shared" si="8"/>
        <v>17</v>
      </c>
      <c r="B103" t="str">
        <f t="shared" si="9"/>
        <v>11</v>
      </c>
      <c r="C103" s="1">
        <v>42852.904999999999</v>
      </c>
      <c r="D103" t="str">
        <f t="shared" si="10"/>
        <v>9</v>
      </c>
      <c r="E103" t="s">
        <v>795</v>
      </c>
      <c r="H103" t="s">
        <v>796</v>
      </c>
      <c r="I103" s="2">
        <v>42860</v>
      </c>
      <c r="J103" t="s">
        <v>83</v>
      </c>
      <c r="K103" t="s">
        <v>35</v>
      </c>
      <c r="L103" t="s">
        <v>36</v>
      </c>
      <c r="M103" t="s">
        <v>207</v>
      </c>
      <c r="N103" t="s">
        <v>208</v>
      </c>
      <c r="O103" t="s">
        <v>39</v>
      </c>
      <c r="P103" t="s">
        <v>40</v>
      </c>
      <c r="Q103">
        <v>4</v>
      </c>
      <c r="R103" t="s">
        <v>41</v>
      </c>
      <c r="S103" t="s">
        <v>209</v>
      </c>
      <c r="T103" t="s">
        <v>208</v>
      </c>
      <c r="U103" t="str">
        <f>"01"</f>
        <v>01</v>
      </c>
      <c r="V103" t="s">
        <v>84</v>
      </c>
      <c r="W103" t="str">
        <f>"E4105"</f>
        <v>E4105</v>
      </c>
      <c r="X103" t="s">
        <v>84</v>
      </c>
      <c r="AA103" t="s">
        <v>46</v>
      </c>
      <c r="AB103">
        <v>0</v>
      </c>
      <c r="AC103">
        <v>0</v>
      </c>
      <c r="AD103">
        <v>307.69</v>
      </c>
      <c r="AE103">
        <v>0</v>
      </c>
    </row>
    <row r="104" spans="1:31" x14ac:dyDescent="0.3">
      <c r="A104" t="str">
        <f t="shared" si="8"/>
        <v>17</v>
      </c>
      <c r="B104" t="str">
        <f t="shared" si="9"/>
        <v>11</v>
      </c>
      <c r="C104" s="1">
        <v>42866.909803240742</v>
      </c>
      <c r="D104" t="str">
        <f t="shared" si="10"/>
        <v>9</v>
      </c>
      <c r="E104" t="s">
        <v>842</v>
      </c>
      <c r="G104" t="s">
        <v>841</v>
      </c>
      <c r="H104" t="s">
        <v>87</v>
      </c>
      <c r="I104" s="2">
        <v>42866</v>
      </c>
      <c r="J104" t="s">
        <v>88</v>
      </c>
      <c r="K104" t="s">
        <v>35</v>
      </c>
      <c r="L104" t="s">
        <v>36</v>
      </c>
      <c r="M104" t="s">
        <v>207</v>
      </c>
      <c r="N104" t="s">
        <v>208</v>
      </c>
      <c r="O104" t="s">
        <v>39</v>
      </c>
      <c r="P104" t="s">
        <v>40</v>
      </c>
      <c r="Q104">
        <v>4</v>
      </c>
      <c r="R104" t="s">
        <v>41</v>
      </c>
      <c r="S104" t="s">
        <v>209</v>
      </c>
      <c r="T104" t="s">
        <v>208</v>
      </c>
      <c r="U104" t="str">
        <f>"01"</f>
        <v>01</v>
      </c>
      <c r="V104" t="s">
        <v>84</v>
      </c>
      <c r="W104" t="str">
        <f>"E4105"</f>
        <v>E4105</v>
      </c>
      <c r="X104" t="s">
        <v>84</v>
      </c>
      <c r="AA104" t="s">
        <v>65</v>
      </c>
      <c r="AB104">
        <v>0</v>
      </c>
      <c r="AC104">
        <v>0</v>
      </c>
      <c r="AD104">
        <v>0</v>
      </c>
      <c r="AE104">
        <v>-307.69</v>
      </c>
    </row>
    <row r="105" spans="1:31" x14ac:dyDescent="0.3">
      <c r="A105" t="str">
        <f t="shared" si="8"/>
        <v>17</v>
      </c>
      <c r="B105" t="str">
        <f t="shared" si="9"/>
        <v>11</v>
      </c>
      <c r="C105" s="1">
        <v>42866.906377314815</v>
      </c>
      <c r="D105" t="str">
        <f t="shared" si="10"/>
        <v>9</v>
      </c>
      <c r="E105" t="s">
        <v>803</v>
      </c>
      <c r="H105" t="s">
        <v>804</v>
      </c>
      <c r="I105" s="2">
        <v>42874</v>
      </c>
      <c r="J105" t="s">
        <v>83</v>
      </c>
      <c r="K105" t="s">
        <v>35</v>
      </c>
      <c r="L105" t="s">
        <v>36</v>
      </c>
      <c r="M105" t="s">
        <v>207</v>
      </c>
      <c r="N105" t="s">
        <v>208</v>
      </c>
      <c r="O105" t="s">
        <v>39</v>
      </c>
      <c r="P105" t="s">
        <v>40</v>
      </c>
      <c r="Q105">
        <v>4</v>
      </c>
      <c r="R105" t="s">
        <v>41</v>
      </c>
      <c r="S105" t="s">
        <v>209</v>
      </c>
      <c r="T105" t="s">
        <v>208</v>
      </c>
      <c r="U105" t="str">
        <f>"01"</f>
        <v>01</v>
      </c>
      <c r="V105" t="s">
        <v>84</v>
      </c>
      <c r="W105" t="str">
        <f>"E4105"</f>
        <v>E4105</v>
      </c>
      <c r="X105" t="s">
        <v>84</v>
      </c>
      <c r="AA105" t="s">
        <v>46</v>
      </c>
      <c r="AB105">
        <v>0</v>
      </c>
      <c r="AC105">
        <v>0</v>
      </c>
      <c r="AD105">
        <v>307.69</v>
      </c>
      <c r="AE105">
        <v>0</v>
      </c>
    </row>
    <row r="106" spans="1:31" x14ac:dyDescent="0.3">
      <c r="A106" t="str">
        <f t="shared" si="8"/>
        <v>17</v>
      </c>
      <c r="B106" t="str">
        <f t="shared" si="9"/>
        <v>11</v>
      </c>
      <c r="C106" s="1">
        <v>42880.902222222219</v>
      </c>
      <c r="D106" t="str">
        <f t="shared" si="10"/>
        <v>9</v>
      </c>
      <c r="E106" t="s">
        <v>843</v>
      </c>
      <c r="G106" t="s">
        <v>841</v>
      </c>
      <c r="H106" t="s">
        <v>87</v>
      </c>
      <c r="I106" s="2">
        <v>42880</v>
      </c>
      <c r="J106" t="s">
        <v>88</v>
      </c>
      <c r="K106" t="s">
        <v>35</v>
      </c>
      <c r="L106" t="s">
        <v>36</v>
      </c>
      <c r="M106" t="s">
        <v>207</v>
      </c>
      <c r="N106" t="s">
        <v>208</v>
      </c>
      <c r="O106" t="s">
        <v>39</v>
      </c>
      <c r="P106" t="s">
        <v>40</v>
      </c>
      <c r="Q106">
        <v>4</v>
      </c>
      <c r="R106" t="s">
        <v>41</v>
      </c>
      <c r="S106" t="s">
        <v>209</v>
      </c>
      <c r="T106" t="s">
        <v>208</v>
      </c>
      <c r="U106" t="str">
        <f>"01"</f>
        <v>01</v>
      </c>
      <c r="V106" t="s">
        <v>84</v>
      </c>
      <c r="W106" t="str">
        <f>"E4105"</f>
        <v>E4105</v>
      </c>
      <c r="X106" t="s">
        <v>84</v>
      </c>
      <c r="AA106" t="s">
        <v>65</v>
      </c>
      <c r="AB106">
        <v>0</v>
      </c>
      <c r="AC106">
        <v>0</v>
      </c>
      <c r="AD106">
        <v>0</v>
      </c>
      <c r="AE106">
        <v>-307.7</v>
      </c>
    </row>
    <row r="107" spans="1:31" x14ac:dyDescent="0.3">
      <c r="A107" t="str">
        <f t="shared" si="8"/>
        <v>17</v>
      </c>
      <c r="B107" t="str">
        <f t="shared" si="9"/>
        <v>11</v>
      </c>
      <c r="C107" s="1">
        <v>42866.565115740741</v>
      </c>
      <c r="D107" t="str">
        <f t="shared" si="10"/>
        <v>9</v>
      </c>
      <c r="E107" t="s">
        <v>930</v>
      </c>
      <c r="H107" t="s">
        <v>931</v>
      </c>
      <c r="I107" s="2">
        <v>42863</v>
      </c>
      <c r="J107" t="s">
        <v>222</v>
      </c>
      <c r="K107" t="s">
        <v>35</v>
      </c>
      <c r="L107" t="s">
        <v>36</v>
      </c>
      <c r="M107" t="s">
        <v>207</v>
      </c>
      <c r="N107" t="s">
        <v>208</v>
      </c>
      <c r="O107" t="s">
        <v>39</v>
      </c>
      <c r="P107" t="s">
        <v>40</v>
      </c>
      <c r="Q107">
        <v>4</v>
      </c>
      <c r="R107" t="s">
        <v>41</v>
      </c>
      <c r="S107" t="s">
        <v>209</v>
      </c>
      <c r="T107" t="s">
        <v>208</v>
      </c>
      <c r="U107" t="str">
        <f>"15"</f>
        <v>15</v>
      </c>
      <c r="V107" t="s">
        <v>223</v>
      </c>
      <c r="W107" t="str">
        <f>"F9223"</f>
        <v>F9223</v>
      </c>
      <c r="X107" t="s">
        <v>224</v>
      </c>
      <c r="AA107" t="s">
        <v>46</v>
      </c>
      <c r="AB107">
        <v>0</v>
      </c>
      <c r="AC107">
        <v>0</v>
      </c>
      <c r="AD107">
        <v>164.16</v>
      </c>
      <c r="AE107">
        <v>0</v>
      </c>
    </row>
    <row r="108" spans="1:31" x14ac:dyDescent="0.3">
      <c r="A108" t="str">
        <f t="shared" si="8"/>
        <v>17</v>
      </c>
      <c r="B108" t="str">
        <f t="shared" si="9"/>
        <v>11</v>
      </c>
      <c r="C108" s="1">
        <v>42863.657037037039</v>
      </c>
      <c r="D108" t="str">
        <f t="shared" si="10"/>
        <v>9</v>
      </c>
      <c r="E108" t="s">
        <v>932</v>
      </c>
      <c r="H108" t="s">
        <v>933</v>
      </c>
      <c r="I108" s="2">
        <v>42863</v>
      </c>
      <c r="J108" t="s">
        <v>78</v>
      </c>
      <c r="K108" t="s">
        <v>242</v>
      </c>
      <c r="L108" t="s">
        <v>243</v>
      </c>
      <c r="M108" t="s">
        <v>244</v>
      </c>
      <c r="N108" t="s">
        <v>245</v>
      </c>
      <c r="O108" t="s">
        <v>39</v>
      </c>
      <c r="P108" t="s">
        <v>40</v>
      </c>
      <c r="Q108">
        <v>4</v>
      </c>
      <c r="R108" t="s">
        <v>41</v>
      </c>
      <c r="S108" t="s">
        <v>246</v>
      </c>
      <c r="T108" t="s">
        <v>245</v>
      </c>
      <c r="U108" t="str">
        <f>"04"</f>
        <v>04</v>
      </c>
      <c r="V108" t="s">
        <v>125</v>
      </c>
      <c r="W108" t="str">
        <f>"E5397"</f>
        <v>E5397</v>
      </c>
      <c r="X108" t="s">
        <v>137</v>
      </c>
      <c r="AA108" t="s">
        <v>46</v>
      </c>
      <c r="AB108">
        <v>0</v>
      </c>
      <c r="AC108">
        <v>0</v>
      </c>
      <c r="AD108">
        <v>147.9</v>
      </c>
      <c r="AE108">
        <v>0</v>
      </c>
    </row>
    <row r="109" spans="1:31" x14ac:dyDescent="0.3">
      <c r="A109" t="str">
        <f t="shared" si="8"/>
        <v>17</v>
      </c>
      <c r="B109" t="str">
        <f t="shared" si="9"/>
        <v>11</v>
      </c>
      <c r="C109" s="1">
        <v>42863.657037037039</v>
      </c>
      <c r="D109" t="str">
        <f t="shared" si="10"/>
        <v>9</v>
      </c>
      <c r="E109" t="s">
        <v>932</v>
      </c>
      <c r="H109" t="s">
        <v>933</v>
      </c>
      <c r="I109" s="2">
        <v>42863</v>
      </c>
      <c r="J109" t="s">
        <v>78</v>
      </c>
      <c r="K109" t="s">
        <v>242</v>
      </c>
      <c r="L109" t="s">
        <v>243</v>
      </c>
      <c r="M109" t="s">
        <v>244</v>
      </c>
      <c r="N109" t="s">
        <v>245</v>
      </c>
      <c r="O109" t="s">
        <v>39</v>
      </c>
      <c r="P109" t="s">
        <v>40</v>
      </c>
      <c r="Q109">
        <v>4</v>
      </c>
      <c r="R109" t="s">
        <v>41</v>
      </c>
      <c r="S109" t="s">
        <v>246</v>
      </c>
      <c r="T109" t="s">
        <v>245</v>
      </c>
      <c r="U109" t="str">
        <f>"04"</f>
        <v>04</v>
      </c>
      <c r="V109" t="s">
        <v>125</v>
      </c>
      <c r="W109" t="str">
        <f>"E5397"</f>
        <v>E5397</v>
      </c>
      <c r="X109" t="s">
        <v>137</v>
      </c>
      <c r="AA109" t="s">
        <v>46</v>
      </c>
      <c r="AB109">
        <v>0</v>
      </c>
      <c r="AC109">
        <v>0</v>
      </c>
      <c r="AD109">
        <v>306.27999999999997</v>
      </c>
      <c r="AE109">
        <v>0</v>
      </c>
    </row>
    <row r="110" spans="1:31" x14ac:dyDescent="0.3">
      <c r="A110" t="str">
        <f t="shared" si="8"/>
        <v>17</v>
      </c>
      <c r="B110" t="str">
        <f t="shared" si="9"/>
        <v>11</v>
      </c>
      <c r="C110" s="1">
        <v>42863.657037037039</v>
      </c>
      <c r="D110" t="str">
        <f t="shared" si="10"/>
        <v>9</v>
      </c>
      <c r="E110" t="s">
        <v>932</v>
      </c>
      <c r="H110" t="s">
        <v>933</v>
      </c>
      <c r="I110" s="2">
        <v>42863</v>
      </c>
      <c r="J110" t="s">
        <v>78</v>
      </c>
      <c r="K110" t="s">
        <v>242</v>
      </c>
      <c r="L110" t="s">
        <v>243</v>
      </c>
      <c r="M110" t="s">
        <v>244</v>
      </c>
      <c r="N110" t="s">
        <v>245</v>
      </c>
      <c r="O110" t="s">
        <v>39</v>
      </c>
      <c r="P110" t="s">
        <v>40</v>
      </c>
      <c r="Q110">
        <v>4</v>
      </c>
      <c r="R110" t="s">
        <v>41</v>
      </c>
      <c r="S110" t="s">
        <v>246</v>
      </c>
      <c r="T110" t="s">
        <v>245</v>
      </c>
      <c r="U110" t="str">
        <f>"04"</f>
        <v>04</v>
      </c>
      <c r="V110" t="s">
        <v>125</v>
      </c>
      <c r="W110" t="str">
        <f>"E5392"</f>
        <v>E5392</v>
      </c>
      <c r="X110" t="s">
        <v>854</v>
      </c>
      <c r="AA110" t="s">
        <v>46</v>
      </c>
      <c r="AB110">
        <v>0</v>
      </c>
      <c r="AC110">
        <v>0</v>
      </c>
      <c r="AD110">
        <v>39.450000000000003</v>
      </c>
      <c r="AE110">
        <v>0</v>
      </c>
    </row>
    <row r="111" spans="1:31" x14ac:dyDescent="0.3">
      <c r="A111" t="str">
        <f t="shared" si="8"/>
        <v>17</v>
      </c>
      <c r="B111" t="str">
        <f t="shared" ref="B111:B116" si="13">"00"</f>
        <v>00</v>
      </c>
      <c r="C111" s="1">
        <v>42559.907743055555</v>
      </c>
      <c r="D111" t="str">
        <f t="shared" si="10"/>
        <v>9</v>
      </c>
      <c r="E111" t="s">
        <v>934</v>
      </c>
      <c r="G111" t="s">
        <v>239</v>
      </c>
      <c r="H111" t="s">
        <v>240</v>
      </c>
      <c r="I111" s="2">
        <v>42552</v>
      </c>
      <c r="J111" t="s">
        <v>241</v>
      </c>
      <c r="K111" t="s">
        <v>242</v>
      </c>
      <c r="L111" t="s">
        <v>243</v>
      </c>
      <c r="M111" t="s">
        <v>244</v>
      </c>
      <c r="N111" t="s">
        <v>245</v>
      </c>
      <c r="O111" t="s">
        <v>39</v>
      </c>
      <c r="P111" t="s">
        <v>40</v>
      </c>
      <c r="Q111">
        <v>4</v>
      </c>
      <c r="R111" t="s">
        <v>41</v>
      </c>
      <c r="S111" t="s">
        <v>246</v>
      </c>
      <c r="T111" t="s">
        <v>245</v>
      </c>
      <c r="U111" t="str">
        <f t="shared" ref="U111:U116" si="14">"05"</f>
        <v>05</v>
      </c>
      <c r="V111" t="s">
        <v>58</v>
      </c>
      <c r="W111" t="str">
        <f t="shared" ref="W111:W116" si="15">"E5172"</f>
        <v>E5172</v>
      </c>
      <c r="X111" t="s">
        <v>247</v>
      </c>
      <c r="AA111" t="s">
        <v>46</v>
      </c>
      <c r="AB111">
        <v>0</v>
      </c>
      <c r="AC111">
        <v>0</v>
      </c>
      <c r="AD111">
        <v>0</v>
      </c>
      <c r="AE111">
        <v>132033.91</v>
      </c>
    </row>
    <row r="112" spans="1:31" x14ac:dyDescent="0.3">
      <c r="A112" t="str">
        <f t="shared" si="8"/>
        <v>17</v>
      </c>
      <c r="B112" t="str">
        <f t="shared" si="13"/>
        <v>00</v>
      </c>
      <c r="C112" s="1">
        <v>42559.907743055555</v>
      </c>
      <c r="D112" t="str">
        <f t="shared" si="10"/>
        <v>9</v>
      </c>
      <c r="E112" t="s">
        <v>934</v>
      </c>
      <c r="G112" t="s">
        <v>239</v>
      </c>
      <c r="H112" t="s">
        <v>240</v>
      </c>
      <c r="I112" s="2">
        <v>42552</v>
      </c>
      <c r="J112" t="s">
        <v>241</v>
      </c>
      <c r="K112" t="s">
        <v>242</v>
      </c>
      <c r="L112" t="s">
        <v>243</v>
      </c>
      <c r="M112" t="s">
        <v>244</v>
      </c>
      <c r="N112" t="s">
        <v>245</v>
      </c>
      <c r="O112" t="s">
        <v>39</v>
      </c>
      <c r="P112" t="s">
        <v>40</v>
      </c>
      <c r="Q112">
        <v>4</v>
      </c>
      <c r="R112" t="s">
        <v>41</v>
      </c>
      <c r="S112" t="s">
        <v>246</v>
      </c>
      <c r="T112" t="s">
        <v>245</v>
      </c>
      <c r="U112" t="str">
        <f t="shared" si="14"/>
        <v>05</v>
      </c>
      <c r="V112" t="s">
        <v>58</v>
      </c>
      <c r="W112" t="str">
        <f t="shared" si="15"/>
        <v>E5172</v>
      </c>
      <c r="X112" t="s">
        <v>247</v>
      </c>
      <c r="AA112" t="s">
        <v>46</v>
      </c>
      <c r="AB112">
        <v>0</v>
      </c>
      <c r="AC112">
        <v>0</v>
      </c>
      <c r="AD112">
        <v>0</v>
      </c>
      <c r="AE112">
        <v>0</v>
      </c>
    </row>
    <row r="113" spans="1:31" x14ac:dyDescent="0.3">
      <c r="A113" t="str">
        <f t="shared" si="8"/>
        <v>17</v>
      </c>
      <c r="B113" t="str">
        <f t="shared" si="13"/>
        <v>00</v>
      </c>
      <c r="C113" s="1">
        <v>42559.907743055555</v>
      </c>
      <c r="D113" t="str">
        <f t="shared" si="10"/>
        <v>9</v>
      </c>
      <c r="E113" t="s">
        <v>934</v>
      </c>
      <c r="G113" t="s">
        <v>248</v>
      </c>
      <c r="H113" t="s">
        <v>240</v>
      </c>
      <c r="I113" s="2">
        <v>42552</v>
      </c>
      <c r="J113" t="s">
        <v>241</v>
      </c>
      <c r="K113" t="s">
        <v>242</v>
      </c>
      <c r="L113" t="s">
        <v>243</v>
      </c>
      <c r="M113" t="s">
        <v>244</v>
      </c>
      <c r="N113" t="s">
        <v>245</v>
      </c>
      <c r="O113" t="s">
        <v>39</v>
      </c>
      <c r="P113" t="s">
        <v>40</v>
      </c>
      <c r="Q113">
        <v>4</v>
      </c>
      <c r="R113" t="s">
        <v>41</v>
      </c>
      <c r="S113" t="s">
        <v>246</v>
      </c>
      <c r="T113" t="s">
        <v>245</v>
      </c>
      <c r="U113" t="str">
        <f t="shared" si="14"/>
        <v>05</v>
      </c>
      <c r="V113" t="s">
        <v>58</v>
      </c>
      <c r="W113" t="str">
        <f t="shared" si="15"/>
        <v>E5172</v>
      </c>
      <c r="X113" t="s">
        <v>247</v>
      </c>
      <c r="AA113" t="s">
        <v>46</v>
      </c>
      <c r="AB113">
        <v>0</v>
      </c>
      <c r="AC113">
        <v>0</v>
      </c>
      <c r="AD113">
        <v>0</v>
      </c>
      <c r="AE113">
        <v>17858.34</v>
      </c>
    </row>
    <row r="114" spans="1:31" x14ac:dyDescent="0.3">
      <c r="A114" t="str">
        <f t="shared" si="8"/>
        <v>17</v>
      </c>
      <c r="B114" t="str">
        <f t="shared" si="13"/>
        <v>00</v>
      </c>
      <c r="C114" s="1">
        <v>42559.907743055555</v>
      </c>
      <c r="D114" t="str">
        <f t="shared" si="10"/>
        <v>9</v>
      </c>
      <c r="E114" t="s">
        <v>934</v>
      </c>
      <c r="G114" t="s">
        <v>248</v>
      </c>
      <c r="H114" t="s">
        <v>240</v>
      </c>
      <c r="I114" s="2">
        <v>42552</v>
      </c>
      <c r="J114" t="s">
        <v>241</v>
      </c>
      <c r="K114" t="s">
        <v>242</v>
      </c>
      <c r="L114" t="s">
        <v>243</v>
      </c>
      <c r="M114" t="s">
        <v>244</v>
      </c>
      <c r="N114" t="s">
        <v>245</v>
      </c>
      <c r="O114" t="s">
        <v>39</v>
      </c>
      <c r="P114" t="s">
        <v>40</v>
      </c>
      <c r="Q114">
        <v>4</v>
      </c>
      <c r="R114" t="s">
        <v>41</v>
      </c>
      <c r="S114" t="s">
        <v>246</v>
      </c>
      <c r="T114" t="s">
        <v>245</v>
      </c>
      <c r="U114" t="str">
        <f t="shared" si="14"/>
        <v>05</v>
      </c>
      <c r="V114" t="s">
        <v>58</v>
      </c>
      <c r="W114" t="str">
        <f t="shared" si="15"/>
        <v>E5172</v>
      </c>
      <c r="X114" t="s">
        <v>247</v>
      </c>
      <c r="AA114" t="s">
        <v>46</v>
      </c>
      <c r="AB114">
        <v>0</v>
      </c>
      <c r="AC114">
        <v>0</v>
      </c>
      <c r="AD114">
        <v>0</v>
      </c>
      <c r="AE114">
        <v>0</v>
      </c>
    </row>
    <row r="115" spans="1:31" x14ac:dyDescent="0.3">
      <c r="A115" t="str">
        <f t="shared" si="8"/>
        <v>17</v>
      </c>
      <c r="B115" t="str">
        <f t="shared" si="13"/>
        <v>00</v>
      </c>
      <c r="C115" s="1">
        <v>42559.907754629632</v>
      </c>
      <c r="D115" t="str">
        <f t="shared" si="10"/>
        <v>9</v>
      </c>
      <c r="E115" t="s">
        <v>934</v>
      </c>
      <c r="G115" t="s">
        <v>249</v>
      </c>
      <c r="H115" t="s">
        <v>240</v>
      </c>
      <c r="I115" s="2">
        <v>42552</v>
      </c>
      <c r="J115" t="s">
        <v>241</v>
      </c>
      <c r="K115" t="s">
        <v>242</v>
      </c>
      <c r="L115" t="s">
        <v>243</v>
      </c>
      <c r="M115" t="s">
        <v>244</v>
      </c>
      <c r="N115" t="s">
        <v>245</v>
      </c>
      <c r="O115" t="s">
        <v>39</v>
      </c>
      <c r="P115" t="s">
        <v>40</v>
      </c>
      <c r="Q115">
        <v>4</v>
      </c>
      <c r="R115" t="s">
        <v>41</v>
      </c>
      <c r="S115" t="s">
        <v>246</v>
      </c>
      <c r="T115" t="s">
        <v>245</v>
      </c>
      <c r="U115" t="str">
        <f t="shared" si="14"/>
        <v>05</v>
      </c>
      <c r="V115" t="s">
        <v>58</v>
      </c>
      <c r="W115" t="str">
        <f t="shared" si="15"/>
        <v>E5172</v>
      </c>
      <c r="X115" t="s">
        <v>247</v>
      </c>
      <c r="AA115" t="s">
        <v>46</v>
      </c>
      <c r="AB115">
        <v>0</v>
      </c>
      <c r="AC115">
        <v>0</v>
      </c>
      <c r="AD115">
        <v>0</v>
      </c>
      <c r="AE115">
        <v>94598.21</v>
      </c>
    </row>
    <row r="116" spans="1:31" x14ac:dyDescent="0.3">
      <c r="A116" t="str">
        <f t="shared" si="8"/>
        <v>17</v>
      </c>
      <c r="B116" t="str">
        <f t="shared" si="13"/>
        <v>00</v>
      </c>
      <c r="C116" s="1">
        <v>42559.907754629632</v>
      </c>
      <c r="D116" t="str">
        <f t="shared" si="10"/>
        <v>9</v>
      </c>
      <c r="E116" t="s">
        <v>934</v>
      </c>
      <c r="G116" t="s">
        <v>249</v>
      </c>
      <c r="H116" t="s">
        <v>240</v>
      </c>
      <c r="I116" s="2">
        <v>42552</v>
      </c>
      <c r="J116" t="s">
        <v>241</v>
      </c>
      <c r="K116" t="s">
        <v>242</v>
      </c>
      <c r="L116" t="s">
        <v>243</v>
      </c>
      <c r="M116" t="s">
        <v>244</v>
      </c>
      <c r="N116" t="s">
        <v>245</v>
      </c>
      <c r="O116" t="s">
        <v>39</v>
      </c>
      <c r="P116" t="s">
        <v>40</v>
      </c>
      <c r="Q116">
        <v>4</v>
      </c>
      <c r="R116" t="s">
        <v>41</v>
      </c>
      <c r="S116" t="s">
        <v>246</v>
      </c>
      <c r="T116" t="s">
        <v>245</v>
      </c>
      <c r="U116" t="str">
        <f t="shared" si="14"/>
        <v>05</v>
      </c>
      <c r="V116" t="s">
        <v>58</v>
      </c>
      <c r="W116" t="str">
        <f t="shared" si="15"/>
        <v>E5172</v>
      </c>
      <c r="X116" t="s">
        <v>247</v>
      </c>
      <c r="AA116" t="s">
        <v>46</v>
      </c>
      <c r="AB116">
        <v>0</v>
      </c>
      <c r="AC116">
        <v>0</v>
      </c>
      <c r="AD116">
        <v>0</v>
      </c>
      <c r="AE116">
        <v>0</v>
      </c>
    </row>
    <row r="117" spans="1:31" x14ac:dyDescent="0.3">
      <c r="A117" t="str">
        <f t="shared" si="8"/>
        <v>17</v>
      </c>
      <c r="B117" t="str">
        <f t="shared" ref="B117:B180" si="16">"11"</f>
        <v>11</v>
      </c>
      <c r="C117" s="1">
        <v>42852.905474537038</v>
      </c>
      <c r="D117" t="str">
        <f t="shared" si="10"/>
        <v>9</v>
      </c>
      <c r="E117" t="s">
        <v>935</v>
      </c>
      <c r="H117" t="s">
        <v>796</v>
      </c>
      <c r="I117" s="2">
        <v>42860</v>
      </c>
      <c r="J117" t="s">
        <v>49</v>
      </c>
      <c r="K117" t="s">
        <v>242</v>
      </c>
      <c r="L117" t="s">
        <v>243</v>
      </c>
      <c r="M117" t="s">
        <v>244</v>
      </c>
      <c r="N117" t="s">
        <v>245</v>
      </c>
      <c r="O117" t="s">
        <v>39</v>
      </c>
      <c r="P117" t="s">
        <v>40</v>
      </c>
      <c r="Q117">
        <v>4</v>
      </c>
      <c r="R117" t="s">
        <v>41</v>
      </c>
      <c r="S117" t="s">
        <v>246</v>
      </c>
      <c r="T117" t="s">
        <v>245</v>
      </c>
      <c r="U117" t="str">
        <f>"02"</f>
        <v>02</v>
      </c>
      <c r="V117" t="s">
        <v>51</v>
      </c>
      <c r="W117" t="str">
        <f>"E4281"</f>
        <v>E4281</v>
      </c>
      <c r="X117" t="s">
        <v>52</v>
      </c>
      <c r="AA117" t="s">
        <v>46</v>
      </c>
      <c r="AB117">
        <v>0</v>
      </c>
      <c r="AC117">
        <v>0</v>
      </c>
      <c r="AD117">
        <v>1494.64</v>
      </c>
      <c r="AE117">
        <v>0</v>
      </c>
    </row>
    <row r="118" spans="1:31" x14ac:dyDescent="0.3">
      <c r="A118" t="str">
        <f t="shared" si="8"/>
        <v>17</v>
      </c>
      <c r="B118" t="str">
        <f t="shared" si="16"/>
        <v>11</v>
      </c>
      <c r="C118" s="1">
        <v>42866.906817129631</v>
      </c>
      <c r="D118" t="str">
        <f t="shared" si="10"/>
        <v>9</v>
      </c>
      <c r="E118" t="s">
        <v>936</v>
      </c>
      <c r="H118" t="s">
        <v>804</v>
      </c>
      <c r="I118" s="2">
        <v>42874</v>
      </c>
      <c r="J118" t="s">
        <v>49</v>
      </c>
      <c r="K118" t="s">
        <v>242</v>
      </c>
      <c r="L118" t="s">
        <v>243</v>
      </c>
      <c r="M118" t="s">
        <v>244</v>
      </c>
      <c r="N118" t="s">
        <v>245</v>
      </c>
      <c r="O118" t="s">
        <v>39</v>
      </c>
      <c r="P118" t="s">
        <v>40</v>
      </c>
      <c r="Q118">
        <v>4</v>
      </c>
      <c r="R118" t="s">
        <v>41</v>
      </c>
      <c r="S118" t="s">
        <v>246</v>
      </c>
      <c r="T118" t="s">
        <v>245</v>
      </c>
      <c r="U118" t="str">
        <f>"02"</f>
        <v>02</v>
      </c>
      <c r="V118" t="s">
        <v>51</v>
      </c>
      <c r="W118" t="str">
        <f>"E4281"</f>
        <v>E4281</v>
      </c>
      <c r="X118" t="s">
        <v>52</v>
      </c>
      <c r="AA118" t="s">
        <v>46</v>
      </c>
      <c r="AB118">
        <v>0</v>
      </c>
      <c r="AC118">
        <v>0</v>
      </c>
      <c r="AD118">
        <v>1494.64</v>
      </c>
      <c r="AE118">
        <v>0</v>
      </c>
    </row>
    <row r="119" spans="1:31" x14ac:dyDescent="0.3">
      <c r="A119" t="str">
        <f t="shared" si="8"/>
        <v>17</v>
      </c>
      <c r="B119" t="str">
        <f t="shared" si="16"/>
        <v>11</v>
      </c>
      <c r="C119" s="1">
        <v>42852.905474537038</v>
      </c>
      <c r="D119" t="str">
        <f t="shared" si="10"/>
        <v>9</v>
      </c>
      <c r="E119" t="s">
        <v>935</v>
      </c>
      <c r="H119" t="s">
        <v>796</v>
      </c>
      <c r="I119" s="2">
        <v>42860</v>
      </c>
      <c r="J119" t="s">
        <v>49</v>
      </c>
      <c r="K119" t="s">
        <v>242</v>
      </c>
      <c r="L119" t="s">
        <v>243</v>
      </c>
      <c r="M119" t="s">
        <v>244</v>
      </c>
      <c r="N119" t="s">
        <v>245</v>
      </c>
      <c r="O119" t="s">
        <v>39</v>
      </c>
      <c r="P119" t="s">
        <v>40</v>
      </c>
      <c r="Q119">
        <v>4</v>
      </c>
      <c r="R119" t="s">
        <v>41</v>
      </c>
      <c r="S119" t="s">
        <v>246</v>
      </c>
      <c r="T119" t="s">
        <v>245</v>
      </c>
      <c r="U119" t="str">
        <f>"02"</f>
        <v>02</v>
      </c>
      <c r="V119" t="s">
        <v>51</v>
      </c>
      <c r="W119" t="str">
        <f>"E4280"</f>
        <v>E4280</v>
      </c>
      <c r="X119" t="s">
        <v>164</v>
      </c>
      <c r="AA119" t="s">
        <v>46</v>
      </c>
      <c r="AB119">
        <v>0</v>
      </c>
      <c r="AC119">
        <v>0</v>
      </c>
      <c r="AD119">
        <v>55.52</v>
      </c>
      <c r="AE119">
        <v>0</v>
      </c>
    </row>
    <row r="120" spans="1:31" x14ac:dyDescent="0.3">
      <c r="A120" t="str">
        <f t="shared" si="8"/>
        <v>17</v>
      </c>
      <c r="B120" t="str">
        <f t="shared" si="16"/>
        <v>11</v>
      </c>
      <c r="C120" s="1">
        <v>42866.906817129631</v>
      </c>
      <c r="D120" t="str">
        <f t="shared" si="10"/>
        <v>9</v>
      </c>
      <c r="E120" t="s">
        <v>936</v>
      </c>
      <c r="H120" t="s">
        <v>804</v>
      </c>
      <c r="I120" s="2">
        <v>42874</v>
      </c>
      <c r="J120" t="s">
        <v>49</v>
      </c>
      <c r="K120" t="s">
        <v>242</v>
      </c>
      <c r="L120" t="s">
        <v>243</v>
      </c>
      <c r="M120" t="s">
        <v>244</v>
      </c>
      <c r="N120" t="s">
        <v>245</v>
      </c>
      <c r="O120" t="s">
        <v>39</v>
      </c>
      <c r="P120" t="s">
        <v>40</v>
      </c>
      <c r="Q120">
        <v>4</v>
      </c>
      <c r="R120" t="s">
        <v>41</v>
      </c>
      <c r="S120" t="s">
        <v>246</v>
      </c>
      <c r="T120" t="s">
        <v>245</v>
      </c>
      <c r="U120" t="str">
        <f>"02"</f>
        <v>02</v>
      </c>
      <c r="V120" t="s">
        <v>51</v>
      </c>
      <c r="W120" t="str">
        <f>"E4280"</f>
        <v>E4280</v>
      </c>
      <c r="X120" t="s">
        <v>164</v>
      </c>
      <c r="AA120" t="s">
        <v>46</v>
      </c>
      <c r="AB120">
        <v>0</v>
      </c>
      <c r="AC120">
        <v>0</v>
      </c>
      <c r="AD120">
        <v>55.52</v>
      </c>
      <c r="AE120">
        <v>0</v>
      </c>
    </row>
    <row r="121" spans="1:31" x14ac:dyDescent="0.3">
      <c r="A121" t="str">
        <f t="shared" si="8"/>
        <v>17</v>
      </c>
      <c r="B121" t="str">
        <f t="shared" si="16"/>
        <v>11</v>
      </c>
      <c r="C121" s="1">
        <v>42857.901863425926</v>
      </c>
      <c r="D121" t="str">
        <f t="shared" si="10"/>
        <v>9</v>
      </c>
      <c r="E121" t="s">
        <v>937</v>
      </c>
      <c r="G121" t="s">
        <v>841</v>
      </c>
      <c r="H121" t="s">
        <v>87</v>
      </c>
      <c r="I121" s="2">
        <v>42857</v>
      </c>
      <c r="J121" t="s">
        <v>88</v>
      </c>
      <c r="K121" t="s">
        <v>242</v>
      </c>
      <c r="L121" t="s">
        <v>243</v>
      </c>
      <c r="M121" t="s">
        <v>244</v>
      </c>
      <c r="N121" t="s">
        <v>245</v>
      </c>
      <c r="O121" t="s">
        <v>39</v>
      </c>
      <c r="P121" t="s">
        <v>40</v>
      </c>
      <c r="Q121">
        <v>4</v>
      </c>
      <c r="R121" t="s">
        <v>41</v>
      </c>
      <c r="S121" t="s">
        <v>246</v>
      </c>
      <c r="T121" t="s">
        <v>245</v>
      </c>
      <c r="U121" t="str">
        <f t="shared" ref="U121:U126" si="17">"01"</f>
        <v>01</v>
      </c>
      <c r="V121" t="s">
        <v>84</v>
      </c>
      <c r="W121" t="str">
        <f t="shared" ref="W121:W126" si="18">"E4105"</f>
        <v>E4105</v>
      </c>
      <c r="X121" t="s">
        <v>84</v>
      </c>
      <c r="AA121" t="s">
        <v>65</v>
      </c>
      <c r="AB121">
        <v>0</v>
      </c>
      <c r="AC121">
        <v>0</v>
      </c>
      <c r="AD121">
        <v>0</v>
      </c>
      <c r="AE121">
        <v>-6025.57</v>
      </c>
    </row>
    <row r="122" spans="1:31" x14ac:dyDescent="0.3">
      <c r="A122" t="str">
        <f t="shared" si="8"/>
        <v>17</v>
      </c>
      <c r="B122" t="str">
        <f t="shared" si="16"/>
        <v>11</v>
      </c>
      <c r="C122" s="1">
        <v>42852.902025462965</v>
      </c>
      <c r="D122" t="str">
        <f t="shared" si="10"/>
        <v>9</v>
      </c>
      <c r="E122" t="s">
        <v>938</v>
      </c>
      <c r="H122" t="s">
        <v>796</v>
      </c>
      <c r="I122" s="2">
        <v>42860</v>
      </c>
      <c r="J122" t="s">
        <v>83</v>
      </c>
      <c r="K122" t="s">
        <v>242</v>
      </c>
      <c r="L122" t="s">
        <v>243</v>
      </c>
      <c r="M122" t="s">
        <v>244</v>
      </c>
      <c r="N122" t="s">
        <v>245</v>
      </c>
      <c r="O122" t="s">
        <v>39</v>
      </c>
      <c r="P122" t="s">
        <v>40</v>
      </c>
      <c r="Q122">
        <v>4</v>
      </c>
      <c r="R122" t="s">
        <v>41</v>
      </c>
      <c r="S122" t="s">
        <v>246</v>
      </c>
      <c r="T122" t="s">
        <v>245</v>
      </c>
      <c r="U122" t="str">
        <f t="shared" si="17"/>
        <v>01</v>
      </c>
      <c r="V122" t="s">
        <v>84</v>
      </c>
      <c r="W122" t="str">
        <f t="shared" si="18"/>
        <v>E4105</v>
      </c>
      <c r="X122" t="s">
        <v>84</v>
      </c>
      <c r="AA122" t="s">
        <v>46</v>
      </c>
      <c r="AB122">
        <v>0</v>
      </c>
      <c r="AC122">
        <v>0</v>
      </c>
      <c r="AD122">
        <v>3832.92</v>
      </c>
      <c r="AE122">
        <v>0</v>
      </c>
    </row>
    <row r="123" spans="1:31" x14ac:dyDescent="0.3">
      <c r="A123" t="str">
        <f t="shared" si="8"/>
        <v>17</v>
      </c>
      <c r="B123" t="str">
        <f t="shared" si="16"/>
        <v>11</v>
      </c>
      <c r="C123" s="1">
        <v>42866.909236111111</v>
      </c>
      <c r="D123" t="str">
        <f t="shared" si="10"/>
        <v>9</v>
      </c>
      <c r="E123" t="s">
        <v>939</v>
      </c>
      <c r="G123" t="s">
        <v>841</v>
      </c>
      <c r="H123" t="s">
        <v>87</v>
      </c>
      <c r="I123" s="2">
        <v>42866</v>
      </c>
      <c r="J123" t="s">
        <v>88</v>
      </c>
      <c r="K123" t="s">
        <v>242</v>
      </c>
      <c r="L123" t="s">
        <v>243</v>
      </c>
      <c r="M123" t="s">
        <v>244</v>
      </c>
      <c r="N123" t="s">
        <v>245</v>
      </c>
      <c r="O123" t="s">
        <v>39</v>
      </c>
      <c r="P123" t="s">
        <v>40</v>
      </c>
      <c r="Q123">
        <v>4</v>
      </c>
      <c r="R123" t="s">
        <v>41</v>
      </c>
      <c r="S123" t="s">
        <v>246</v>
      </c>
      <c r="T123" t="s">
        <v>245</v>
      </c>
      <c r="U123" t="str">
        <f t="shared" si="17"/>
        <v>01</v>
      </c>
      <c r="V123" t="s">
        <v>84</v>
      </c>
      <c r="W123" t="str">
        <f t="shared" si="18"/>
        <v>E4105</v>
      </c>
      <c r="X123" t="s">
        <v>84</v>
      </c>
      <c r="AA123" t="s">
        <v>65</v>
      </c>
      <c r="AB123">
        <v>0</v>
      </c>
      <c r="AC123">
        <v>0</v>
      </c>
      <c r="AD123">
        <v>0</v>
      </c>
      <c r="AE123">
        <v>-3832.92</v>
      </c>
    </row>
    <row r="124" spans="1:31" x14ac:dyDescent="0.3">
      <c r="A124" t="str">
        <f t="shared" si="8"/>
        <v>17</v>
      </c>
      <c r="B124" t="str">
        <f t="shared" si="16"/>
        <v>11</v>
      </c>
      <c r="C124" s="1">
        <v>42880.901446759257</v>
      </c>
      <c r="D124" t="str">
        <f t="shared" si="10"/>
        <v>9</v>
      </c>
      <c r="E124" t="s">
        <v>940</v>
      </c>
      <c r="G124" t="s">
        <v>841</v>
      </c>
      <c r="H124" t="s">
        <v>87</v>
      </c>
      <c r="I124" s="2">
        <v>42880</v>
      </c>
      <c r="J124" t="s">
        <v>88</v>
      </c>
      <c r="K124" t="s">
        <v>242</v>
      </c>
      <c r="L124" t="s">
        <v>243</v>
      </c>
      <c r="M124" t="s">
        <v>244</v>
      </c>
      <c r="N124" t="s">
        <v>245</v>
      </c>
      <c r="O124" t="s">
        <v>39</v>
      </c>
      <c r="P124" t="s">
        <v>40</v>
      </c>
      <c r="Q124">
        <v>4</v>
      </c>
      <c r="R124" t="s">
        <v>41</v>
      </c>
      <c r="S124" t="s">
        <v>246</v>
      </c>
      <c r="T124" t="s">
        <v>245</v>
      </c>
      <c r="U124" t="str">
        <f t="shared" si="17"/>
        <v>01</v>
      </c>
      <c r="V124" t="s">
        <v>84</v>
      </c>
      <c r="W124" t="str">
        <f t="shared" si="18"/>
        <v>E4105</v>
      </c>
      <c r="X124" t="s">
        <v>84</v>
      </c>
      <c r="AA124" t="s">
        <v>65</v>
      </c>
      <c r="AB124">
        <v>0</v>
      </c>
      <c r="AC124">
        <v>0</v>
      </c>
      <c r="AD124">
        <v>0</v>
      </c>
      <c r="AE124">
        <v>-3832.93</v>
      </c>
    </row>
    <row r="125" spans="1:31" x14ac:dyDescent="0.3">
      <c r="A125" t="str">
        <f t="shared" si="8"/>
        <v>17</v>
      </c>
      <c r="B125" t="str">
        <f t="shared" si="16"/>
        <v>11</v>
      </c>
      <c r="C125" s="1">
        <v>42880.901053240741</v>
      </c>
      <c r="D125" t="str">
        <f t="shared" si="10"/>
        <v>9</v>
      </c>
      <c r="E125" t="s">
        <v>940</v>
      </c>
      <c r="G125" t="s">
        <v>841</v>
      </c>
      <c r="H125" t="s">
        <v>87</v>
      </c>
      <c r="I125" s="2">
        <v>42880</v>
      </c>
      <c r="J125" t="s">
        <v>88</v>
      </c>
      <c r="K125" t="s">
        <v>242</v>
      </c>
      <c r="L125" t="s">
        <v>243</v>
      </c>
      <c r="M125" t="s">
        <v>244</v>
      </c>
      <c r="N125" t="s">
        <v>245</v>
      </c>
      <c r="O125" t="s">
        <v>39</v>
      </c>
      <c r="P125" t="s">
        <v>40</v>
      </c>
      <c r="Q125">
        <v>4</v>
      </c>
      <c r="R125" t="s">
        <v>41</v>
      </c>
      <c r="S125" t="s">
        <v>246</v>
      </c>
      <c r="T125" t="s">
        <v>245</v>
      </c>
      <c r="U125" t="str">
        <f t="shared" si="17"/>
        <v>01</v>
      </c>
      <c r="V125" t="s">
        <v>84</v>
      </c>
      <c r="W125" t="str">
        <f t="shared" si="18"/>
        <v>E4105</v>
      </c>
      <c r="X125" t="s">
        <v>84</v>
      </c>
      <c r="AA125" t="s">
        <v>46</v>
      </c>
      <c r="AB125">
        <v>0</v>
      </c>
      <c r="AC125">
        <v>0</v>
      </c>
      <c r="AD125">
        <v>0</v>
      </c>
      <c r="AE125">
        <v>4016.88</v>
      </c>
    </row>
    <row r="126" spans="1:31" x14ac:dyDescent="0.3">
      <c r="A126" t="str">
        <f t="shared" si="8"/>
        <v>17</v>
      </c>
      <c r="B126" t="str">
        <f t="shared" si="16"/>
        <v>11</v>
      </c>
      <c r="C126" s="1">
        <v>42866.903391203705</v>
      </c>
      <c r="D126" t="str">
        <f t="shared" si="10"/>
        <v>9</v>
      </c>
      <c r="E126" t="s">
        <v>941</v>
      </c>
      <c r="H126" t="s">
        <v>804</v>
      </c>
      <c r="I126" s="2">
        <v>42874</v>
      </c>
      <c r="J126" t="s">
        <v>83</v>
      </c>
      <c r="K126" t="s">
        <v>242</v>
      </c>
      <c r="L126" t="s">
        <v>243</v>
      </c>
      <c r="M126" t="s">
        <v>244</v>
      </c>
      <c r="N126" t="s">
        <v>245</v>
      </c>
      <c r="O126" t="s">
        <v>39</v>
      </c>
      <c r="P126" t="s">
        <v>40</v>
      </c>
      <c r="Q126">
        <v>4</v>
      </c>
      <c r="R126" t="s">
        <v>41</v>
      </c>
      <c r="S126" t="s">
        <v>246</v>
      </c>
      <c r="T126" t="s">
        <v>245</v>
      </c>
      <c r="U126" t="str">
        <f t="shared" si="17"/>
        <v>01</v>
      </c>
      <c r="V126" t="s">
        <v>84</v>
      </c>
      <c r="W126" t="str">
        <f t="shared" si="18"/>
        <v>E4105</v>
      </c>
      <c r="X126" t="s">
        <v>84</v>
      </c>
      <c r="AA126" t="s">
        <v>46</v>
      </c>
      <c r="AB126">
        <v>0</v>
      </c>
      <c r="AC126">
        <v>0</v>
      </c>
      <c r="AD126">
        <v>3832.92</v>
      </c>
      <c r="AE126">
        <v>0</v>
      </c>
    </row>
    <row r="127" spans="1:31" x14ac:dyDescent="0.3">
      <c r="A127" t="str">
        <f t="shared" si="8"/>
        <v>17</v>
      </c>
      <c r="B127" t="str">
        <f t="shared" si="16"/>
        <v>11</v>
      </c>
      <c r="C127" s="1">
        <v>42856.7108912037</v>
      </c>
      <c r="D127" t="str">
        <f t="shared" si="10"/>
        <v>9</v>
      </c>
      <c r="E127" t="s">
        <v>942</v>
      </c>
      <c r="H127" t="s">
        <v>943</v>
      </c>
      <c r="I127" s="2">
        <v>42857</v>
      </c>
      <c r="J127" t="s">
        <v>74</v>
      </c>
      <c r="K127" t="s">
        <v>242</v>
      </c>
      <c r="L127" t="s">
        <v>243</v>
      </c>
      <c r="M127" t="s">
        <v>244</v>
      </c>
      <c r="N127" t="s">
        <v>245</v>
      </c>
      <c r="O127" t="s">
        <v>39</v>
      </c>
      <c r="P127" t="s">
        <v>40</v>
      </c>
      <c r="Q127">
        <v>4</v>
      </c>
      <c r="R127" t="s">
        <v>41</v>
      </c>
      <c r="S127" t="s">
        <v>246</v>
      </c>
      <c r="T127" t="s">
        <v>245</v>
      </c>
      <c r="U127" t="str">
        <f>"05"</f>
        <v>05</v>
      </c>
      <c r="V127" t="s">
        <v>58</v>
      </c>
      <c r="W127" t="str">
        <f>"E5305"</f>
        <v>E5305</v>
      </c>
      <c r="X127" t="s">
        <v>264</v>
      </c>
      <c r="AA127" t="s">
        <v>46</v>
      </c>
      <c r="AB127">
        <v>0</v>
      </c>
      <c r="AC127">
        <v>0</v>
      </c>
      <c r="AD127">
        <v>100.95</v>
      </c>
      <c r="AE127">
        <v>0</v>
      </c>
    </row>
    <row r="128" spans="1:31" x14ac:dyDescent="0.3">
      <c r="A128" t="str">
        <f t="shared" si="8"/>
        <v>17</v>
      </c>
      <c r="B128" t="str">
        <f t="shared" si="16"/>
        <v>11</v>
      </c>
      <c r="C128" s="1">
        <v>42867.613807870373</v>
      </c>
      <c r="D128" t="str">
        <f t="shared" si="10"/>
        <v>9</v>
      </c>
      <c r="E128" t="s">
        <v>944</v>
      </c>
      <c r="H128" t="s">
        <v>945</v>
      </c>
      <c r="I128" s="2">
        <v>42871</v>
      </c>
      <c r="J128" t="s">
        <v>74</v>
      </c>
      <c r="K128" t="s">
        <v>242</v>
      </c>
      <c r="L128" t="s">
        <v>243</v>
      </c>
      <c r="M128" t="s">
        <v>244</v>
      </c>
      <c r="N128" t="s">
        <v>245</v>
      </c>
      <c r="O128" t="s">
        <v>39</v>
      </c>
      <c r="P128" t="s">
        <v>40</v>
      </c>
      <c r="Q128">
        <v>4</v>
      </c>
      <c r="R128" t="s">
        <v>41</v>
      </c>
      <c r="S128" t="s">
        <v>246</v>
      </c>
      <c r="T128" t="s">
        <v>245</v>
      </c>
      <c r="U128" t="str">
        <f>"05"</f>
        <v>05</v>
      </c>
      <c r="V128" t="s">
        <v>58</v>
      </c>
      <c r="W128" t="str">
        <f>"E5305"</f>
        <v>E5305</v>
      </c>
      <c r="X128" t="s">
        <v>264</v>
      </c>
      <c r="AA128" t="s">
        <v>46</v>
      </c>
      <c r="AB128">
        <v>0</v>
      </c>
      <c r="AC128">
        <v>0</v>
      </c>
      <c r="AD128">
        <v>135.12</v>
      </c>
      <c r="AE128">
        <v>0</v>
      </c>
    </row>
    <row r="129" spans="1:31" x14ac:dyDescent="0.3">
      <c r="A129" t="str">
        <f t="shared" si="8"/>
        <v>17</v>
      </c>
      <c r="B129" t="str">
        <f t="shared" si="16"/>
        <v>11</v>
      </c>
      <c r="C129" s="1">
        <v>42885.620023148149</v>
      </c>
      <c r="D129" t="str">
        <f t="shared" si="10"/>
        <v>9</v>
      </c>
      <c r="E129" t="s">
        <v>946</v>
      </c>
      <c r="H129" t="s">
        <v>947</v>
      </c>
      <c r="I129" s="2">
        <v>42886</v>
      </c>
      <c r="J129" t="s">
        <v>74</v>
      </c>
      <c r="K129" t="s">
        <v>242</v>
      </c>
      <c r="L129" t="s">
        <v>243</v>
      </c>
      <c r="M129" t="s">
        <v>244</v>
      </c>
      <c r="N129" t="s">
        <v>245</v>
      </c>
      <c r="O129" t="s">
        <v>39</v>
      </c>
      <c r="P129" t="s">
        <v>40</v>
      </c>
      <c r="Q129">
        <v>4</v>
      </c>
      <c r="R129" t="s">
        <v>41</v>
      </c>
      <c r="S129" t="s">
        <v>246</v>
      </c>
      <c r="T129" t="s">
        <v>245</v>
      </c>
      <c r="U129" t="str">
        <f>"05"</f>
        <v>05</v>
      </c>
      <c r="V129" t="s">
        <v>58</v>
      </c>
      <c r="W129" t="str">
        <f>"E5305"</f>
        <v>E5305</v>
      </c>
      <c r="X129" t="s">
        <v>264</v>
      </c>
      <c r="AA129" t="s">
        <v>46</v>
      </c>
      <c r="AB129">
        <v>0</v>
      </c>
      <c r="AC129">
        <v>0</v>
      </c>
      <c r="AD129">
        <v>99</v>
      </c>
      <c r="AE129">
        <v>0</v>
      </c>
    </row>
    <row r="130" spans="1:31" x14ac:dyDescent="0.3">
      <c r="A130" t="str">
        <f t="shared" ref="A130:A193" si="19">"17"</f>
        <v>17</v>
      </c>
      <c r="B130" t="str">
        <f t="shared" si="16"/>
        <v>11</v>
      </c>
      <c r="C130" s="1">
        <v>42856.7108912037</v>
      </c>
      <c r="D130" t="str">
        <f t="shared" ref="D130:D193" si="20">"9"</f>
        <v>9</v>
      </c>
      <c r="E130" t="s">
        <v>942</v>
      </c>
      <c r="H130" t="s">
        <v>943</v>
      </c>
      <c r="I130" s="2">
        <v>42857</v>
      </c>
      <c r="J130" t="s">
        <v>265</v>
      </c>
      <c r="K130" t="s">
        <v>242</v>
      </c>
      <c r="L130" t="s">
        <v>243</v>
      </c>
      <c r="M130" t="s">
        <v>244</v>
      </c>
      <c r="N130" t="s">
        <v>245</v>
      </c>
      <c r="O130" t="s">
        <v>39</v>
      </c>
      <c r="P130" t="s">
        <v>40</v>
      </c>
      <c r="Q130">
        <v>4</v>
      </c>
      <c r="R130" t="s">
        <v>41</v>
      </c>
      <c r="S130" t="s">
        <v>246</v>
      </c>
      <c r="T130" t="s">
        <v>245</v>
      </c>
      <c r="U130" t="str">
        <f t="shared" ref="U130:U141" si="21">"RV"</f>
        <v>RV</v>
      </c>
      <c r="V130" t="s">
        <v>44</v>
      </c>
      <c r="W130" t="str">
        <f t="shared" ref="W130:W141" si="22">"R3711E"</f>
        <v>R3711E</v>
      </c>
      <c r="X130" t="s">
        <v>266</v>
      </c>
      <c r="AA130" t="s">
        <v>46</v>
      </c>
      <c r="AB130">
        <v>0</v>
      </c>
      <c r="AC130">
        <v>0</v>
      </c>
      <c r="AD130">
        <v>146.68</v>
      </c>
      <c r="AE130">
        <v>0</v>
      </c>
    </row>
    <row r="131" spans="1:31" x14ac:dyDescent="0.3">
      <c r="A131" t="str">
        <f t="shared" si="19"/>
        <v>17</v>
      </c>
      <c r="B131" t="str">
        <f t="shared" si="16"/>
        <v>11</v>
      </c>
      <c r="C131" s="1">
        <v>42866.904097222221</v>
      </c>
      <c r="D131" t="str">
        <f t="shared" si="20"/>
        <v>9</v>
      </c>
      <c r="E131" t="s">
        <v>941</v>
      </c>
      <c r="H131" t="s">
        <v>804</v>
      </c>
      <c r="I131" s="2">
        <v>42874</v>
      </c>
      <c r="J131" t="s">
        <v>265</v>
      </c>
      <c r="K131" t="s">
        <v>242</v>
      </c>
      <c r="L131" t="s">
        <v>243</v>
      </c>
      <c r="M131" t="s">
        <v>244</v>
      </c>
      <c r="N131" t="s">
        <v>245</v>
      </c>
      <c r="O131" t="s">
        <v>39</v>
      </c>
      <c r="P131" t="s">
        <v>40</v>
      </c>
      <c r="Q131">
        <v>4</v>
      </c>
      <c r="R131" t="s">
        <v>41</v>
      </c>
      <c r="S131" t="s">
        <v>246</v>
      </c>
      <c r="T131" t="s">
        <v>245</v>
      </c>
      <c r="U131" t="str">
        <f t="shared" si="21"/>
        <v>RV</v>
      </c>
      <c r="V131" t="s">
        <v>44</v>
      </c>
      <c r="W131" t="str">
        <f t="shared" si="22"/>
        <v>R3711E</v>
      </c>
      <c r="X131" t="s">
        <v>266</v>
      </c>
      <c r="AA131" t="s">
        <v>46</v>
      </c>
      <c r="AB131">
        <v>0</v>
      </c>
      <c r="AC131">
        <v>0</v>
      </c>
      <c r="AD131">
        <v>5569.23</v>
      </c>
      <c r="AE131">
        <v>0</v>
      </c>
    </row>
    <row r="132" spans="1:31" x14ac:dyDescent="0.3">
      <c r="A132" t="str">
        <f t="shared" si="19"/>
        <v>17</v>
      </c>
      <c r="B132" t="str">
        <f t="shared" si="16"/>
        <v>11</v>
      </c>
      <c r="C132" s="1">
        <v>42863.657048611109</v>
      </c>
      <c r="D132" t="str">
        <f t="shared" si="20"/>
        <v>9</v>
      </c>
      <c r="E132" t="s">
        <v>932</v>
      </c>
      <c r="H132" t="s">
        <v>933</v>
      </c>
      <c r="I132" s="2">
        <v>42863</v>
      </c>
      <c r="J132" t="s">
        <v>265</v>
      </c>
      <c r="K132" t="s">
        <v>242</v>
      </c>
      <c r="L132" t="s">
        <v>243</v>
      </c>
      <c r="M132" t="s">
        <v>244</v>
      </c>
      <c r="N132" t="s">
        <v>245</v>
      </c>
      <c r="O132" t="s">
        <v>39</v>
      </c>
      <c r="P132" t="s">
        <v>40</v>
      </c>
      <c r="Q132">
        <v>4</v>
      </c>
      <c r="R132" t="s">
        <v>41</v>
      </c>
      <c r="S132" t="s">
        <v>246</v>
      </c>
      <c r="T132" t="s">
        <v>245</v>
      </c>
      <c r="U132" t="str">
        <f t="shared" si="21"/>
        <v>RV</v>
      </c>
      <c r="V132" t="s">
        <v>44</v>
      </c>
      <c r="W132" t="str">
        <f t="shared" si="22"/>
        <v>R3711E</v>
      </c>
      <c r="X132" t="s">
        <v>266</v>
      </c>
      <c r="AA132" t="s">
        <v>46</v>
      </c>
      <c r="AB132">
        <v>0</v>
      </c>
      <c r="AC132">
        <v>0</v>
      </c>
      <c r="AD132">
        <v>214.9</v>
      </c>
      <c r="AE132">
        <v>0</v>
      </c>
    </row>
    <row r="133" spans="1:31" x14ac:dyDescent="0.3">
      <c r="A133" t="str">
        <f t="shared" si="19"/>
        <v>17</v>
      </c>
      <c r="B133" t="str">
        <f t="shared" si="16"/>
        <v>11</v>
      </c>
      <c r="C133" s="1">
        <v>42863.657048611109</v>
      </c>
      <c r="D133" t="str">
        <f t="shared" si="20"/>
        <v>9</v>
      </c>
      <c r="E133" t="s">
        <v>932</v>
      </c>
      <c r="H133" t="s">
        <v>933</v>
      </c>
      <c r="I133" s="2">
        <v>42863</v>
      </c>
      <c r="J133" t="s">
        <v>265</v>
      </c>
      <c r="K133" t="s">
        <v>242</v>
      </c>
      <c r="L133" t="s">
        <v>243</v>
      </c>
      <c r="M133" t="s">
        <v>244</v>
      </c>
      <c r="N133" t="s">
        <v>245</v>
      </c>
      <c r="O133" t="s">
        <v>39</v>
      </c>
      <c r="P133" t="s">
        <v>40</v>
      </c>
      <c r="Q133">
        <v>4</v>
      </c>
      <c r="R133" t="s">
        <v>41</v>
      </c>
      <c r="S133" t="s">
        <v>246</v>
      </c>
      <c r="T133" t="s">
        <v>245</v>
      </c>
      <c r="U133" t="str">
        <f t="shared" si="21"/>
        <v>RV</v>
      </c>
      <c r="V133" t="s">
        <v>44</v>
      </c>
      <c r="W133" t="str">
        <f t="shared" si="22"/>
        <v>R3711E</v>
      </c>
      <c r="X133" t="s">
        <v>266</v>
      </c>
      <c r="AA133" t="s">
        <v>46</v>
      </c>
      <c r="AB133">
        <v>0</v>
      </c>
      <c r="AC133">
        <v>0</v>
      </c>
      <c r="AD133">
        <v>445.02</v>
      </c>
      <c r="AE133">
        <v>0</v>
      </c>
    </row>
    <row r="134" spans="1:31" x14ac:dyDescent="0.3">
      <c r="A134" t="str">
        <f t="shared" si="19"/>
        <v>17</v>
      </c>
      <c r="B134" t="str">
        <f t="shared" si="16"/>
        <v>11</v>
      </c>
      <c r="C134" s="1">
        <v>42863.657048611109</v>
      </c>
      <c r="D134" t="str">
        <f t="shared" si="20"/>
        <v>9</v>
      </c>
      <c r="E134" t="s">
        <v>932</v>
      </c>
      <c r="H134" t="s">
        <v>933</v>
      </c>
      <c r="I134" s="2">
        <v>42863</v>
      </c>
      <c r="J134" t="s">
        <v>265</v>
      </c>
      <c r="K134" t="s">
        <v>242</v>
      </c>
      <c r="L134" t="s">
        <v>243</v>
      </c>
      <c r="M134" t="s">
        <v>244</v>
      </c>
      <c r="N134" t="s">
        <v>245</v>
      </c>
      <c r="O134" t="s">
        <v>39</v>
      </c>
      <c r="P134" t="s">
        <v>40</v>
      </c>
      <c r="Q134">
        <v>4</v>
      </c>
      <c r="R134" t="s">
        <v>41</v>
      </c>
      <c r="S134" t="s">
        <v>246</v>
      </c>
      <c r="T134" t="s">
        <v>245</v>
      </c>
      <c r="U134" t="str">
        <f t="shared" si="21"/>
        <v>RV</v>
      </c>
      <c r="V134" t="s">
        <v>44</v>
      </c>
      <c r="W134" t="str">
        <f t="shared" si="22"/>
        <v>R3711E</v>
      </c>
      <c r="X134" t="s">
        <v>266</v>
      </c>
      <c r="AA134" t="s">
        <v>46</v>
      </c>
      <c r="AB134">
        <v>0</v>
      </c>
      <c r="AC134">
        <v>0</v>
      </c>
      <c r="AD134">
        <v>57.32</v>
      </c>
      <c r="AE134">
        <v>0</v>
      </c>
    </row>
    <row r="135" spans="1:31" x14ac:dyDescent="0.3">
      <c r="A135" t="str">
        <f t="shared" si="19"/>
        <v>17</v>
      </c>
      <c r="B135" t="str">
        <f t="shared" si="16"/>
        <v>11</v>
      </c>
      <c r="C135" s="1">
        <v>42852.90625</v>
      </c>
      <c r="D135" t="str">
        <f t="shared" si="20"/>
        <v>9</v>
      </c>
      <c r="E135" t="s">
        <v>935</v>
      </c>
      <c r="H135" t="s">
        <v>796</v>
      </c>
      <c r="I135" s="2">
        <v>42860</v>
      </c>
      <c r="J135" t="s">
        <v>265</v>
      </c>
      <c r="K135" t="s">
        <v>242</v>
      </c>
      <c r="L135" t="s">
        <v>243</v>
      </c>
      <c r="M135" t="s">
        <v>244</v>
      </c>
      <c r="N135" t="s">
        <v>245</v>
      </c>
      <c r="O135" t="s">
        <v>39</v>
      </c>
      <c r="P135" t="s">
        <v>40</v>
      </c>
      <c r="Q135">
        <v>4</v>
      </c>
      <c r="R135" t="s">
        <v>41</v>
      </c>
      <c r="S135" t="s">
        <v>246</v>
      </c>
      <c r="T135" t="s">
        <v>245</v>
      </c>
      <c r="U135" t="str">
        <f t="shared" si="21"/>
        <v>RV</v>
      </c>
      <c r="V135" t="s">
        <v>44</v>
      </c>
      <c r="W135" t="str">
        <f t="shared" si="22"/>
        <v>R3711E</v>
      </c>
      <c r="X135" t="s">
        <v>266</v>
      </c>
      <c r="AA135" t="s">
        <v>46</v>
      </c>
      <c r="AB135">
        <v>0</v>
      </c>
      <c r="AC135">
        <v>0</v>
      </c>
      <c r="AD135">
        <v>80.67</v>
      </c>
      <c r="AE135">
        <v>0</v>
      </c>
    </row>
    <row r="136" spans="1:31" x14ac:dyDescent="0.3">
      <c r="A136" t="str">
        <f t="shared" si="19"/>
        <v>17</v>
      </c>
      <c r="B136" t="str">
        <f t="shared" si="16"/>
        <v>11</v>
      </c>
      <c r="C136" s="1">
        <v>42852.90625</v>
      </c>
      <c r="D136" t="str">
        <f t="shared" si="20"/>
        <v>9</v>
      </c>
      <c r="E136" t="s">
        <v>935</v>
      </c>
      <c r="H136" t="s">
        <v>796</v>
      </c>
      <c r="I136" s="2">
        <v>42860</v>
      </c>
      <c r="J136" t="s">
        <v>265</v>
      </c>
      <c r="K136" t="s">
        <v>242</v>
      </c>
      <c r="L136" t="s">
        <v>243</v>
      </c>
      <c r="M136" t="s">
        <v>244</v>
      </c>
      <c r="N136" t="s">
        <v>245</v>
      </c>
      <c r="O136" t="s">
        <v>39</v>
      </c>
      <c r="P136" t="s">
        <v>40</v>
      </c>
      <c r="Q136">
        <v>4</v>
      </c>
      <c r="R136" t="s">
        <v>41</v>
      </c>
      <c r="S136" t="s">
        <v>246</v>
      </c>
      <c r="T136" t="s">
        <v>245</v>
      </c>
      <c r="U136" t="str">
        <f t="shared" si="21"/>
        <v>RV</v>
      </c>
      <c r="V136" t="s">
        <v>44</v>
      </c>
      <c r="W136" t="str">
        <f t="shared" si="22"/>
        <v>R3711E</v>
      </c>
      <c r="X136" t="s">
        <v>266</v>
      </c>
      <c r="AA136" t="s">
        <v>46</v>
      </c>
      <c r="AB136">
        <v>0</v>
      </c>
      <c r="AC136">
        <v>0</v>
      </c>
      <c r="AD136">
        <v>2171.71</v>
      </c>
      <c r="AE136">
        <v>0</v>
      </c>
    </row>
    <row r="137" spans="1:31" x14ac:dyDescent="0.3">
      <c r="A137" t="str">
        <f t="shared" si="19"/>
        <v>17</v>
      </c>
      <c r="B137" t="str">
        <f t="shared" si="16"/>
        <v>11</v>
      </c>
      <c r="C137" s="1">
        <v>42852.902754629627</v>
      </c>
      <c r="D137" t="str">
        <f t="shared" si="20"/>
        <v>9</v>
      </c>
      <c r="E137" t="s">
        <v>938</v>
      </c>
      <c r="H137" t="s">
        <v>796</v>
      </c>
      <c r="I137" s="2">
        <v>42860</v>
      </c>
      <c r="J137" t="s">
        <v>265</v>
      </c>
      <c r="K137" t="s">
        <v>242</v>
      </c>
      <c r="L137" t="s">
        <v>243</v>
      </c>
      <c r="M137" t="s">
        <v>244</v>
      </c>
      <c r="N137" t="s">
        <v>245</v>
      </c>
      <c r="O137" t="s">
        <v>39</v>
      </c>
      <c r="P137" t="s">
        <v>40</v>
      </c>
      <c r="Q137">
        <v>4</v>
      </c>
      <c r="R137" t="s">
        <v>41</v>
      </c>
      <c r="S137" t="s">
        <v>246</v>
      </c>
      <c r="T137" t="s">
        <v>245</v>
      </c>
      <c r="U137" t="str">
        <f t="shared" si="21"/>
        <v>RV</v>
      </c>
      <c r="V137" t="s">
        <v>44</v>
      </c>
      <c r="W137" t="str">
        <f t="shared" si="22"/>
        <v>R3711E</v>
      </c>
      <c r="X137" t="s">
        <v>266</v>
      </c>
      <c r="AA137" t="s">
        <v>46</v>
      </c>
      <c r="AB137">
        <v>0</v>
      </c>
      <c r="AC137">
        <v>0</v>
      </c>
      <c r="AD137">
        <v>5569.23</v>
      </c>
      <c r="AE137">
        <v>0</v>
      </c>
    </row>
    <row r="138" spans="1:31" x14ac:dyDescent="0.3">
      <c r="A138" t="str">
        <f t="shared" si="19"/>
        <v>17</v>
      </c>
      <c r="B138" t="str">
        <f t="shared" si="16"/>
        <v>11</v>
      </c>
      <c r="C138" s="1">
        <v>42866.907523148147</v>
      </c>
      <c r="D138" t="str">
        <f t="shared" si="20"/>
        <v>9</v>
      </c>
      <c r="E138" t="s">
        <v>936</v>
      </c>
      <c r="H138" t="s">
        <v>804</v>
      </c>
      <c r="I138" s="2">
        <v>42874</v>
      </c>
      <c r="J138" t="s">
        <v>265</v>
      </c>
      <c r="K138" t="s">
        <v>242</v>
      </c>
      <c r="L138" t="s">
        <v>243</v>
      </c>
      <c r="M138" t="s">
        <v>244</v>
      </c>
      <c r="N138" t="s">
        <v>245</v>
      </c>
      <c r="O138" t="s">
        <v>39</v>
      </c>
      <c r="P138" t="s">
        <v>40</v>
      </c>
      <c r="Q138">
        <v>4</v>
      </c>
      <c r="R138" t="s">
        <v>41</v>
      </c>
      <c r="S138" t="s">
        <v>246</v>
      </c>
      <c r="T138" t="s">
        <v>245</v>
      </c>
      <c r="U138" t="str">
        <f t="shared" si="21"/>
        <v>RV</v>
      </c>
      <c r="V138" t="s">
        <v>44</v>
      </c>
      <c r="W138" t="str">
        <f t="shared" si="22"/>
        <v>R3711E</v>
      </c>
      <c r="X138" t="s">
        <v>266</v>
      </c>
      <c r="AA138" t="s">
        <v>46</v>
      </c>
      <c r="AB138">
        <v>0</v>
      </c>
      <c r="AC138">
        <v>0</v>
      </c>
      <c r="AD138">
        <v>80.67</v>
      </c>
      <c r="AE138">
        <v>0</v>
      </c>
    </row>
    <row r="139" spans="1:31" x14ac:dyDescent="0.3">
      <c r="A139" t="str">
        <f t="shared" si="19"/>
        <v>17</v>
      </c>
      <c r="B139" t="str">
        <f t="shared" si="16"/>
        <v>11</v>
      </c>
      <c r="C139" s="1">
        <v>42866.907523148147</v>
      </c>
      <c r="D139" t="str">
        <f t="shared" si="20"/>
        <v>9</v>
      </c>
      <c r="E139" t="s">
        <v>936</v>
      </c>
      <c r="H139" t="s">
        <v>804</v>
      </c>
      <c r="I139" s="2">
        <v>42874</v>
      </c>
      <c r="J139" t="s">
        <v>265</v>
      </c>
      <c r="K139" t="s">
        <v>242</v>
      </c>
      <c r="L139" t="s">
        <v>243</v>
      </c>
      <c r="M139" t="s">
        <v>244</v>
      </c>
      <c r="N139" t="s">
        <v>245</v>
      </c>
      <c r="O139" t="s">
        <v>39</v>
      </c>
      <c r="P139" t="s">
        <v>40</v>
      </c>
      <c r="Q139">
        <v>4</v>
      </c>
      <c r="R139" t="s">
        <v>41</v>
      </c>
      <c r="S139" t="s">
        <v>246</v>
      </c>
      <c r="T139" t="s">
        <v>245</v>
      </c>
      <c r="U139" t="str">
        <f t="shared" si="21"/>
        <v>RV</v>
      </c>
      <c r="V139" t="s">
        <v>44</v>
      </c>
      <c r="W139" t="str">
        <f t="shared" si="22"/>
        <v>R3711E</v>
      </c>
      <c r="X139" t="s">
        <v>266</v>
      </c>
      <c r="AA139" t="s">
        <v>46</v>
      </c>
      <c r="AB139">
        <v>0</v>
      </c>
      <c r="AC139">
        <v>0</v>
      </c>
      <c r="AD139">
        <v>2171.71</v>
      </c>
      <c r="AE139">
        <v>0</v>
      </c>
    </row>
    <row r="140" spans="1:31" x14ac:dyDescent="0.3">
      <c r="A140" t="str">
        <f t="shared" si="19"/>
        <v>17</v>
      </c>
      <c r="B140" t="str">
        <f t="shared" si="16"/>
        <v>11</v>
      </c>
      <c r="C140" s="1">
        <v>42867.613807870373</v>
      </c>
      <c r="D140" t="str">
        <f t="shared" si="20"/>
        <v>9</v>
      </c>
      <c r="E140" t="s">
        <v>944</v>
      </c>
      <c r="H140" t="s">
        <v>945</v>
      </c>
      <c r="I140" s="2">
        <v>42871</v>
      </c>
      <c r="J140" t="s">
        <v>265</v>
      </c>
      <c r="K140" t="s">
        <v>242</v>
      </c>
      <c r="L140" t="s">
        <v>243</v>
      </c>
      <c r="M140" t="s">
        <v>244</v>
      </c>
      <c r="N140" t="s">
        <v>245</v>
      </c>
      <c r="O140" t="s">
        <v>39</v>
      </c>
      <c r="P140" t="s">
        <v>40</v>
      </c>
      <c r="Q140">
        <v>4</v>
      </c>
      <c r="R140" t="s">
        <v>41</v>
      </c>
      <c r="S140" t="s">
        <v>246</v>
      </c>
      <c r="T140" t="s">
        <v>245</v>
      </c>
      <c r="U140" t="str">
        <f t="shared" si="21"/>
        <v>RV</v>
      </c>
      <c r="V140" t="s">
        <v>44</v>
      </c>
      <c r="W140" t="str">
        <f t="shared" si="22"/>
        <v>R3711E</v>
      </c>
      <c r="X140" t="s">
        <v>266</v>
      </c>
      <c r="AA140" t="s">
        <v>46</v>
      </c>
      <c r="AB140">
        <v>0</v>
      </c>
      <c r="AC140">
        <v>0</v>
      </c>
      <c r="AD140">
        <v>196.33</v>
      </c>
      <c r="AE140">
        <v>0</v>
      </c>
    </row>
    <row r="141" spans="1:31" x14ac:dyDescent="0.3">
      <c r="A141" t="str">
        <f t="shared" si="19"/>
        <v>17</v>
      </c>
      <c r="B141" t="str">
        <f t="shared" si="16"/>
        <v>11</v>
      </c>
      <c r="C141" s="1">
        <v>42885.620023148149</v>
      </c>
      <c r="D141" t="str">
        <f t="shared" si="20"/>
        <v>9</v>
      </c>
      <c r="E141" t="s">
        <v>946</v>
      </c>
      <c r="H141" t="s">
        <v>947</v>
      </c>
      <c r="I141" s="2">
        <v>42886</v>
      </c>
      <c r="J141" t="s">
        <v>265</v>
      </c>
      <c r="K141" t="s">
        <v>242</v>
      </c>
      <c r="L141" t="s">
        <v>243</v>
      </c>
      <c r="M141" t="s">
        <v>244</v>
      </c>
      <c r="N141" t="s">
        <v>245</v>
      </c>
      <c r="O141" t="s">
        <v>39</v>
      </c>
      <c r="P141" t="s">
        <v>40</v>
      </c>
      <c r="Q141">
        <v>4</v>
      </c>
      <c r="R141" t="s">
        <v>41</v>
      </c>
      <c r="S141" t="s">
        <v>246</v>
      </c>
      <c r="T141" t="s">
        <v>245</v>
      </c>
      <c r="U141" t="str">
        <f t="shared" si="21"/>
        <v>RV</v>
      </c>
      <c r="V141" t="s">
        <v>44</v>
      </c>
      <c r="W141" t="str">
        <f t="shared" si="22"/>
        <v>R3711E</v>
      </c>
      <c r="X141" t="s">
        <v>266</v>
      </c>
      <c r="AA141" t="s">
        <v>46</v>
      </c>
      <c r="AB141">
        <v>0</v>
      </c>
      <c r="AC141">
        <v>0</v>
      </c>
      <c r="AD141">
        <v>143.85</v>
      </c>
      <c r="AE141">
        <v>0</v>
      </c>
    </row>
    <row r="142" spans="1:31" x14ac:dyDescent="0.3">
      <c r="A142" t="str">
        <f t="shared" si="19"/>
        <v>17</v>
      </c>
      <c r="B142" t="str">
        <f t="shared" si="16"/>
        <v>11</v>
      </c>
      <c r="C142" s="1">
        <v>42856.7108912037</v>
      </c>
      <c r="D142" t="str">
        <f t="shared" si="20"/>
        <v>9</v>
      </c>
      <c r="E142" t="s">
        <v>942</v>
      </c>
      <c r="H142" t="s">
        <v>943</v>
      </c>
      <c r="I142" s="2">
        <v>42857</v>
      </c>
      <c r="J142" t="s">
        <v>267</v>
      </c>
      <c r="K142" t="s">
        <v>242</v>
      </c>
      <c r="L142" t="s">
        <v>243</v>
      </c>
      <c r="M142" t="s">
        <v>244</v>
      </c>
      <c r="N142" t="s">
        <v>245</v>
      </c>
      <c r="O142" t="s">
        <v>39</v>
      </c>
      <c r="P142" t="s">
        <v>40</v>
      </c>
      <c r="Q142">
        <v>4</v>
      </c>
      <c r="R142" t="s">
        <v>41</v>
      </c>
      <c r="S142" t="s">
        <v>246</v>
      </c>
      <c r="T142" t="s">
        <v>245</v>
      </c>
      <c r="U142" t="str">
        <f t="shared" ref="U142:U153" si="23">"09"</f>
        <v>09</v>
      </c>
      <c r="V142" t="s">
        <v>268</v>
      </c>
      <c r="W142" t="str">
        <f t="shared" ref="W142:W153" si="24">"E5982"</f>
        <v>E5982</v>
      </c>
      <c r="X142" t="s">
        <v>268</v>
      </c>
      <c r="AA142" t="s">
        <v>46</v>
      </c>
      <c r="AB142">
        <v>0</v>
      </c>
      <c r="AC142">
        <v>0</v>
      </c>
      <c r="AD142">
        <v>45.73</v>
      </c>
      <c r="AE142">
        <v>0</v>
      </c>
    </row>
    <row r="143" spans="1:31" x14ac:dyDescent="0.3">
      <c r="A143" t="str">
        <f t="shared" si="19"/>
        <v>17</v>
      </c>
      <c r="B143" t="str">
        <f t="shared" si="16"/>
        <v>11</v>
      </c>
      <c r="C143" s="1">
        <v>42866.904097222221</v>
      </c>
      <c r="D143" t="str">
        <f t="shared" si="20"/>
        <v>9</v>
      </c>
      <c r="E143" t="s">
        <v>941</v>
      </c>
      <c r="H143" t="s">
        <v>804</v>
      </c>
      <c r="I143" s="2">
        <v>42874</v>
      </c>
      <c r="J143" t="s">
        <v>267</v>
      </c>
      <c r="K143" t="s">
        <v>242</v>
      </c>
      <c r="L143" t="s">
        <v>243</v>
      </c>
      <c r="M143" t="s">
        <v>244</v>
      </c>
      <c r="N143" t="s">
        <v>245</v>
      </c>
      <c r="O143" t="s">
        <v>39</v>
      </c>
      <c r="P143" t="s">
        <v>40</v>
      </c>
      <c r="Q143">
        <v>4</v>
      </c>
      <c r="R143" t="s">
        <v>41</v>
      </c>
      <c r="S143" t="s">
        <v>246</v>
      </c>
      <c r="T143" t="s">
        <v>245</v>
      </c>
      <c r="U143" t="str">
        <f t="shared" si="23"/>
        <v>09</v>
      </c>
      <c r="V143" t="s">
        <v>268</v>
      </c>
      <c r="W143" t="str">
        <f t="shared" si="24"/>
        <v>E5982</v>
      </c>
      <c r="X143" t="s">
        <v>268</v>
      </c>
      <c r="AA143" t="s">
        <v>46</v>
      </c>
      <c r="AB143">
        <v>0</v>
      </c>
      <c r="AC143">
        <v>0</v>
      </c>
      <c r="AD143">
        <v>1736.31</v>
      </c>
      <c r="AE143">
        <v>0</v>
      </c>
    </row>
    <row r="144" spans="1:31" x14ac:dyDescent="0.3">
      <c r="A144" t="str">
        <f t="shared" si="19"/>
        <v>17</v>
      </c>
      <c r="B144" t="str">
        <f t="shared" si="16"/>
        <v>11</v>
      </c>
      <c r="C144" s="1">
        <v>42863.657048611109</v>
      </c>
      <c r="D144" t="str">
        <f t="shared" si="20"/>
        <v>9</v>
      </c>
      <c r="E144" t="s">
        <v>932</v>
      </c>
      <c r="H144" t="s">
        <v>933</v>
      </c>
      <c r="I144" s="2">
        <v>42863</v>
      </c>
      <c r="J144" t="s">
        <v>267</v>
      </c>
      <c r="K144" t="s">
        <v>242</v>
      </c>
      <c r="L144" t="s">
        <v>243</v>
      </c>
      <c r="M144" t="s">
        <v>244</v>
      </c>
      <c r="N144" t="s">
        <v>245</v>
      </c>
      <c r="O144" t="s">
        <v>39</v>
      </c>
      <c r="P144" t="s">
        <v>40</v>
      </c>
      <c r="Q144">
        <v>4</v>
      </c>
      <c r="R144" t="s">
        <v>41</v>
      </c>
      <c r="S144" t="s">
        <v>246</v>
      </c>
      <c r="T144" t="s">
        <v>245</v>
      </c>
      <c r="U144" t="str">
        <f t="shared" si="23"/>
        <v>09</v>
      </c>
      <c r="V144" t="s">
        <v>268</v>
      </c>
      <c r="W144" t="str">
        <f t="shared" si="24"/>
        <v>E5982</v>
      </c>
      <c r="X144" t="s">
        <v>268</v>
      </c>
      <c r="AA144" t="s">
        <v>46</v>
      </c>
      <c r="AB144">
        <v>0</v>
      </c>
      <c r="AC144">
        <v>0</v>
      </c>
      <c r="AD144">
        <v>67</v>
      </c>
      <c r="AE144">
        <v>0</v>
      </c>
    </row>
    <row r="145" spans="1:31" x14ac:dyDescent="0.3">
      <c r="A145" t="str">
        <f t="shared" si="19"/>
        <v>17</v>
      </c>
      <c r="B145" t="str">
        <f t="shared" si="16"/>
        <v>11</v>
      </c>
      <c r="C145" s="1">
        <v>42863.657048611109</v>
      </c>
      <c r="D145" t="str">
        <f t="shared" si="20"/>
        <v>9</v>
      </c>
      <c r="E145" t="s">
        <v>932</v>
      </c>
      <c r="H145" t="s">
        <v>933</v>
      </c>
      <c r="I145" s="2">
        <v>42863</v>
      </c>
      <c r="J145" t="s">
        <v>267</v>
      </c>
      <c r="K145" t="s">
        <v>242</v>
      </c>
      <c r="L145" t="s">
        <v>243</v>
      </c>
      <c r="M145" t="s">
        <v>244</v>
      </c>
      <c r="N145" t="s">
        <v>245</v>
      </c>
      <c r="O145" t="s">
        <v>39</v>
      </c>
      <c r="P145" t="s">
        <v>40</v>
      </c>
      <c r="Q145">
        <v>4</v>
      </c>
      <c r="R145" t="s">
        <v>41</v>
      </c>
      <c r="S145" t="s">
        <v>246</v>
      </c>
      <c r="T145" t="s">
        <v>245</v>
      </c>
      <c r="U145" t="str">
        <f t="shared" si="23"/>
        <v>09</v>
      </c>
      <c r="V145" t="s">
        <v>268</v>
      </c>
      <c r="W145" t="str">
        <f t="shared" si="24"/>
        <v>E5982</v>
      </c>
      <c r="X145" t="s">
        <v>268</v>
      </c>
      <c r="AA145" t="s">
        <v>46</v>
      </c>
      <c r="AB145">
        <v>0</v>
      </c>
      <c r="AC145">
        <v>0</v>
      </c>
      <c r="AD145">
        <v>138.74</v>
      </c>
      <c r="AE145">
        <v>0</v>
      </c>
    </row>
    <row r="146" spans="1:31" x14ac:dyDescent="0.3">
      <c r="A146" t="str">
        <f t="shared" si="19"/>
        <v>17</v>
      </c>
      <c r="B146" t="str">
        <f t="shared" si="16"/>
        <v>11</v>
      </c>
      <c r="C146" s="1">
        <v>42863.657048611109</v>
      </c>
      <c r="D146" t="str">
        <f t="shared" si="20"/>
        <v>9</v>
      </c>
      <c r="E146" t="s">
        <v>932</v>
      </c>
      <c r="H146" t="s">
        <v>933</v>
      </c>
      <c r="I146" s="2">
        <v>42863</v>
      </c>
      <c r="J146" t="s">
        <v>267</v>
      </c>
      <c r="K146" t="s">
        <v>242</v>
      </c>
      <c r="L146" t="s">
        <v>243</v>
      </c>
      <c r="M146" t="s">
        <v>244</v>
      </c>
      <c r="N146" t="s">
        <v>245</v>
      </c>
      <c r="O146" t="s">
        <v>39</v>
      </c>
      <c r="P146" t="s">
        <v>40</v>
      </c>
      <c r="Q146">
        <v>4</v>
      </c>
      <c r="R146" t="s">
        <v>41</v>
      </c>
      <c r="S146" t="s">
        <v>246</v>
      </c>
      <c r="T146" t="s">
        <v>245</v>
      </c>
      <c r="U146" t="str">
        <f t="shared" si="23"/>
        <v>09</v>
      </c>
      <c r="V146" t="s">
        <v>268</v>
      </c>
      <c r="W146" t="str">
        <f t="shared" si="24"/>
        <v>E5982</v>
      </c>
      <c r="X146" t="s">
        <v>268</v>
      </c>
      <c r="AA146" t="s">
        <v>46</v>
      </c>
      <c r="AB146">
        <v>0</v>
      </c>
      <c r="AC146">
        <v>0</v>
      </c>
      <c r="AD146">
        <v>17.87</v>
      </c>
      <c r="AE146">
        <v>0</v>
      </c>
    </row>
    <row r="147" spans="1:31" x14ac:dyDescent="0.3">
      <c r="A147" t="str">
        <f t="shared" si="19"/>
        <v>17</v>
      </c>
      <c r="B147" t="str">
        <f t="shared" si="16"/>
        <v>11</v>
      </c>
      <c r="C147" s="1">
        <v>42852.90625</v>
      </c>
      <c r="D147" t="str">
        <f t="shared" si="20"/>
        <v>9</v>
      </c>
      <c r="E147" t="s">
        <v>935</v>
      </c>
      <c r="H147" t="s">
        <v>796</v>
      </c>
      <c r="I147" s="2">
        <v>42860</v>
      </c>
      <c r="J147" t="s">
        <v>267</v>
      </c>
      <c r="K147" t="s">
        <v>242</v>
      </c>
      <c r="L147" t="s">
        <v>243</v>
      </c>
      <c r="M147" t="s">
        <v>244</v>
      </c>
      <c r="N147" t="s">
        <v>245</v>
      </c>
      <c r="O147" t="s">
        <v>39</v>
      </c>
      <c r="P147" t="s">
        <v>40</v>
      </c>
      <c r="Q147">
        <v>4</v>
      </c>
      <c r="R147" t="s">
        <v>41</v>
      </c>
      <c r="S147" t="s">
        <v>246</v>
      </c>
      <c r="T147" t="s">
        <v>245</v>
      </c>
      <c r="U147" t="str">
        <f t="shared" si="23"/>
        <v>09</v>
      </c>
      <c r="V147" t="s">
        <v>268</v>
      </c>
      <c r="W147" t="str">
        <f t="shared" si="24"/>
        <v>E5982</v>
      </c>
      <c r="X147" t="s">
        <v>268</v>
      </c>
      <c r="AA147" t="s">
        <v>46</v>
      </c>
      <c r="AB147">
        <v>0</v>
      </c>
      <c r="AC147">
        <v>0</v>
      </c>
      <c r="AD147">
        <v>25.15</v>
      </c>
      <c r="AE147">
        <v>0</v>
      </c>
    </row>
    <row r="148" spans="1:31" x14ac:dyDescent="0.3">
      <c r="A148" t="str">
        <f t="shared" si="19"/>
        <v>17</v>
      </c>
      <c r="B148" t="str">
        <f t="shared" si="16"/>
        <v>11</v>
      </c>
      <c r="C148" s="1">
        <v>42852.90625</v>
      </c>
      <c r="D148" t="str">
        <f t="shared" si="20"/>
        <v>9</v>
      </c>
      <c r="E148" t="s">
        <v>935</v>
      </c>
      <c r="H148" t="s">
        <v>796</v>
      </c>
      <c r="I148" s="2">
        <v>42860</v>
      </c>
      <c r="J148" t="s">
        <v>267</v>
      </c>
      <c r="K148" t="s">
        <v>242</v>
      </c>
      <c r="L148" t="s">
        <v>243</v>
      </c>
      <c r="M148" t="s">
        <v>244</v>
      </c>
      <c r="N148" t="s">
        <v>245</v>
      </c>
      <c r="O148" t="s">
        <v>39</v>
      </c>
      <c r="P148" t="s">
        <v>40</v>
      </c>
      <c r="Q148">
        <v>4</v>
      </c>
      <c r="R148" t="s">
        <v>41</v>
      </c>
      <c r="S148" t="s">
        <v>246</v>
      </c>
      <c r="T148" t="s">
        <v>245</v>
      </c>
      <c r="U148" t="str">
        <f t="shared" si="23"/>
        <v>09</v>
      </c>
      <c r="V148" t="s">
        <v>268</v>
      </c>
      <c r="W148" t="str">
        <f t="shared" si="24"/>
        <v>E5982</v>
      </c>
      <c r="X148" t="s">
        <v>268</v>
      </c>
      <c r="AA148" t="s">
        <v>46</v>
      </c>
      <c r="AB148">
        <v>0</v>
      </c>
      <c r="AC148">
        <v>0</v>
      </c>
      <c r="AD148">
        <v>677.07</v>
      </c>
      <c r="AE148">
        <v>0</v>
      </c>
    </row>
    <row r="149" spans="1:31" x14ac:dyDescent="0.3">
      <c r="A149" t="str">
        <f t="shared" si="19"/>
        <v>17</v>
      </c>
      <c r="B149" t="str">
        <f t="shared" si="16"/>
        <v>11</v>
      </c>
      <c r="C149" s="1">
        <v>42852.902754629627</v>
      </c>
      <c r="D149" t="str">
        <f t="shared" si="20"/>
        <v>9</v>
      </c>
      <c r="E149" t="s">
        <v>938</v>
      </c>
      <c r="H149" t="s">
        <v>796</v>
      </c>
      <c r="I149" s="2">
        <v>42860</v>
      </c>
      <c r="J149" t="s">
        <v>267</v>
      </c>
      <c r="K149" t="s">
        <v>242</v>
      </c>
      <c r="L149" t="s">
        <v>243</v>
      </c>
      <c r="M149" t="s">
        <v>244</v>
      </c>
      <c r="N149" t="s">
        <v>245</v>
      </c>
      <c r="O149" t="s">
        <v>39</v>
      </c>
      <c r="P149" t="s">
        <v>40</v>
      </c>
      <c r="Q149">
        <v>4</v>
      </c>
      <c r="R149" t="s">
        <v>41</v>
      </c>
      <c r="S149" t="s">
        <v>246</v>
      </c>
      <c r="T149" t="s">
        <v>245</v>
      </c>
      <c r="U149" t="str">
        <f t="shared" si="23"/>
        <v>09</v>
      </c>
      <c r="V149" t="s">
        <v>268</v>
      </c>
      <c r="W149" t="str">
        <f t="shared" si="24"/>
        <v>E5982</v>
      </c>
      <c r="X149" t="s">
        <v>268</v>
      </c>
      <c r="AA149" t="s">
        <v>46</v>
      </c>
      <c r="AB149">
        <v>0</v>
      </c>
      <c r="AC149">
        <v>0</v>
      </c>
      <c r="AD149">
        <v>1736.31</v>
      </c>
      <c r="AE149">
        <v>0</v>
      </c>
    </row>
    <row r="150" spans="1:31" x14ac:dyDescent="0.3">
      <c r="A150" t="str">
        <f t="shared" si="19"/>
        <v>17</v>
      </c>
      <c r="B150" t="str">
        <f t="shared" si="16"/>
        <v>11</v>
      </c>
      <c r="C150" s="1">
        <v>42866.907523148147</v>
      </c>
      <c r="D150" t="str">
        <f t="shared" si="20"/>
        <v>9</v>
      </c>
      <c r="E150" t="s">
        <v>936</v>
      </c>
      <c r="H150" t="s">
        <v>804</v>
      </c>
      <c r="I150" s="2">
        <v>42874</v>
      </c>
      <c r="J150" t="s">
        <v>267</v>
      </c>
      <c r="K150" t="s">
        <v>242</v>
      </c>
      <c r="L150" t="s">
        <v>243</v>
      </c>
      <c r="M150" t="s">
        <v>244</v>
      </c>
      <c r="N150" t="s">
        <v>245</v>
      </c>
      <c r="O150" t="s">
        <v>39</v>
      </c>
      <c r="P150" t="s">
        <v>40</v>
      </c>
      <c r="Q150">
        <v>4</v>
      </c>
      <c r="R150" t="s">
        <v>41</v>
      </c>
      <c r="S150" t="s">
        <v>246</v>
      </c>
      <c r="T150" t="s">
        <v>245</v>
      </c>
      <c r="U150" t="str">
        <f t="shared" si="23"/>
        <v>09</v>
      </c>
      <c r="V150" t="s">
        <v>268</v>
      </c>
      <c r="W150" t="str">
        <f t="shared" si="24"/>
        <v>E5982</v>
      </c>
      <c r="X150" t="s">
        <v>268</v>
      </c>
      <c r="AA150" t="s">
        <v>46</v>
      </c>
      <c r="AB150">
        <v>0</v>
      </c>
      <c r="AC150">
        <v>0</v>
      </c>
      <c r="AD150">
        <v>25.15</v>
      </c>
      <c r="AE150">
        <v>0</v>
      </c>
    </row>
    <row r="151" spans="1:31" x14ac:dyDescent="0.3">
      <c r="A151" t="str">
        <f t="shared" si="19"/>
        <v>17</v>
      </c>
      <c r="B151" t="str">
        <f t="shared" si="16"/>
        <v>11</v>
      </c>
      <c r="C151" s="1">
        <v>42866.907523148147</v>
      </c>
      <c r="D151" t="str">
        <f t="shared" si="20"/>
        <v>9</v>
      </c>
      <c r="E151" t="s">
        <v>936</v>
      </c>
      <c r="H151" t="s">
        <v>804</v>
      </c>
      <c r="I151" s="2">
        <v>42874</v>
      </c>
      <c r="J151" t="s">
        <v>267</v>
      </c>
      <c r="K151" t="s">
        <v>242</v>
      </c>
      <c r="L151" t="s">
        <v>243</v>
      </c>
      <c r="M151" t="s">
        <v>244</v>
      </c>
      <c r="N151" t="s">
        <v>245</v>
      </c>
      <c r="O151" t="s">
        <v>39</v>
      </c>
      <c r="P151" t="s">
        <v>40</v>
      </c>
      <c r="Q151">
        <v>4</v>
      </c>
      <c r="R151" t="s">
        <v>41</v>
      </c>
      <c r="S151" t="s">
        <v>246</v>
      </c>
      <c r="T151" t="s">
        <v>245</v>
      </c>
      <c r="U151" t="str">
        <f t="shared" si="23"/>
        <v>09</v>
      </c>
      <c r="V151" t="s">
        <v>268</v>
      </c>
      <c r="W151" t="str">
        <f t="shared" si="24"/>
        <v>E5982</v>
      </c>
      <c r="X151" t="s">
        <v>268</v>
      </c>
      <c r="AA151" t="s">
        <v>46</v>
      </c>
      <c r="AB151">
        <v>0</v>
      </c>
      <c r="AC151">
        <v>0</v>
      </c>
      <c r="AD151">
        <v>677.07</v>
      </c>
      <c r="AE151">
        <v>0</v>
      </c>
    </row>
    <row r="152" spans="1:31" x14ac:dyDescent="0.3">
      <c r="A152" t="str">
        <f t="shared" si="19"/>
        <v>17</v>
      </c>
      <c r="B152" t="str">
        <f t="shared" si="16"/>
        <v>11</v>
      </c>
      <c r="C152" s="1">
        <v>42867.613807870373</v>
      </c>
      <c r="D152" t="str">
        <f t="shared" si="20"/>
        <v>9</v>
      </c>
      <c r="E152" t="s">
        <v>944</v>
      </c>
      <c r="H152" t="s">
        <v>945</v>
      </c>
      <c r="I152" s="2">
        <v>42871</v>
      </c>
      <c r="J152" t="s">
        <v>267</v>
      </c>
      <c r="K152" t="s">
        <v>242</v>
      </c>
      <c r="L152" t="s">
        <v>243</v>
      </c>
      <c r="M152" t="s">
        <v>244</v>
      </c>
      <c r="N152" t="s">
        <v>245</v>
      </c>
      <c r="O152" t="s">
        <v>39</v>
      </c>
      <c r="P152" t="s">
        <v>40</v>
      </c>
      <c r="Q152">
        <v>4</v>
      </c>
      <c r="R152" t="s">
        <v>41</v>
      </c>
      <c r="S152" t="s">
        <v>246</v>
      </c>
      <c r="T152" t="s">
        <v>245</v>
      </c>
      <c r="U152" t="str">
        <f t="shared" si="23"/>
        <v>09</v>
      </c>
      <c r="V152" t="s">
        <v>268</v>
      </c>
      <c r="W152" t="str">
        <f t="shared" si="24"/>
        <v>E5982</v>
      </c>
      <c r="X152" t="s">
        <v>268</v>
      </c>
      <c r="AA152" t="s">
        <v>46</v>
      </c>
      <c r="AB152">
        <v>0</v>
      </c>
      <c r="AC152">
        <v>0</v>
      </c>
      <c r="AD152">
        <v>61.21</v>
      </c>
      <c r="AE152">
        <v>0</v>
      </c>
    </row>
    <row r="153" spans="1:31" x14ac:dyDescent="0.3">
      <c r="A153" t="str">
        <f t="shared" si="19"/>
        <v>17</v>
      </c>
      <c r="B153" t="str">
        <f t="shared" si="16"/>
        <v>11</v>
      </c>
      <c r="C153" s="1">
        <v>42885.620023148149</v>
      </c>
      <c r="D153" t="str">
        <f t="shared" si="20"/>
        <v>9</v>
      </c>
      <c r="E153" t="s">
        <v>946</v>
      </c>
      <c r="H153" t="s">
        <v>947</v>
      </c>
      <c r="I153" s="2">
        <v>42886</v>
      </c>
      <c r="J153" t="s">
        <v>267</v>
      </c>
      <c r="K153" t="s">
        <v>242</v>
      </c>
      <c r="L153" t="s">
        <v>243</v>
      </c>
      <c r="M153" t="s">
        <v>244</v>
      </c>
      <c r="N153" t="s">
        <v>245</v>
      </c>
      <c r="O153" t="s">
        <v>39</v>
      </c>
      <c r="P153" t="s">
        <v>40</v>
      </c>
      <c r="Q153">
        <v>4</v>
      </c>
      <c r="R153" t="s">
        <v>41</v>
      </c>
      <c r="S153" t="s">
        <v>246</v>
      </c>
      <c r="T153" t="s">
        <v>245</v>
      </c>
      <c r="U153" t="str">
        <f t="shared" si="23"/>
        <v>09</v>
      </c>
      <c r="V153" t="s">
        <v>268</v>
      </c>
      <c r="W153" t="str">
        <f t="shared" si="24"/>
        <v>E5982</v>
      </c>
      <c r="X153" t="s">
        <v>268</v>
      </c>
      <c r="AA153" t="s">
        <v>46</v>
      </c>
      <c r="AB153">
        <v>0</v>
      </c>
      <c r="AC153">
        <v>0</v>
      </c>
      <c r="AD153">
        <v>44.85</v>
      </c>
      <c r="AE153">
        <v>0</v>
      </c>
    </row>
    <row r="154" spans="1:31" x14ac:dyDescent="0.3">
      <c r="A154" t="str">
        <f t="shared" si="19"/>
        <v>17</v>
      </c>
      <c r="B154" t="str">
        <f t="shared" si="16"/>
        <v>11</v>
      </c>
      <c r="C154" s="1">
        <v>42852.907673611109</v>
      </c>
      <c r="D154" t="str">
        <f t="shared" si="20"/>
        <v>9</v>
      </c>
      <c r="E154" t="s">
        <v>948</v>
      </c>
      <c r="H154" t="s">
        <v>796</v>
      </c>
      <c r="I154" s="2">
        <v>42860</v>
      </c>
      <c r="J154" t="s">
        <v>49</v>
      </c>
      <c r="K154" t="s">
        <v>270</v>
      </c>
      <c r="L154" t="s">
        <v>271</v>
      </c>
      <c r="M154" t="s">
        <v>272</v>
      </c>
      <c r="N154" t="s">
        <v>273</v>
      </c>
      <c r="O154" t="s">
        <v>39</v>
      </c>
      <c r="P154" t="s">
        <v>40</v>
      </c>
      <c r="Q154">
        <v>4</v>
      </c>
      <c r="R154" t="s">
        <v>41</v>
      </c>
      <c r="S154" t="s">
        <v>274</v>
      </c>
      <c r="T154" t="s">
        <v>273</v>
      </c>
      <c r="U154" t="str">
        <f>"02"</f>
        <v>02</v>
      </c>
      <c r="V154" t="s">
        <v>51</v>
      </c>
      <c r="W154" t="str">
        <f>"E4281"</f>
        <v>E4281</v>
      </c>
      <c r="X154" t="s">
        <v>52</v>
      </c>
      <c r="AA154" t="s">
        <v>46</v>
      </c>
      <c r="AB154">
        <v>0</v>
      </c>
      <c r="AC154">
        <v>0</v>
      </c>
      <c r="AD154">
        <v>514.65</v>
      </c>
      <c r="AE154">
        <v>0</v>
      </c>
    </row>
    <row r="155" spans="1:31" x14ac:dyDescent="0.3">
      <c r="A155" t="str">
        <f t="shared" si="19"/>
        <v>17</v>
      </c>
      <c r="B155" t="str">
        <f t="shared" si="16"/>
        <v>11</v>
      </c>
      <c r="C155" s="1">
        <v>42866.908888888887</v>
      </c>
      <c r="D155" t="str">
        <f t="shared" si="20"/>
        <v>9</v>
      </c>
      <c r="E155" t="s">
        <v>949</v>
      </c>
      <c r="H155" t="s">
        <v>804</v>
      </c>
      <c r="I155" s="2">
        <v>42874</v>
      </c>
      <c r="J155" t="s">
        <v>49</v>
      </c>
      <c r="K155" t="s">
        <v>270</v>
      </c>
      <c r="L155" t="s">
        <v>271</v>
      </c>
      <c r="M155" t="s">
        <v>272</v>
      </c>
      <c r="N155" t="s">
        <v>273</v>
      </c>
      <c r="O155" t="s">
        <v>39</v>
      </c>
      <c r="P155" t="s">
        <v>40</v>
      </c>
      <c r="Q155">
        <v>4</v>
      </c>
      <c r="R155" t="s">
        <v>41</v>
      </c>
      <c r="S155" t="s">
        <v>274</v>
      </c>
      <c r="T155" t="s">
        <v>273</v>
      </c>
      <c r="U155" t="str">
        <f>"02"</f>
        <v>02</v>
      </c>
      <c r="V155" t="s">
        <v>51</v>
      </c>
      <c r="W155" t="str">
        <f>"E4281"</f>
        <v>E4281</v>
      </c>
      <c r="X155" t="s">
        <v>52</v>
      </c>
      <c r="AA155" t="s">
        <v>46</v>
      </c>
      <c r="AB155">
        <v>0</v>
      </c>
      <c r="AC155">
        <v>0</v>
      </c>
      <c r="AD155">
        <v>514.66</v>
      </c>
      <c r="AE155">
        <v>0</v>
      </c>
    </row>
    <row r="156" spans="1:31" x14ac:dyDescent="0.3">
      <c r="A156" t="str">
        <f t="shared" si="19"/>
        <v>17</v>
      </c>
      <c r="B156" t="str">
        <f t="shared" si="16"/>
        <v>11</v>
      </c>
      <c r="C156" s="1">
        <v>42856.445810185185</v>
      </c>
      <c r="D156" t="str">
        <f t="shared" si="20"/>
        <v>9</v>
      </c>
      <c r="E156" t="s">
        <v>950</v>
      </c>
      <c r="H156" t="s">
        <v>951</v>
      </c>
      <c r="I156" s="2">
        <v>42857</v>
      </c>
      <c r="J156" t="s">
        <v>74</v>
      </c>
      <c r="K156" t="s">
        <v>270</v>
      </c>
      <c r="L156" t="s">
        <v>271</v>
      </c>
      <c r="M156" t="s">
        <v>272</v>
      </c>
      <c r="N156" t="s">
        <v>273</v>
      </c>
      <c r="O156" t="s">
        <v>39</v>
      </c>
      <c r="P156" t="s">
        <v>40</v>
      </c>
      <c r="Q156">
        <v>4</v>
      </c>
      <c r="R156" t="s">
        <v>41</v>
      </c>
      <c r="S156" t="s">
        <v>274</v>
      </c>
      <c r="T156" t="s">
        <v>273</v>
      </c>
      <c r="U156" t="str">
        <f t="shared" ref="U156:U166" si="25">"05"</f>
        <v>05</v>
      </c>
      <c r="V156" t="s">
        <v>58</v>
      </c>
      <c r="W156" t="str">
        <f t="shared" ref="W156:W166" si="26">"E5741"</f>
        <v>E5741</v>
      </c>
      <c r="X156" t="s">
        <v>71</v>
      </c>
      <c r="AA156" t="s">
        <v>46</v>
      </c>
      <c r="AB156">
        <v>0</v>
      </c>
      <c r="AC156">
        <v>0</v>
      </c>
      <c r="AD156">
        <v>99.35</v>
      </c>
      <c r="AE156">
        <v>0</v>
      </c>
    </row>
    <row r="157" spans="1:31" x14ac:dyDescent="0.3">
      <c r="A157" t="str">
        <f t="shared" si="19"/>
        <v>17</v>
      </c>
      <c r="B157" t="str">
        <f t="shared" si="16"/>
        <v>11</v>
      </c>
      <c r="C157" s="1">
        <v>42856.445810185185</v>
      </c>
      <c r="D157" t="str">
        <f t="shared" si="20"/>
        <v>9</v>
      </c>
      <c r="E157" t="s">
        <v>950</v>
      </c>
      <c r="H157" t="s">
        <v>952</v>
      </c>
      <c r="I157" s="2">
        <v>42857</v>
      </c>
      <c r="J157" t="s">
        <v>74</v>
      </c>
      <c r="K157" t="s">
        <v>270</v>
      </c>
      <c r="L157" t="s">
        <v>271</v>
      </c>
      <c r="M157" t="s">
        <v>272</v>
      </c>
      <c r="N157" t="s">
        <v>273</v>
      </c>
      <c r="O157" t="s">
        <v>39</v>
      </c>
      <c r="P157" t="s">
        <v>40</v>
      </c>
      <c r="Q157">
        <v>4</v>
      </c>
      <c r="R157" t="s">
        <v>41</v>
      </c>
      <c r="S157" t="s">
        <v>274</v>
      </c>
      <c r="T157" t="s">
        <v>273</v>
      </c>
      <c r="U157" t="str">
        <f t="shared" si="25"/>
        <v>05</v>
      </c>
      <c r="V157" t="s">
        <v>58</v>
      </c>
      <c r="W157" t="str">
        <f t="shared" si="26"/>
        <v>E5741</v>
      </c>
      <c r="X157" t="s">
        <v>71</v>
      </c>
      <c r="AA157" t="s">
        <v>46</v>
      </c>
      <c r="AB157">
        <v>0</v>
      </c>
      <c r="AC157">
        <v>0</v>
      </c>
      <c r="AD157">
        <v>89.66</v>
      </c>
      <c r="AE157">
        <v>0</v>
      </c>
    </row>
    <row r="158" spans="1:31" x14ac:dyDescent="0.3">
      <c r="A158" t="str">
        <f t="shared" si="19"/>
        <v>17</v>
      </c>
      <c r="B158" t="str">
        <f t="shared" si="16"/>
        <v>11</v>
      </c>
      <c r="C158" s="1">
        <v>42856.445810185185</v>
      </c>
      <c r="D158" t="str">
        <f t="shared" si="20"/>
        <v>9</v>
      </c>
      <c r="E158" t="s">
        <v>950</v>
      </c>
      <c r="H158" t="s">
        <v>953</v>
      </c>
      <c r="I158" s="2">
        <v>42857</v>
      </c>
      <c r="J158" t="s">
        <v>74</v>
      </c>
      <c r="K158" t="s">
        <v>270</v>
      </c>
      <c r="L158" t="s">
        <v>271</v>
      </c>
      <c r="M158" t="s">
        <v>272</v>
      </c>
      <c r="N158" t="s">
        <v>273</v>
      </c>
      <c r="O158" t="s">
        <v>39</v>
      </c>
      <c r="P158" t="s">
        <v>40</v>
      </c>
      <c r="Q158">
        <v>4</v>
      </c>
      <c r="R158" t="s">
        <v>41</v>
      </c>
      <c r="S158" t="s">
        <v>274</v>
      </c>
      <c r="T158" t="s">
        <v>273</v>
      </c>
      <c r="U158" t="str">
        <f t="shared" si="25"/>
        <v>05</v>
      </c>
      <c r="V158" t="s">
        <v>58</v>
      </c>
      <c r="W158" t="str">
        <f t="shared" si="26"/>
        <v>E5741</v>
      </c>
      <c r="X158" t="s">
        <v>71</v>
      </c>
      <c r="AA158" t="s">
        <v>46</v>
      </c>
      <c r="AB158">
        <v>0</v>
      </c>
      <c r="AC158">
        <v>0</v>
      </c>
      <c r="AD158">
        <v>1495</v>
      </c>
      <c r="AE158">
        <v>0</v>
      </c>
    </row>
    <row r="159" spans="1:31" x14ac:dyDescent="0.3">
      <c r="A159" t="str">
        <f t="shared" si="19"/>
        <v>17</v>
      </c>
      <c r="B159" t="str">
        <f t="shared" si="16"/>
        <v>11</v>
      </c>
      <c r="C159" s="1">
        <v>42856.445810185185</v>
      </c>
      <c r="D159" t="str">
        <f t="shared" si="20"/>
        <v>9</v>
      </c>
      <c r="E159" t="s">
        <v>950</v>
      </c>
      <c r="H159" t="s">
        <v>954</v>
      </c>
      <c r="I159" s="2">
        <v>42857</v>
      </c>
      <c r="J159" t="s">
        <v>74</v>
      </c>
      <c r="K159" t="s">
        <v>270</v>
      </c>
      <c r="L159" t="s">
        <v>271</v>
      </c>
      <c r="M159" t="s">
        <v>272</v>
      </c>
      <c r="N159" t="s">
        <v>273</v>
      </c>
      <c r="O159" t="s">
        <v>39</v>
      </c>
      <c r="P159" t="s">
        <v>40</v>
      </c>
      <c r="Q159">
        <v>4</v>
      </c>
      <c r="R159" t="s">
        <v>41</v>
      </c>
      <c r="S159" t="s">
        <v>274</v>
      </c>
      <c r="T159" t="s">
        <v>273</v>
      </c>
      <c r="U159" t="str">
        <f t="shared" si="25"/>
        <v>05</v>
      </c>
      <c r="V159" t="s">
        <v>58</v>
      </c>
      <c r="W159" t="str">
        <f t="shared" si="26"/>
        <v>E5741</v>
      </c>
      <c r="X159" t="s">
        <v>71</v>
      </c>
      <c r="AA159" t="s">
        <v>46</v>
      </c>
      <c r="AB159">
        <v>0</v>
      </c>
      <c r="AC159">
        <v>0</v>
      </c>
      <c r="AD159">
        <v>152.69999999999999</v>
      </c>
      <c r="AE159">
        <v>0</v>
      </c>
    </row>
    <row r="160" spans="1:31" x14ac:dyDescent="0.3">
      <c r="A160" t="str">
        <f t="shared" si="19"/>
        <v>17</v>
      </c>
      <c r="B160" t="str">
        <f t="shared" si="16"/>
        <v>11</v>
      </c>
      <c r="C160" s="1">
        <v>42864.578784722224</v>
      </c>
      <c r="D160" t="str">
        <f t="shared" si="20"/>
        <v>9</v>
      </c>
      <c r="E160" t="s">
        <v>955</v>
      </c>
      <c r="H160" t="s">
        <v>77</v>
      </c>
      <c r="I160" s="2">
        <v>42864</v>
      </c>
      <c r="J160" t="s">
        <v>78</v>
      </c>
      <c r="K160" t="s">
        <v>270</v>
      </c>
      <c r="L160" t="s">
        <v>271</v>
      </c>
      <c r="M160" t="s">
        <v>272</v>
      </c>
      <c r="N160" t="s">
        <v>273</v>
      </c>
      <c r="O160" t="s">
        <v>39</v>
      </c>
      <c r="P160" t="s">
        <v>40</v>
      </c>
      <c r="Q160">
        <v>4</v>
      </c>
      <c r="R160" t="s">
        <v>41</v>
      </c>
      <c r="S160" t="s">
        <v>274</v>
      </c>
      <c r="T160" t="s">
        <v>273</v>
      </c>
      <c r="U160" t="str">
        <f t="shared" si="25"/>
        <v>05</v>
      </c>
      <c r="V160" t="s">
        <v>58</v>
      </c>
      <c r="W160" t="str">
        <f t="shared" si="26"/>
        <v>E5741</v>
      </c>
      <c r="X160" t="s">
        <v>71</v>
      </c>
      <c r="AA160" t="s">
        <v>46</v>
      </c>
      <c r="AB160">
        <v>0</v>
      </c>
      <c r="AC160">
        <v>0</v>
      </c>
      <c r="AD160">
        <v>19.8</v>
      </c>
      <c r="AE160">
        <v>0</v>
      </c>
    </row>
    <row r="161" spans="1:31" x14ac:dyDescent="0.3">
      <c r="A161" t="str">
        <f t="shared" si="19"/>
        <v>17</v>
      </c>
      <c r="B161" t="str">
        <f t="shared" si="16"/>
        <v>11</v>
      </c>
      <c r="C161" s="1">
        <v>42885.697025462963</v>
      </c>
      <c r="D161" t="str">
        <f t="shared" si="20"/>
        <v>9</v>
      </c>
      <c r="E161" t="s">
        <v>834</v>
      </c>
      <c r="H161" t="s">
        <v>956</v>
      </c>
      <c r="I161" s="2">
        <v>42886</v>
      </c>
      <c r="J161" t="s">
        <v>74</v>
      </c>
      <c r="K161" t="s">
        <v>270</v>
      </c>
      <c r="L161" t="s">
        <v>271</v>
      </c>
      <c r="M161" t="s">
        <v>272</v>
      </c>
      <c r="N161" t="s">
        <v>273</v>
      </c>
      <c r="O161" t="s">
        <v>39</v>
      </c>
      <c r="P161" t="s">
        <v>40</v>
      </c>
      <c r="Q161">
        <v>4</v>
      </c>
      <c r="R161" t="s">
        <v>41</v>
      </c>
      <c r="S161" t="s">
        <v>274</v>
      </c>
      <c r="T161" t="s">
        <v>273</v>
      </c>
      <c r="U161" t="str">
        <f t="shared" si="25"/>
        <v>05</v>
      </c>
      <c r="V161" t="s">
        <v>58</v>
      </c>
      <c r="W161" t="str">
        <f t="shared" si="26"/>
        <v>E5741</v>
      </c>
      <c r="X161" t="s">
        <v>71</v>
      </c>
      <c r="AA161" t="s">
        <v>46</v>
      </c>
      <c r="AB161">
        <v>0</v>
      </c>
      <c r="AC161">
        <v>0</v>
      </c>
      <c r="AD161">
        <v>1703.52</v>
      </c>
      <c r="AE161">
        <v>0</v>
      </c>
    </row>
    <row r="162" spans="1:31" x14ac:dyDescent="0.3">
      <c r="A162" t="str">
        <f t="shared" si="19"/>
        <v>17</v>
      </c>
      <c r="B162" t="str">
        <f t="shared" si="16"/>
        <v>11</v>
      </c>
      <c r="C162" s="1">
        <v>42885.697025462963</v>
      </c>
      <c r="D162" t="str">
        <f t="shared" si="20"/>
        <v>9</v>
      </c>
      <c r="E162" t="s">
        <v>834</v>
      </c>
      <c r="H162" t="s">
        <v>957</v>
      </c>
      <c r="I162" s="2">
        <v>42886</v>
      </c>
      <c r="J162" t="s">
        <v>74</v>
      </c>
      <c r="K162" t="s">
        <v>270</v>
      </c>
      <c r="L162" t="s">
        <v>271</v>
      </c>
      <c r="M162" t="s">
        <v>272</v>
      </c>
      <c r="N162" t="s">
        <v>273</v>
      </c>
      <c r="O162" t="s">
        <v>39</v>
      </c>
      <c r="P162" t="s">
        <v>40</v>
      </c>
      <c r="Q162">
        <v>4</v>
      </c>
      <c r="R162" t="s">
        <v>41</v>
      </c>
      <c r="S162" t="s">
        <v>274</v>
      </c>
      <c r="T162" t="s">
        <v>273</v>
      </c>
      <c r="U162" t="str">
        <f t="shared" si="25"/>
        <v>05</v>
      </c>
      <c r="V162" t="s">
        <v>58</v>
      </c>
      <c r="W162" t="str">
        <f t="shared" si="26"/>
        <v>E5741</v>
      </c>
      <c r="X162" t="s">
        <v>71</v>
      </c>
      <c r="AA162" t="s">
        <v>46</v>
      </c>
      <c r="AB162">
        <v>0</v>
      </c>
      <c r="AC162">
        <v>0</v>
      </c>
      <c r="AD162">
        <v>690</v>
      </c>
      <c r="AE162">
        <v>0</v>
      </c>
    </row>
    <row r="163" spans="1:31" x14ac:dyDescent="0.3">
      <c r="A163" t="str">
        <f t="shared" si="19"/>
        <v>17</v>
      </c>
      <c r="B163" t="str">
        <f t="shared" si="16"/>
        <v>11</v>
      </c>
      <c r="C163" s="1">
        <v>42885.697025462963</v>
      </c>
      <c r="D163" t="str">
        <f t="shared" si="20"/>
        <v>9</v>
      </c>
      <c r="E163" t="s">
        <v>834</v>
      </c>
      <c r="H163" t="s">
        <v>958</v>
      </c>
      <c r="I163" s="2">
        <v>42886</v>
      </c>
      <c r="J163" t="s">
        <v>74</v>
      </c>
      <c r="K163" t="s">
        <v>270</v>
      </c>
      <c r="L163" t="s">
        <v>271</v>
      </c>
      <c r="M163" t="s">
        <v>272</v>
      </c>
      <c r="N163" t="s">
        <v>273</v>
      </c>
      <c r="O163" t="s">
        <v>39</v>
      </c>
      <c r="P163" t="s">
        <v>40</v>
      </c>
      <c r="Q163">
        <v>4</v>
      </c>
      <c r="R163" t="s">
        <v>41</v>
      </c>
      <c r="S163" t="s">
        <v>274</v>
      </c>
      <c r="T163" t="s">
        <v>273</v>
      </c>
      <c r="U163" t="str">
        <f t="shared" si="25"/>
        <v>05</v>
      </c>
      <c r="V163" t="s">
        <v>58</v>
      </c>
      <c r="W163" t="str">
        <f t="shared" si="26"/>
        <v>E5741</v>
      </c>
      <c r="X163" t="s">
        <v>71</v>
      </c>
      <c r="AA163" t="s">
        <v>46</v>
      </c>
      <c r="AB163">
        <v>0</v>
      </c>
      <c r="AC163">
        <v>0</v>
      </c>
      <c r="AD163">
        <v>355.26</v>
      </c>
      <c r="AE163">
        <v>0</v>
      </c>
    </row>
    <row r="164" spans="1:31" x14ac:dyDescent="0.3">
      <c r="A164" t="str">
        <f t="shared" si="19"/>
        <v>17</v>
      </c>
      <c r="B164" t="str">
        <f t="shared" si="16"/>
        <v>11</v>
      </c>
      <c r="C164" s="1">
        <v>42885.697025462963</v>
      </c>
      <c r="D164" t="str">
        <f t="shared" si="20"/>
        <v>9</v>
      </c>
      <c r="E164" t="s">
        <v>834</v>
      </c>
      <c r="H164" t="s">
        <v>959</v>
      </c>
      <c r="I164" s="2">
        <v>42886</v>
      </c>
      <c r="J164" t="s">
        <v>74</v>
      </c>
      <c r="K164" t="s">
        <v>270</v>
      </c>
      <c r="L164" t="s">
        <v>271</v>
      </c>
      <c r="M164" t="s">
        <v>272</v>
      </c>
      <c r="N164" t="s">
        <v>273</v>
      </c>
      <c r="O164" t="s">
        <v>39</v>
      </c>
      <c r="P164" t="s">
        <v>40</v>
      </c>
      <c r="Q164">
        <v>4</v>
      </c>
      <c r="R164" t="s">
        <v>41</v>
      </c>
      <c r="S164" t="s">
        <v>274</v>
      </c>
      <c r="T164" t="s">
        <v>273</v>
      </c>
      <c r="U164" t="str">
        <f t="shared" si="25"/>
        <v>05</v>
      </c>
      <c r="V164" t="s">
        <v>58</v>
      </c>
      <c r="W164" t="str">
        <f t="shared" si="26"/>
        <v>E5741</v>
      </c>
      <c r="X164" t="s">
        <v>71</v>
      </c>
      <c r="AA164" t="s">
        <v>46</v>
      </c>
      <c r="AB164">
        <v>0</v>
      </c>
      <c r="AC164">
        <v>0</v>
      </c>
      <c r="AD164">
        <v>32.950000000000003</v>
      </c>
      <c r="AE164">
        <v>0</v>
      </c>
    </row>
    <row r="165" spans="1:31" x14ac:dyDescent="0.3">
      <c r="A165" t="str">
        <f t="shared" si="19"/>
        <v>17</v>
      </c>
      <c r="B165" t="str">
        <f t="shared" si="16"/>
        <v>11</v>
      </c>
      <c r="C165" s="1">
        <v>42885.459722222222</v>
      </c>
      <c r="D165" t="str">
        <f t="shared" si="20"/>
        <v>9</v>
      </c>
      <c r="E165" t="s">
        <v>960</v>
      </c>
      <c r="H165" t="s">
        <v>961</v>
      </c>
      <c r="I165" s="2">
        <v>42886</v>
      </c>
      <c r="J165" t="s">
        <v>74</v>
      </c>
      <c r="K165" t="s">
        <v>270</v>
      </c>
      <c r="L165" t="s">
        <v>271</v>
      </c>
      <c r="M165" t="s">
        <v>272</v>
      </c>
      <c r="N165" t="s">
        <v>273</v>
      </c>
      <c r="O165" t="s">
        <v>39</v>
      </c>
      <c r="P165" t="s">
        <v>40</v>
      </c>
      <c r="Q165">
        <v>4</v>
      </c>
      <c r="R165" t="s">
        <v>41</v>
      </c>
      <c r="S165" t="s">
        <v>274</v>
      </c>
      <c r="T165" t="s">
        <v>273</v>
      </c>
      <c r="U165" t="str">
        <f t="shared" si="25"/>
        <v>05</v>
      </c>
      <c r="V165" t="s">
        <v>58</v>
      </c>
      <c r="W165" t="str">
        <f t="shared" si="26"/>
        <v>E5741</v>
      </c>
      <c r="X165" t="s">
        <v>71</v>
      </c>
      <c r="AA165" t="s">
        <v>46</v>
      </c>
      <c r="AB165">
        <v>0</v>
      </c>
      <c r="AC165">
        <v>0</v>
      </c>
      <c r="AD165">
        <v>311.95</v>
      </c>
      <c r="AE165">
        <v>0</v>
      </c>
    </row>
    <row r="166" spans="1:31" x14ac:dyDescent="0.3">
      <c r="A166" t="str">
        <f t="shared" si="19"/>
        <v>17</v>
      </c>
      <c r="B166" t="str">
        <f t="shared" si="16"/>
        <v>11</v>
      </c>
      <c r="C166" s="1">
        <v>42885.459722222222</v>
      </c>
      <c r="D166" t="str">
        <f t="shared" si="20"/>
        <v>9</v>
      </c>
      <c r="E166" t="s">
        <v>960</v>
      </c>
      <c r="H166" t="s">
        <v>962</v>
      </c>
      <c r="I166" s="2">
        <v>42886</v>
      </c>
      <c r="J166" t="s">
        <v>74</v>
      </c>
      <c r="K166" t="s">
        <v>270</v>
      </c>
      <c r="L166" t="s">
        <v>271</v>
      </c>
      <c r="M166" t="s">
        <v>272</v>
      </c>
      <c r="N166" t="s">
        <v>273</v>
      </c>
      <c r="O166" t="s">
        <v>39</v>
      </c>
      <c r="P166" t="s">
        <v>40</v>
      </c>
      <c r="Q166">
        <v>4</v>
      </c>
      <c r="R166" t="s">
        <v>41</v>
      </c>
      <c r="S166" t="s">
        <v>274</v>
      </c>
      <c r="T166" t="s">
        <v>273</v>
      </c>
      <c r="U166" t="str">
        <f t="shared" si="25"/>
        <v>05</v>
      </c>
      <c r="V166" t="s">
        <v>58</v>
      </c>
      <c r="W166" t="str">
        <f t="shared" si="26"/>
        <v>E5741</v>
      </c>
      <c r="X166" t="s">
        <v>71</v>
      </c>
      <c r="AA166" t="s">
        <v>46</v>
      </c>
      <c r="AB166">
        <v>0</v>
      </c>
      <c r="AC166">
        <v>0</v>
      </c>
      <c r="AD166">
        <v>78.5</v>
      </c>
      <c r="AE166">
        <v>0</v>
      </c>
    </row>
    <row r="167" spans="1:31" x14ac:dyDescent="0.3">
      <c r="A167" t="str">
        <f t="shared" si="19"/>
        <v>17</v>
      </c>
      <c r="B167" t="str">
        <f t="shared" si="16"/>
        <v>11</v>
      </c>
      <c r="C167" s="1">
        <v>42857.902754629627</v>
      </c>
      <c r="D167" t="str">
        <f t="shared" si="20"/>
        <v>9</v>
      </c>
      <c r="E167" t="s">
        <v>840</v>
      </c>
      <c r="G167" t="s">
        <v>841</v>
      </c>
      <c r="H167" t="s">
        <v>87</v>
      </c>
      <c r="I167" s="2">
        <v>42857</v>
      </c>
      <c r="J167" t="s">
        <v>88</v>
      </c>
      <c r="K167" t="s">
        <v>270</v>
      </c>
      <c r="L167" t="s">
        <v>271</v>
      </c>
      <c r="M167" t="s">
        <v>272</v>
      </c>
      <c r="N167" t="s">
        <v>273</v>
      </c>
      <c r="O167" t="s">
        <v>39</v>
      </c>
      <c r="P167" t="s">
        <v>40</v>
      </c>
      <c r="Q167">
        <v>4</v>
      </c>
      <c r="R167" t="s">
        <v>41</v>
      </c>
      <c r="S167" t="s">
        <v>274</v>
      </c>
      <c r="T167" t="s">
        <v>273</v>
      </c>
      <c r="U167" t="str">
        <f>"01"</f>
        <v>01</v>
      </c>
      <c r="V167" t="s">
        <v>84</v>
      </c>
      <c r="W167" t="str">
        <f>"E4105"</f>
        <v>E4105</v>
      </c>
      <c r="X167" t="s">
        <v>84</v>
      </c>
      <c r="AA167" t="s">
        <v>65</v>
      </c>
      <c r="AB167">
        <v>0</v>
      </c>
      <c r="AC167">
        <v>0</v>
      </c>
      <c r="AD167">
        <v>0</v>
      </c>
      <c r="AE167">
        <v>-1270.68</v>
      </c>
    </row>
    <row r="168" spans="1:31" x14ac:dyDescent="0.3">
      <c r="A168" t="str">
        <f t="shared" si="19"/>
        <v>17</v>
      </c>
      <c r="B168" t="str">
        <f t="shared" si="16"/>
        <v>11</v>
      </c>
      <c r="C168" s="1">
        <v>42852.905243055553</v>
      </c>
      <c r="D168" t="str">
        <f t="shared" si="20"/>
        <v>9</v>
      </c>
      <c r="E168" t="s">
        <v>795</v>
      </c>
      <c r="H168" t="s">
        <v>796</v>
      </c>
      <c r="I168" s="2">
        <v>42860</v>
      </c>
      <c r="J168" t="s">
        <v>83</v>
      </c>
      <c r="K168" t="s">
        <v>270</v>
      </c>
      <c r="L168" t="s">
        <v>271</v>
      </c>
      <c r="M168" t="s">
        <v>272</v>
      </c>
      <c r="N168" t="s">
        <v>273</v>
      </c>
      <c r="O168" t="s">
        <v>39</v>
      </c>
      <c r="P168" t="s">
        <v>40</v>
      </c>
      <c r="Q168">
        <v>4</v>
      </c>
      <c r="R168" t="s">
        <v>41</v>
      </c>
      <c r="S168" t="s">
        <v>274</v>
      </c>
      <c r="T168" t="s">
        <v>273</v>
      </c>
      <c r="U168" t="str">
        <f>"01"</f>
        <v>01</v>
      </c>
      <c r="V168" t="s">
        <v>84</v>
      </c>
      <c r="W168" t="str">
        <f>"E4105"</f>
        <v>E4105</v>
      </c>
      <c r="X168" t="s">
        <v>84</v>
      </c>
      <c r="AA168" t="s">
        <v>46</v>
      </c>
      <c r="AB168">
        <v>0</v>
      </c>
      <c r="AC168">
        <v>0</v>
      </c>
      <c r="AD168">
        <v>1258.32</v>
      </c>
      <c r="AE168">
        <v>0</v>
      </c>
    </row>
    <row r="169" spans="1:31" x14ac:dyDescent="0.3">
      <c r="A169" t="str">
        <f t="shared" si="19"/>
        <v>17</v>
      </c>
      <c r="B169" t="str">
        <f t="shared" si="16"/>
        <v>11</v>
      </c>
      <c r="C169" s="1">
        <v>42866.906608796293</v>
      </c>
      <c r="D169" t="str">
        <f t="shared" si="20"/>
        <v>9</v>
      </c>
      <c r="E169" t="s">
        <v>803</v>
      </c>
      <c r="H169" t="s">
        <v>804</v>
      </c>
      <c r="I169" s="2">
        <v>42874</v>
      </c>
      <c r="J169" t="s">
        <v>83</v>
      </c>
      <c r="K169" t="s">
        <v>270</v>
      </c>
      <c r="L169" t="s">
        <v>271</v>
      </c>
      <c r="M169" t="s">
        <v>272</v>
      </c>
      <c r="N169" t="s">
        <v>273</v>
      </c>
      <c r="O169" t="s">
        <v>39</v>
      </c>
      <c r="P169" t="s">
        <v>40</v>
      </c>
      <c r="Q169">
        <v>4</v>
      </c>
      <c r="R169" t="s">
        <v>41</v>
      </c>
      <c r="S169" t="s">
        <v>274</v>
      </c>
      <c r="T169" t="s">
        <v>273</v>
      </c>
      <c r="U169" t="str">
        <f>"01"</f>
        <v>01</v>
      </c>
      <c r="V169" t="s">
        <v>84</v>
      </c>
      <c r="W169" t="str">
        <f>"E4105"</f>
        <v>E4105</v>
      </c>
      <c r="X169" t="s">
        <v>84</v>
      </c>
      <c r="AA169" t="s">
        <v>46</v>
      </c>
      <c r="AB169">
        <v>0</v>
      </c>
      <c r="AC169">
        <v>0</v>
      </c>
      <c r="AD169">
        <v>1258.32</v>
      </c>
      <c r="AE169">
        <v>0</v>
      </c>
    </row>
    <row r="170" spans="1:31" x14ac:dyDescent="0.3">
      <c r="A170" t="str">
        <f t="shared" si="19"/>
        <v>17</v>
      </c>
      <c r="B170" t="str">
        <f t="shared" si="16"/>
        <v>11</v>
      </c>
      <c r="C170" s="1">
        <v>42866.909895833334</v>
      </c>
      <c r="D170" t="str">
        <f t="shared" si="20"/>
        <v>9</v>
      </c>
      <c r="E170" t="s">
        <v>842</v>
      </c>
      <c r="G170" t="s">
        <v>841</v>
      </c>
      <c r="H170" t="s">
        <v>87</v>
      </c>
      <c r="I170" s="2">
        <v>42866</v>
      </c>
      <c r="J170" t="s">
        <v>88</v>
      </c>
      <c r="K170" t="s">
        <v>270</v>
      </c>
      <c r="L170" t="s">
        <v>271</v>
      </c>
      <c r="M170" t="s">
        <v>272</v>
      </c>
      <c r="N170" t="s">
        <v>273</v>
      </c>
      <c r="O170" t="s">
        <v>39</v>
      </c>
      <c r="P170" t="s">
        <v>40</v>
      </c>
      <c r="Q170">
        <v>4</v>
      </c>
      <c r="R170" t="s">
        <v>41</v>
      </c>
      <c r="S170" t="s">
        <v>274</v>
      </c>
      <c r="T170" t="s">
        <v>273</v>
      </c>
      <c r="U170" t="str">
        <f>"01"</f>
        <v>01</v>
      </c>
      <c r="V170" t="s">
        <v>84</v>
      </c>
      <c r="W170" t="str">
        <f>"E4105"</f>
        <v>E4105</v>
      </c>
      <c r="X170" t="s">
        <v>84</v>
      </c>
      <c r="AA170" t="s">
        <v>65</v>
      </c>
      <c r="AB170">
        <v>0</v>
      </c>
      <c r="AC170">
        <v>0</v>
      </c>
      <c r="AD170">
        <v>0</v>
      </c>
      <c r="AE170">
        <v>-1270.68</v>
      </c>
    </row>
    <row r="171" spans="1:31" x14ac:dyDescent="0.3">
      <c r="A171" t="str">
        <f t="shared" si="19"/>
        <v>17</v>
      </c>
      <c r="B171" t="str">
        <f t="shared" si="16"/>
        <v>11</v>
      </c>
      <c r="C171" s="1">
        <v>42880.902314814812</v>
      </c>
      <c r="D171" t="str">
        <f t="shared" si="20"/>
        <v>9</v>
      </c>
      <c r="E171" t="s">
        <v>843</v>
      </c>
      <c r="G171" t="s">
        <v>841</v>
      </c>
      <c r="H171" t="s">
        <v>87</v>
      </c>
      <c r="I171" s="2">
        <v>42880</v>
      </c>
      <c r="J171" t="s">
        <v>88</v>
      </c>
      <c r="K171" t="s">
        <v>270</v>
      </c>
      <c r="L171" t="s">
        <v>271</v>
      </c>
      <c r="M171" t="s">
        <v>272</v>
      </c>
      <c r="N171" t="s">
        <v>273</v>
      </c>
      <c r="O171" t="s">
        <v>39</v>
      </c>
      <c r="P171" t="s">
        <v>40</v>
      </c>
      <c r="Q171">
        <v>4</v>
      </c>
      <c r="R171" t="s">
        <v>41</v>
      </c>
      <c r="S171" t="s">
        <v>274</v>
      </c>
      <c r="T171" t="s">
        <v>273</v>
      </c>
      <c r="U171" t="str">
        <f>"01"</f>
        <v>01</v>
      </c>
      <c r="V171" t="s">
        <v>84</v>
      </c>
      <c r="W171" t="str">
        <f>"E4105"</f>
        <v>E4105</v>
      </c>
      <c r="X171" t="s">
        <v>84</v>
      </c>
      <c r="AA171" t="s">
        <v>65</v>
      </c>
      <c r="AB171">
        <v>0</v>
      </c>
      <c r="AC171">
        <v>0</v>
      </c>
      <c r="AD171">
        <v>0</v>
      </c>
      <c r="AE171">
        <v>-1270.68</v>
      </c>
    </row>
    <row r="172" spans="1:31" x14ac:dyDescent="0.3">
      <c r="A172" t="str">
        <f t="shared" si="19"/>
        <v>17</v>
      </c>
      <c r="B172" t="str">
        <f t="shared" si="16"/>
        <v>11</v>
      </c>
      <c r="C172" s="1">
        <v>42866.565115740741</v>
      </c>
      <c r="D172" t="str">
        <f t="shared" si="20"/>
        <v>9</v>
      </c>
      <c r="E172" t="s">
        <v>930</v>
      </c>
      <c r="H172" t="s">
        <v>931</v>
      </c>
      <c r="I172" s="2">
        <v>42863</v>
      </c>
      <c r="J172" t="s">
        <v>222</v>
      </c>
      <c r="K172" t="s">
        <v>270</v>
      </c>
      <c r="L172" t="s">
        <v>271</v>
      </c>
      <c r="M172" t="s">
        <v>272</v>
      </c>
      <c r="N172" t="s">
        <v>273</v>
      </c>
      <c r="O172" t="s">
        <v>39</v>
      </c>
      <c r="P172" t="s">
        <v>40</v>
      </c>
      <c r="Q172">
        <v>4</v>
      </c>
      <c r="R172" t="s">
        <v>41</v>
      </c>
      <c r="S172" t="s">
        <v>274</v>
      </c>
      <c r="T172" t="s">
        <v>273</v>
      </c>
      <c r="U172" t="str">
        <f>"15"</f>
        <v>15</v>
      </c>
      <c r="V172" t="s">
        <v>223</v>
      </c>
      <c r="W172" t="str">
        <f>"F9223"</f>
        <v>F9223</v>
      </c>
      <c r="X172" t="s">
        <v>224</v>
      </c>
      <c r="AA172" t="s">
        <v>46</v>
      </c>
      <c r="AB172">
        <v>0</v>
      </c>
      <c r="AC172">
        <v>0</v>
      </c>
      <c r="AD172">
        <v>97.92</v>
      </c>
      <c r="AE172">
        <v>0</v>
      </c>
    </row>
    <row r="173" spans="1:31" x14ac:dyDescent="0.3">
      <c r="A173" t="str">
        <f t="shared" si="19"/>
        <v>17</v>
      </c>
      <c r="B173" t="str">
        <f t="shared" si="16"/>
        <v>11</v>
      </c>
      <c r="C173" s="1">
        <v>42870.905717592592</v>
      </c>
      <c r="D173" t="str">
        <f t="shared" si="20"/>
        <v>9</v>
      </c>
      <c r="E173" t="s">
        <v>963</v>
      </c>
      <c r="H173" t="s">
        <v>964</v>
      </c>
      <c r="I173" s="2">
        <v>42870</v>
      </c>
      <c r="J173" t="s">
        <v>965</v>
      </c>
      <c r="K173" t="s">
        <v>270</v>
      </c>
      <c r="L173" t="s">
        <v>271</v>
      </c>
      <c r="M173" t="s">
        <v>272</v>
      </c>
      <c r="N173" t="s">
        <v>273</v>
      </c>
      <c r="O173" t="s">
        <v>39</v>
      </c>
      <c r="P173" t="s">
        <v>40</v>
      </c>
      <c r="Q173">
        <v>4</v>
      </c>
      <c r="R173" t="s">
        <v>41</v>
      </c>
      <c r="S173" t="s">
        <v>274</v>
      </c>
      <c r="T173" t="s">
        <v>273</v>
      </c>
      <c r="U173" t="str">
        <f>"05"</f>
        <v>05</v>
      </c>
      <c r="V173" t="s">
        <v>58</v>
      </c>
      <c r="W173" t="str">
        <f>"05"</f>
        <v>05</v>
      </c>
      <c r="X173" t="s">
        <v>58</v>
      </c>
      <c r="AA173" t="s">
        <v>46</v>
      </c>
      <c r="AB173">
        <v>0</v>
      </c>
      <c r="AC173">
        <v>979.2</v>
      </c>
      <c r="AD173">
        <v>0</v>
      </c>
      <c r="AE173">
        <v>0</v>
      </c>
    </row>
    <row r="174" spans="1:31" x14ac:dyDescent="0.3">
      <c r="A174" t="str">
        <f t="shared" si="19"/>
        <v>17</v>
      </c>
      <c r="B174" t="str">
        <f t="shared" si="16"/>
        <v>11</v>
      </c>
      <c r="C174" s="1">
        <v>42881.899548611109</v>
      </c>
      <c r="D174" t="str">
        <f t="shared" si="20"/>
        <v>9</v>
      </c>
      <c r="E174" t="s">
        <v>966</v>
      </c>
      <c r="F174">
        <v>2482391</v>
      </c>
      <c r="H174" t="s">
        <v>967</v>
      </c>
      <c r="I174" s="2">
        <v>42881</v>
      </c>
      <c r="J174" t="s">
        <v>281</v>
      </c>
      <c r="K174" t="s">
        <v>270</v>
      </c>
      <c r="L174" t="s">
        <v>271</v>
      </c>
      <c r="M174" t="s">
        <v>272</v>
      </c>
      <c r="N174" t="s">
        <v>273</v>
      </c>
      <c r="O174" t="s">
        <v>39</v>
      </c>
      <c r="P174" t="s">
        <v>40</v>
      </c>
      <c r="Q174">
        <v>4</v>
      </c>
      <c r="R174" t="s">
        <v>41</v>
      </c>
      <c r="S174" t="s">
        <v>274</v>
      </c>
      <c r="T174" t="s">
        <v>273</v>
      </c>
      <c r="U174" t="str">
        <f>"RV"</f>
        <v>RV</v>
      </c>
      <c r="V174" t="s">
        <v>44</v>
      </c>
      <c r="W174" t="str">
        <f>"R3588E"</f>
        <v>R3588E</v>
      </c>
      <c r="X174" t="s">
        <v>107</v>
      </c>
      <c r="AA174" t="s">
        <v>46</v>
      </c>
      <c r="AB174">
        <v>0</v>
      </c>
      <c r="AC174">
        <v>0</v>
      </c>
      <c r="AD174">
        <v>276</v>
      </c>
      <c r="AE174">
        <v>0</v>
      </c>
    </row>
    <row r="175" spans="1:31" x14ac:dyDescent="0.3">
      <c r="A175" t="str">
        <f t="shared" si="19"/>
        <v>17</v>
      </c>
      <c r="B175" t="str">
        <f t="shared" si="16"/>
        <v>11</v>
      </c>
      <c r="C175" s="1">
        <v>42870.904618055552</v>
      </c>
      <c r="D175" t="str">
        <f t="shared" si="20"/>
        <v>9</v>
      </c>
      <c r="E175" t="s">
        <v>919</v>
      </c>
      <c r="F175">
        <v>2479693</v>
      </c>
      <c r="H175" t="s">
        <v>968</v>
      </c>
      <c r="I175" s="2">
        <v>42870</v>
      </c>
      <c r="J175" t="s">
        <v>281</v>
      </c>
      <c r="K175" t="s">
        <v>270</v>
      </c>
      <c r="L175" t="s">
        <v>271</v>
      </c>
      <c r="M175" t="s">
        <v>272</v>
      </c>
      <c r="N175" t="s">
        <v>273</v>
      </c>
      <c r="O175" t="s">
        <v>39</v>
      </c>
      <c r="P175" t="s">
        <v>40</v>
      </c>
      <c r="Q175">
        <v>4</v>
      </c>
      <c r="R175" t="s">
        <v>41</v>
      </c>
      <c r="S175" t="s">
        <v>274</v>
      </c>
      <c r="T175" t="s">
        <v>273</v>
      </c>
      <c r="U175" t="str">
        <f>"RV"</f>
        <v>RV</v>
      </c>
      <c r="V175" t="s">
        <v>44</v>
      </c>
      <c r="W175" t="str">
        <f>"R3588E"</f>
        <v>R3588E</v>
      </c>
      <c r="X175" t="s">
        <v>107</v>
      </c>
      <c r="AA175" t="s">
        <v>46</v>
      </c>
      <c r="AB175">
        <v>0</v>
      </c>
      <c r="AC175">
        <v>0</v>
      </c>
      <c r="AD175">
        <v>16</v>
      </c>
      <c r="AE175">
        <v>0</v>
      </c>
    </row>
    <row r="176" spans="1:31" x14ac:dyDescent="0.3">
      <c r="A176" t="str">
        <f t="shared" si="19"/>
        <v>17</v>
      </c>
      <c r="B176" t="str">
        <f t="shared" si="16"/>
        <v>11</v>
      </c>
      <c r="C176" s="1">
        <v>42870.904618055552</v>
      </c>
      <c r="D176" t="str">
        <f t="shared" si="20"/>
        <v>9</v>
      </c>
      <c r="E176" t="s">
        <v>919</v>
      </c>
      <c r="F176">
        <v>2479696</v>
      </c>
      <c r="H176" t="s">
        <v>969</v>
      </c>
      <c r="I176" s="2">
        <v>42870</v>
      </c>
      <c r="J176" t="s">
        <v>281</v>
      </c>
      <c r="K176" t="s">
        <v>270</v>
      </c>
      <c r="L176" t="s">
        <v>271</v>
      </c>
      <c r="M176" t="s">
        <v>272</v>
      </c>
      <c r="N176" t="s">
        <v>273</v>
      </c>
      <c r="O176" t="s">
        <v>39</v>
      </c>
      <c r="P176" t="s">
        <v>40</v>
      </c>
      <c r="Q176">
        <v>4</v>
      </c>
      <c r="R176" t="s">
        <v>41</v>
      </c>
      <c r="S176" t="s">
        <v>274</v>
      </c>
      <c r="T176" t="s">
        <v>273</v>
      </c>
      <c r="U176" t="str">
        <f>"RV"</f>
        <v>RV</v>
      </c>
      <c r="V176" t="s">
        <v>44</v>
      </c>
      <c r="W176" t="str">
        <f>"R3588E"</f>
        <v>R3588E</v>
      </c>
      <c r="X176" t="s">
        <v>107</v>
      </c>
      <c r="AA176" t="s">
        <v>46</v>
      </c>
      <c r="AB176">
        <v>0</v>
      </c>
      <c r="AC176">
        <v>0</v>
      </c>
      <c r="AD176">
        <v>24</v>
      </c>
      <c r="AE176">
        <v>0</v>
      </c>
    </row>
    <row r="177" spans="1:31" x14ac:dyDescent="0.3">
      <c r="A177" t="str">
        <f t="shared" si="19"/>
        <v>17</v>
      </c>
      <c r="B177" t="str">
        <f t="shared" si="16"/>
        <v>11</v>
      </c>
      <c r="C177" s="1">
        <v>42873.900925925926</v>
      </c>
      <c r="D177" t="str">
        <f t="shared" si="20"/>
        <v>9</v>
      </c>
      <c r="E177" t="s">
        <v>970</v>
      </c>
      <c r="F177">
        <v>2480535</v>
      </c>
      <c r="H177" t="s">
        <v>971</v>
      </c>
      <c r="I177" s="2">
        <v>42872</v>
      </c>
      <c r="J177" t="s">
        <v>281</v>
      </c>
      <c r="K177" t="s">
        <v>270</v>
      </c>
      <c r="L177" t="s">
        <v>271</v>
      </c>
      <c r="M177" t="s">
        <v>272</v>
      </c>
      <c r="N177" t="s">
        <v>273</v>
      </c>
      <c r="O177" t="s">
        <v>39</v>
      </c>
      <c r="P177" t="s">
        <v>40</v>
      </c>
      <c r="Q177">
        <v>4</v>
      </c>
      <c r="R177" t="s">
        <v>41</v>
      </c>
      <c r="S177" t="s">
        <v>274</v>
      </c>
      <c r="T177" t="s">
        <v>273</v>
      </c>
      <c r="U177" t="str">
        <f>"RV"</f>
        <v>RV</v>
      </c>
      <c r="V177" t="s">
        <v>44</v>
      </c>
      <c r="W177" t="str">
        <f>"R3588E"</f>
        <v>R3588E</v>
      </c>
      <c r="X177" t="s">
        <v>107</v>
      </c>
      <c r="AA177" t="s">
        <v>46</v>
      </c>
      <c r="AB177">
        <v>0</v>
      </c>
      <c r="AC177">
        <v>0</v>
      </c>
      <c r="AD177">
        <v>433.87</v>
      </c>
      <c r="AE177">
        <v>0</v>
      </c>
    </row>
    <row r="178" spans="1:31" x14ac:dyDescent="0.3">
      <c r="A178" t="str">
        <f t="shared" si="19"/>
        <v>17</v>
      </c>
      <c r="B178" t="str">
        <f t="shared" si="16"/>
        <v>11</v>
      </c>
      <c r="C178" s="1">
        <v>42866.903368055559</v>
      </c>
      <c r="D178" t="str">
        <f t="shared" si="20"/>
        <v>9</v>
      </c>
      <c r="E178" t="s">
        <v>941</v>
      </c>
      <c r="H178" t="s">
        <v>804</v>
      </c>
      <c r="I178" s="2">
        <v>42874</v>
      </c>
      <c r="J178" t="s">
        <v>83</v>
      </c>
      <c r="K178" t="s">
        <v>242</v>
      </c>
      <c r="L178" t="s">
        <v>243</v>
      </c>
      <c r="M178" t="s">
        <v>290</v>
      </c>
      <c r="N178" t="s">
        <v>291</v>
      </c>
      <c r="O178" t="s">
        <v>39</v>
      </c>
      <c r="P178" t="s">
        <v>40</v>
      </c>
      <c r="Q178">
        <v>4</v>
      </c>
      <c r="R178" t="s">
        <v>41</v>
      </c>
      <c r="S178" t="s">
        <v>292</v>
      </c>
      <c r="T178" t="s">
        <v>291</v>
      </c>
      <c r="U178" t="str">
        <f>"03"</f>
        <v>03</v>
      </c>
      <c r="V178" t="s">
        <v>120</v>
      </c>
      <c r="W178" t="str">
        <f>"E4135"</f>
        <v>E4135</v>
      </c>
      <c r="X178" t="s">
        <v>121</v>
      </c>
      <c r="AA178" t="s">
        <v>46</v>
      </c>
      <c r="AB178">
        <v>0</v>
      </c>
      <c r="AC178">
        <v>0</v>
      </c>
      <c r="AD178">
        <v>56</v>
      </c>
      <c r="AE178">
        <v>0</v>
      </c>
    </row>
    <row r="179" spans="1:31" x14ac:dyDescent="0.3">
      <c r="A179" t="str">
        <f t="shared" si="19"/>
        <v>17</v>
      </c>
      <c r="B179" t="str">
        <f t="shared" si="16"/>
        <v>11</v>
      </c>
      <c r="C179" s="1">
        <v>42852.902013888888</v>
      </c>
      <c r="D179" t="str">
        <f t="shared" si="20"/>
        <v>9</v>
      </c>
      <c r="E179" t="s">
        <v>938</v>
      </c>
      <c r="H179" t="s">
        <v>796</v>
      </c>
      <c r="I179" s="2">
        <v>42860</v>
      </c>
      <c r="J179" t="s">
        <v>83</v>
      </c>
      <c r="K179" t="s">
        <v>242</v>
      </c>
      <c r="L179" t="s">
        <v>243</v>
      </c>
      <c r="M179" t="s">
        <v>290</v>
      </c>
      <c r="N179" t="s">
        <v>291</v>
      </c>
      <c r="O179" t="s">
        <v>39</v>
      </c>
      <c r="P179" t="s">
        <v>40</v>
      </c>
      <c r="Q179">
        <v>4</v>
      </c>
      <c r="R179" t="s">
        <v>41</v>
      </c>
      <c r="S179" t="s">
        <v>292</v>
      </c>
      <c r="T179" t="s">
        <v>291</v>
      </c>
      <c r="U179" t="str">
        <f>"03"</f>
        <v>03</v>
      </c>
      <c r="V179" t="s">
        <v>120</v>
      </c>
      <c r="W179" t="str">
        <f>"E4135"</f>
        <v>E4135</v>
      </c>
      <c r="X179" t="s">
        <v>121</v>
      </c>
      <c r="AA179" t="s">
        <v>46</v>
      </c>
      <c r="AB179">
        <v>0</v>
      </c>
      <c r="AC179">
        <v>0</v>
      </c>
      <c r="AD179">
        <v>3.5</v>
      </c>
      <c r="AE179">
        <v>0</v>
      </c>
    </row>
    <row r="180" spans="1:31" x14ac:dyDescent="0.3">
      <c r="A180" t="str">
        <f t="shared" si="19"/>
        <v>17</v>
      </c>
      <c r="B180" t="str">
        <f t="shared" si="16"/>
        <v>11</v>
      </c>
      <c r="C180" s="1">
        <v>42867.666562500002</v>
      </c>
      <c r="D180" t="str">
        <f t="shared" si="20"/>
        <v>9</v>
      </c>
      <c r="E180" t="s">
        <v>972</v>
      </c>
      <c r="H180" t="s">
        <v>666</v>
      </c>
      <c r="I180" s="2">
        <v>42867</v>
      </c>
      <c r="J180" t="s">
        <v>78</v>
      </c>
      <c r="K180" t="s">
        <v>242</v>
      </c>
      <c r="L180" t="s">
        <v>243</v>
      </c>
      <c r="M180" t="s">
        <v>290</v>
      </c>
      <c r="N180" t="s">
        <v>291</v>
      </c>
      <c r="O180" t="s">
        <v>39</v>
      </c>
      <c r="P180" t="s">
        <v>40</v>
      </c>
      <c r="Q180">
        <v>4</v>
      </c>
      <c r="R180" t="s">
        <v>41</v>
      </c>
      <c r="S180" t="s">
        <v>292</v>
      </c>
      <c r="T180" t="s">
        <v>291</v>
      </c>
      <c r="U180" t="str">
        <f>"04"</f>
        <v>04</v>
      </c>
      <c r="V180" t="s">
        <v>125</v>
      </c>
      <c r="W180" t="str">
        <f>"E5397"</f>
        <v>E5397</v>
      </c>
      <c r="X180" t="s">
        <v>137</v>
      </c>
      <c r="AA180" t="s">
        <v>46</v>
      </c>
      <c r="AB180">
        <v>0</v>
      </c>
      <c r="AC180">
        <v>0</v>
      </c>
      <c r="AD180">
        <v>961.95</v>
      </c>
      <c r="AE180">
        <v>0</v>
      </c>
    </row>
    <row r="181" spans="1:31" x14ac:dyDescent="0.3">
      <c r="A181" t="str">
        <f t="shared" si="19"/>
        <v>17</v>
      </c>
      <c r="B181" t="str">
        <f t="shared" ref="B181:B244" si="27">"11"</f>
        <v>11</v>
      </c>
      <c r="C181" s="1">
        <v>42867.666574074072</v>
      </c>
      <c r="D181" t="str">
        <f t="shared" si="20"/>
        <v>9</v>
      </c>
      <c r="E181" t="s">
        <v>972</v>
      </c>
      <c r="H181" t="s">
        <v>666</v>
      </c>
      <c r="I181" s="2">
        <v>42867</v>
      </c>
      <c r="J181" t="s">
        <v>78</v>
      </c>
      <c r="K181" t="s">
        <v>242</v>
      </c>
      <c r="L181" t="s">
        <v>243</v>
      </c>
      <c r="M181" t="s">
        <v>290</v>
      </c>
      <c r="N181" t="s">
        <v>291</v>
      </c>
      <c r="O181" t="s">
        <v>39</v>
      </c>
      <c r="P181" t="s">
        <v>40</v>
      </c>
      <c r="Q181">
        <v>4</v>
      </c>
      <c r="R181" t="s">
        <v>41</v>
      </c>
      <c r="S181" t="s">
        <v>292</v>
      </c>
      <c r="T181" t="s">
        <v>291</v>
      </c>
      <c r="U181" t="str">
        <f>"04"</f>
        <v>04</v>
      </c>
      <c r="V181" t="s">
        <v>125</v>
      </c>
      <c r="W181" t="str">
        <f>"E5397"</f>
        <v>E5397</v>
      </c>
      <c r="X181" t="s">
        <v>137</v>
      </c>
      <c r="AA181" t="s">
        <v>46</v>
      </c>
      <c r="AB181">
        <v>0</v>
      </c>
      <c r="AC181">
        <v>0</v>
      </c>
      <c r="AD181">
        <v>665.08</v>
      </c>
      <c r="AE181">
        <v>0</v>
      </c>
    </row>
    <row r="182" spans="1:31" x14ac:dyDescent="0.3">
      <c r="A182" t="str">
        <f t="shared" si="19"/>
        <v>17</v>
      </c>
      <c r="B182" t="str">
        <f t="shared" si="27"/>
        <v>11</v>
      </c>
      <c r="C182" s="1">
        <v>42873.68068287037</v>
      </c>
      <c r="D182" t="str">
        <f t="shared" si="20"/>
        <v>9</v>
      </c>
      <c r="E182" t="s">
        <v>973</v>
      </c>
      <c r="H182" t="s">
        <v>974</v>
      </c>
      <c r="I182" s="2">
        <v>42873</v>
      </c>
      <c r="J182" t="s">
        <v>78</v>
      </c>
      <c r="K182" t="s">
        <v>242</v>
      </c>
      <c r="L182" t="s">
        <v>243</v>
      </c>
      <c r="M182" t="s">
        <v>290</v>
      </c>
      <c r="N182" t="s">
        <v>291</v>
      </c>
      <c r="O182" t="s">
        <v>39</v>
      </c>
      <c r="P182" t="s">
        <v>40</v>
      </c>
      <c r="Q182">
        <v>4</v>
      </c>
      <c r="R182" t="s">
        <v>41</v>
      </c>
      <c r="S182" t="s">
        <v>292</v>
      </c>
      <c r="T182" t="s">
        <v>291</v>
      </c>
      <c r="U182" t="str">
        <f>"04"</f>
        <v>04</v>
      </c>
      <c r="V182" t="s">
        <v>125</v>
      </c>
      <c r="W182" t="str">
        <f>"E5392"</f>
        <v>E5392</v>
      </c>
      <c r="X182" t="s">
        <v>854</v>
      </c>
      <c r="AA182" t="s">
        <v>46</v>
      </c>
      <c r="AB182">
        <v>0</v>
      </c>
      <c r="AC182">
        <v>0</v>
      </c>
      <c r="AD182">
        <v>90</v>
      </c>
      <c r="AE182">
        <v>0</v>
      </c>
    </row>
    <row r="183" spans="1:31" x14ac:dyDescent="0.3">
      <c r="A183" t="str">
        <f t="shared" si="19"/>
        <v>17</v>
      </c>
      <c r="B183" t="str">
        <f t="shared" si="27"/>
        <v>11</v>
      </c>
      <c r="C183" s="1">
        <v>42885.578611111108</v>
      </c>
      <c r="D183" t="str">
        <f t="shared" si="20"/>
        <v>9</v>
      </c>
      <c r="E183" t="s">
        <v>975</v>
      </c>
      <c r="H183" t="s">
        <v>976</v>
      </c>
      <c r="I183" s="2">
        <v>42885</v>
      </c>
      <c r="J183" t="s">
        <v>78</v>
      </c>
      <c r="K183" t="s">
        <v>242</v>
      </c>
      <c r="L183" t="s">
        <v>243</v>
      </c>
      <c r="M183" t="s">
        <v>290</v>
      </c>
      <c r="N183" t="s">
        <v>291</v>
      </c>
      <c r="O183" t="s">
        <v>39</v>
      </c>
      <c r="P183" t="s">
        <v>40</v>
      </c>
      <c r="Q183">
        <v>4</v>
      </c>
      <c r="R183" t="s">
        <v>41</v>
      </c>
      <c r="S183" t="s">
        <v>292</v>
      </c>
      <c r="T183" t="s">
        <v>291</v>
      </c>
      <c r="U183" t="str">
        <f>"04"</f>
        <v>04</v>
      </c>
      <c r="V183" t="s">
        <v>125</v>
      </c>
      <c r="W183" t="str">
        <f>"E5392"</f>
        <v>E5392</v>
      </c>
      <c r="X183" t="s">
        <v>854</v>
      </c>
      <c r="AA183" t="s">
        <v>46</v>
      </c>
      <c r="AB183">
        <v>0</v>
      </c>
      <c r="AC183">
        <v>0</v>
      </c>
      <c r="AD183">
        <v>90</v>
      </c>
      <c r="AE183">
        <v>0</v>
      </c>
    </row>
    <row r="184" spans="1:31" x14ac:dyDescent="0.3">
      <c r="A184" t="str">
        <f t="shared" si="19"/>
        <v>17</v>
      </c>
      <c r="B184" t="str">
        <f t="shared" si="27"/>
        <v>11</v>
      </c>
      <c r="C184" s="1">
        <v>42867.666574074072</v>
      </c>
      <c r="D184" t="str">
        <f t="shared" si="20"/>
        <v>9</v>
      </c>
      <c r="E184" t="s">
        <v>972</v>
      </c>
      <c r="H184" t="s">
        <v>666</v>
      </c>
      <c r="I184" s="2">
        <v>42867</v>
      </c>
      <c r="J184" t="s">
        <v>78</v>
      </c>
      <c r="K184" t="s">
        <v>242</v>
      </c>
      <c r="L184" t="s">
        <v>243</v>
      </c>
      <c r="M184" t="s">
        <v>290</v>
      </c>
      <c r="N184" t="s">
        <v>291</v>
      </c>
      <c r="O184" t="s">
        <v>39</v>
      </c>
      <c r="P184" t="s">
        <v>40</v>
      </c>
      <c r="Q184">
        <v>4</v>
      </c>
      <c r="R184" t="s">
        <v>41</v>
      </c>
      <c r="S184" t="s">
        <v>292</v>
      </c>
      <c r="T184" t="s">
        <v>291</v>
      </c>
      <c r="U184" t="str">
        <f>"04"</f>
        <v>04</v>
      </c>
      <c r="V184" t="s">
        <v>125</v>
      </c>
      <c r="W184" t="str">
        <f>"E5392"</f>
        <v>E5392</v>
      </c>
      <c r="X184" t="s">
        <v>854</v>
      </c>
      <c r="AA184" t="s">
        <v>46</v>
      </c>
      <c r="AB184">
        <v>0</v>
      </c>
      <c r="AC184">
        <v>0</v>
      </c>
      <c r="AD184">
        <v>71.09</v>
      </c>
      <c r="AE184">
        <v>0</v>
      </c>
    </row>
    <row r="185" spans="1:31" x14ac:dyDescent="0.3">
      <c r="A185" t="str">
        <f t="shared" si="19"/>
        <v>17</v>
      </c>
      <c r="B185" t="str">
        <f t="shared" si="27"/>
        <v>11</v>
      </c>
      <c r="C185" s="1">
        <v>42866.903368055559</v>
      </c>
      <c r="D185" t="str">
        <f t="shared" si="20"/>
        <v>9</v>
      </c>
      <c r="E185" t="s">
        <v>941</v>
      </c>
      <c r="H185" t="s">
        <v>804</v>
      </c>
      <c r="I185" s="2">
        <v>42874</v>
      </c>
      <c r="J185" t="s">
        <v>83</v>
      </c>
      <c r="K185" t="s">
        <v>242</v>
      </c>
      <c r="L185" t="s">
        <v>243</v>
      </c>
      <c r="M185" t="s">
        <v>290</v>
      </c>
      <c r="N185" t="s">
        <v>291</v>
      </c>
      <c r="O185" t="s">
        <v>39</v>
      </c>
      <c r="P185" t="s">
        <v>40</v>
      </c>
      <c r="Q185">
        <v>4</v>
      </c>
      <c r="R185" t="s">
        <v>41</v>
      </c>
      <c r="S185" t="s">
        <v>292</v>
      </c>
      <c r="T185" t="s">
        <v>291</v>
      </c>
      <c r="U185" t="str">
        <f>"03"</f>
        <v>03</v>
      </c>
      <c r="V185" t="s">
        <v>120</v>
      </c>
      <c r="W185" t="str">
        <f>"E4110"</f>
        <v>E4110</v>
      </c>
      <c r="X185" t="s">
        <v>321</v>
      </c>
      <c r="AA185" t="s">
        <v>46</v>
      </c>
      <c r="AB185">
        <v>0</v>
      </c>
      <c r="AC185">
        <v>0</v>
      </c>
      <c r="AD185">
        <v>800</v>
      </c>
      <c r="AE185">
        <v>0</v>
      </c>
    </row>
    <row r="186" spans="1:31" x14ac:dyDescent="0.3">
      <c r="A186" t="str">
        <f t="shared" si="19"/>
        <v>17</v>
      </c>
      <c r="B186" t="str">
        <f t="shared" si="27"/>
        <v>11</v>
      </c>
      <c r="C186" s="1">
        <v>42852.902013888888</v>
      </c>
      <c r="D186" t="str">
        <f t="shared" si="20"/>
        <v>9</v>
      </c>
      <c r="E186" t="s">
        <v>938</v>
      </c>
      <c r="H186" t="s">
        <v>796</v>
      </c>
      <c r="I186" s="2">
        <v>42860</v>
      </c>
      <c r="J186" t="s">
        <v>83</v>
      </c>
      <c r="K186" t="s">
        <v>242</v>
      </c>
      <c r="L186" t="s">
        <v>243</v>
      </c>
      <c r="M186" t="s">
        <v>290</v>
      </c>
      <c r="N186" t="s">
        <v>291</v>
      </c>
      <c r="O186" t="s">
        <v>39</v>
      </c>
      <c r="P186" t="s">
        <v>40</v>
      </c>
      <c r="Q186">
        <v>4</v>
      </c>
      <c r="R186" t="s">
        <v>41</v>
      </c>
      <c r="S186" t="s">
        <v>292</v>
      </c>
      <c r="T186" t="s">
        <v>291</v>
      </c>
      <c r="U186" t="str">
        <f>"03"</f>
        <v>03</v>
      </c>
      <c r="V186" t="s">
        <v>120</v>
      </c>
      <c r="W186" t="str">
        <f>"E4110"</f>
        <v>E4110</v>
      </c>
      <c r="X186" t="s">
        <v>321</v>
      </c>
      <c r="AA186" t="s">
        <v>46</v>
      </c>
      <c r="AB186">
        <v>0</v>
      </c>
      <c r="AC186">
        <v>0</v>
      </c>
      <c r="AD186">
        <v>800</v>
      </c>
      <c r="AE186">
        <v>0</v>
      </c>
    </row>
    <row r="187" spans="1:31" x14ac:dyDescent="0.3">
      <c r="A187" t="str">
        <f t="shared" si="19"/>
        <v>17</v>
      </c>
      <c r="B187" t="str">
        <f t="shared" si="27"/>
        <v>11</v>
      </c>
      <c r="C187" s="1">
        <v>42852.905451388891</v>
      </c>
      <c r="D187" t="str">
        <f t="shared" si="20"/>
        <v>9</v>
      </c>
      <c r="E187" t="s">
        <v>935</v>
      </c>
      <c r="H187" t="s">
        <v>796</v>
      </c>
      <c r="I187" s="2">
        <v>42860</v>
      </c>
      <c r="J187" t="s">
        <v>49</v>
      </c>
      <c r="K187" t="s">
        <v>242</v>
      </c>
      <c r="L187" t="s">
        <v>243</v>
      </c>
      <c r="M187" t="s">
        <v>290</v>
      </c>
      <c r="N187" t="s">
        <v>291</v>
      </c>
      <c r="O187" t="s">
        <v>39</v>
      </c>
      <c r="P187" t="s">
        <v>40</v>
      </c>
      <c r="Q187">
        <v>4</v>
      </c>
      <c r="R187" t="s">
        <v>41</v>
      </c>
      <c r="S187" t="s">
        <v>292</v>
      </c>
      <c r="T187" t="s">
        <v>291</v>
      </c>
      <c r="U187" t="str">
        <f>"02"</f>
        <v>02</v>
      </c>
      <c r="V187" t="s">
        <v>51</v>
      </c>
      <c r="W187" t="str">
        <f>"E4282"</f>
        <v>E4282</v>
      </c>
      <c r="X187" t="s">
        <v>163</v>
      </c>
      <c r="AA187" t="s">
        <v>46</v>
      </c>
      <c r="AB187">
        <v>0</v>
      </c>
      <c r="AC187">
        <v>0</v>
      </c>
      <c r="AD187">
        <v>7.0000000000000007E-2</v>
      </c>
      <c r="AE187">
        <v>0</v>
      </c>
    </row>
    <row r="188" spans="1:31" x14ac:dyDescent="0.3">
      <c r="A188" t="str">
        <f t="shared" si="19"/>
        <v>17</v>
      </c>
      <c r="B188" t="str">
        <f t="shared" si="27"/>
        <v>11</v>
      </c>
      <c r="C188" s="1">
        <v>42866.906805555554</v>
      </c>
      <c r="D188" t="str">
        <f t="shared" si="20"/>
        <v>9</v>
      </c>
      <c r="E188" t="s">
        <v>936</v>
      </c>
      <c r="H188" t="s">
        <v>804</v>
      </c>
      <c r="I188" s="2">
        <v>42874</v>
      </c>
      <c r="J188" t="s">
        <v>49</v>
      </c>
      <c r="K188" t="s">
        <v>242</v>
      </c>
      <c r="L188" t="s">
        <v>243</v>
      </c>
      <c r="M188" t="s">
        <v>290</v>
      </c>
      <c r="N188" t="s">
        <v>291</v>
      </c>
      <c r="O188" t="s">
        <v>39</v>
      </c>
      <c r="P188" t="s">
        <v>40</v>
      </c>
      <c r="Q188">
        <v>4</v>
      </c>
      <c r="R188" t="s">
        <v>41</v>
      </c>
      <c r="S188" t="s">
        <v>292</v>
      </c>
      <c r="T188" t="s">
        <v>291</v>
      </c>
      <c r="U188" t="str">
        <f>"02"</f>
        <v>02</v>
      </c>
      <c r="V188" t="s">
        <v>51</v>
      </c>
      <c r="W188" t="str">
        <f>"E4282"</f>
        <v>E4282</v>
      </c>
      <c r="X188" t="s">
        <v>163</v>
      </c>
      <c r="AA188" t="s">
        <v>46</v>
      </c>
      <c r="AB188">
        <v>0</v>
      </c>
      <c r="AC188">
        <v>0</v>
      </c>
      <c r="AD188">
        <v>1.1200000000000001</v>
      </c>
      <c r="AE188">
        <v>0</v>
      </c>
    </row>
    <row r="189" spans="1:31" x14ac:dyDescent="0.3">
      <c r="A189" t="str">
        <f t="shared" si="19"/>
        <v>17</v>
      </c>
      <c r="B189" t="str">
        <f t="shared" si="27"/>
        <v>11</v>
      </c>
      <c r="C189" s="1">
        <v>42852.905462962961</v>
      </c>
      <c r="D189" t="str">
        <f t="shared" si="20"/>
        <v>9</v>
      </c>
      <c r="E189" t="s">
        <v>935</v>
      </c>
      <c r="H189" t="s">
        <v>796</v>
      </c>
      <c r="I189" s="2">
        <v>42860</v>
      </c>
      <c r="J189" t="s">
        <v>49</v>
      </c>
      <c r="K189" t="s">
        <v>242</v>
      </c>
      <c r="L189" t="s">
        <v>243</v>
      </c>
      <c r="M189" t="s">
        <v>290</v>
      </c>
      <c r="N189" t="s">
        <v>291</v>
      </c>
      <c r="O189" t="s">
        <v>39</v>
      </c>
      <c r="P189" t="s">
        <v>40</v>
      </c>
      <c r="Q189">
        <v>4</v>
      </c>
      <c r="R189" t="s">
        <v>41</v>
      </c>
      <c r="S189" t="s">
        <v>292</v>
      </c>
      <c r="T189" t="s">
        <v>291</v>
      </c>
      <c r="U189" t="str">
        <f>"02"</f>
        <v>02</v>
      </c>
      <c r="V189" t="s">
        <v>51</v>
      </c>
      <c r="W189" t="str">
        <f>"E4283"</f>
        <v>E4283</v>
      </c>
      <c r="X189" t="s">
        <v>322</v>
      </c>
      <c r="AA189" t="s">
        <v>46</v>
      </c>
      <c r="AB189">
        <v>0</v>
      </c>
      <c r="AC189">
        <v>0</v>
      </c>
      <c r="AD189">
        <v>59.2</v>
      </c>
      <c r="AE189">
        <v>0</v>
      </c>
    </row>
    <row r="190" spans="1:31" x14ac:dyDescent="0.3">
      <c r="A190" t="str">
        <f t="shared" si="19"/>
        <v>17</v>
      </c>
      <c r="B190" t="str">
        <f t="shared" si="27"/>
        <v>11</v>
      </c>
      <c r="C190" s="1">
        <v>42866.906805555554</v>
      </c>
      <c r="D190" t="str">
        <f t="shared" si="20"/>
        <v>9</v>
      </c>
      <c r="E190" t="s">
        <v>936</v>
      </c>
      <c r="H190" t="s">
        <v>804</v>
      </c>
      <c r="I190" s="2">
        <v>42874</v>
      </c>
      <c r="J190" t="s">
        <v>49</v>
      </c>
      <c r="K190" t="s">
        <v>242</v>
      </c>
      <c r="L190" t="s">
        <v>243</v>
      </c>
      <c r="M190" t="s">
        <v>290</v>
      </c>
      <c r="N190" t="s">
        <v>291</v>
      </c>
      <c r="O190" t="s">
        <v>39</v>
      </c>
      <c r="P190" t="s">
        <v>40</v>
      </c>
      <c r="Q190">
        <v>4</v>
      </c>
      <c r="R190" t="s">
        <v>41</v>
      </c>
      <c r="S190" t="s">
        <v>292</v>
      </c>
      <c r="T190" t="s">
        <v>291</v>
      </c>
      <c r="U190" t="str">
        <f>"02"</f>
        <v>02</v>
      </c>
      <c r="V190" t="s">
        <v>51</v>
      </c>
      <c r="W190" t="str">
        <f>"E4283"</f>
        <v>E4283</v>
      </c>
      <c r="X190" t="s">
        <v>322</v>
      </c>
      <c r="AA190" t="s">
        <v>46</v>
      </c>
      <c r="AB190">
        <v>0</v>
      </c>
      <c r="AC190">
        <v>0</v>
      </c>
      <c r="AD190">
        <v>59.2</v>
      </c>
      <c r="AE190">
        <v>0</v>
      </c>
    </row>
    <row r="191" spans="1:31" x14ac:dyDescent="0.3">
      <c r="A191" t="str">
        <f t="shared" si="19"/>
        <v>17</v>
      </c>
      <c r="B191" t="str">
        <f t="shared" si="27"/>
        <v>11</v>
      </c>
      <c r="C191" s="1">
        <v>42856.508773148147</v>
      </c>
      <c r="D191" t="str">
        <f t="shared" si="20"/>
        <v>9</v>
      </c>
      <c r="E191" t="s">
        <v>874</v>
      </c>
      <c r="H191" t="s">
        <v>977</v>
      </c>
      <c r="I191" s="2">
        <v>42857</v>
      </c>
      <c r="J191" t="s">
        <v>74</v>
      </c>
      <c r="K191" t="s">
        <v>242</v>
      </c>
      <c r="L191" t="s">
        <v>243</v>
      </c>
      <c r="M191" t="s">
        <v>290</v>
      </c>
      <c r="N191" t="s">
        <v>291</v>
      </c>
      <c r="O191" t="s">
        <v>39</v>
      </c>
      <c r="P191" t="s">
        <v>40</v>
      </c>
      <c r="Q191">
        <v>4</v>
      </c>
      <c r="R191" t="s">
        <v>41</v>
      </c>
      <c r="S191" t="s">
        <v>292</v>
      </c>
      <c r="T191" t="s">
        <v>291</v>
      </c>
      <c r="U191" t="str">
        <f>"05"</f>
        <v>05</v>
      </c>
      <c r="V191" t="s">
        <v>58</v>
      </c>
      <c r="W191" t="str">
        <f>"E5741"</f>
        <v>E5741</v>
      </c>
      <c r="X191" t="s">
        <v>71</v>
      </c>
      <c r="AA191" t="s">
        <v>46</v>
      </c>
      <c r="AB191">
        <v>0</v>
      </c>
      <c r="AC191">
        <v>0</v>
      </c>
      <c r="AD191">
        <v>163.80000000000001</v>
      </c>
      <c r="AE191">
        <v>0</v>
      </c>
    </row>
    <row r="192" spans="1:31" x14ac:dyDescent="0.3">
      <c r="A192" t="str">
        <f t="shared" si="19"/>
        <v>17</v>
      </c>
      <c r="B192" t="str">
        <f t="shared" si="27"/>
        <v>11</v>
      </c>
      <c r="C192" s="1">
        <v>42885.459722222222</v>
      </c>
      <c r="D192" t="str">
        <f t="shared" si="20"/>
        <v>9</v>
      </c>
      <c r="E192" t="s">
        <v>876</v>
      </c>
      <c r="H192" t="s">
        <v>978</v>
      </c>
      <c r="I192" s="2">
        <v>42886</v>
      </c>
      <c r="J192" t="s">
        <v>74</v>
      </c>
      <c r="K192" t="s">
        <v>242</v>
      </c>
      <c r="L192" t="s">
        <v>243</v>
      </c>
      <c r="M192" t="s">
        <v>290</v>
      </c>
      <c r="N192" t="s">
        <v>291</v>
      </c>
      <c r="O192" t="s">
        <v>39</v>
      </c>
      <c r="P192" t="s">
        <v>40</v>
      </c>
      <c r="Q192">
        <v>4</v>
      </c>
      <c r="R192" t="s">
        <v>41</v>
      </c>
      <c r="S192" t="s">
        <v>292</v>
      </c>
      <c r="T192" t="s">
        <v>291</v>
      </c>
      <c r="U192" t="str">
        <f>"05"</f>
        <v>05</v>
      </c>
      <c r="V192" t="s">
        <v>58</v>
      </c>
      <c r="W192" t="str">
        <f>"E5720"</f>
        <v>E5720</v>
      </c>
      <c r="X192" t="s">
        <v>979</v>
      </c>
      <c r="AA192" t="s">
        <v>46</v>
      </c>
      <c r="AB192">
        <v>0</v>
      </c>
      <c r="AC192">
        <v>0</v>
      </c>
      <c r="AD192">
        <v>199.8</v>
      </c>
      <c r="AE192">
        <v>0</v>
      </c>
    </row>
    <row r="193" spans="1:31" x14ac:dyDescent="0.3">
      <c r="A193" t="str">
        <f t="shared" si="19"/>
        <v>17</v>
      </c>
      <c r="B193" t="str">
        <f t="shared" si="27"/>
        <v>11</v>
      </c>
      <c r="C193" s="1">
        <v>42880.901053240741</v>
      </c>
      <c r="D193" t="str">
        <f t="shared" si="20"/>
        <v>9</v>
      </c>
      <c r="E193" t="s">
        <v>940</v>
      </c>
      <c r="G193" t="s">
        <v>841</v>
      </c>
      <c r="H193" t="s">
        <v>87</v>
      </c>
      <c r="I193" s="2">
        <v>42880</v>
      </c>
      <c r="J193" t="s">
        <v>88</v>
      </c>
      <c r="K193" t="s">
        <v>242</v>
      </c>
      <c r="L193" t="s">
        <v>243</v>
      </c>
      <c r="M193" t="s">
        <v>290</v>
      </c>
      <c r="N193" t="s">
        <v>291</v>
      </c>
      <c r="O193" t="s">
        <v>39</v>
      </c>
      <c r="P193" t="s">
        <v>40</v>
      </c>
      <c r="Q193">
        <v>4</v>
      </c>
      <c r="R193" t="s">
        <v>41</v>
      </c>
      <c r="S193" t="s">
        <v>292</v>
      </c>
      <c r="T193" t="s">
        <v>291</v>
      </c>
      <c r="U193" t="str">
        <f>"01"</f>
        <v>01</v>
      </c>
      <c r="V193" t="s">
        <v>84</v>
      </c>
      <c r="W193" t="str">
        <f>"E4105"</f>
        <v>E4105</v>
      </c>
      <c r="X193" t="s">
        <v>84</v>
      </c>
      <c r="AA193" t="s">
        <v>46</v>
      </c>
      <c r="AB193">
        <v>0</v>
      </c>
      <c r="AC193">
        <v>0</v>
      </c>
      <c r="AD193">
        <v>0</v>
      </c>
      <c r="AE193">
        <v>6806.92</v>
      </c>
    </row>
    <row r="194" spans="1:31" x14ac:dyDescent="0.3">
      <c r="A194" t="str">
        <f t="shared" ref="A194:A257" si="28">"17"</f>
        <v>17</v>
      </c>
      <c r="B194" t="str">
        <f t="shared" si="27"/>
        <v>11</v>
      </c>
      <c r="C194" s="1">
        <v>42872.6878125</v>
      </c>
      <c r="D194" t="str">
        <f t="shared" ref="D194:D257" si="29">"9"</f>
        <v>9</v>
      </c>
      <c r="E194" t="s">
        <v>980</v>
      </c>
      <c r="F194">
        <v>891374</v>
      </c>
      <c r="H194" t="s">
        <v>981</v>
      </c>
      <c r="I194" s="2">
        <v>42872</v>
      </c>
      <c r="J194" t="s">
        <v>124</v>
      </c>
      <c r="K194" t="s">
        <v>242</v>
      </c>
      <c r="L194" t="s">
        <v>243</v>
      </c>
      <c r="M194" t="s">
        <v>290</v>
      </c>
      <c r="N194" t="s">
        <v>291</v>
      </c>
      <c r="O194" t="s">
        <v>39</v>
      </c>
      <c r="P194" t="s">
        <v>40</v>
      </c>
      <c r="Q194">
        <v>4</v>
      </c>
      <c r="R194" t="s">
        <v>41</v>
      </c>
      <c r="S194" t="s">
        <v>292</v>
      </c>
      <c r="T194" t="s">
        <v>291</v>
      </c>
      <c r="U194" t="str">
        <f>"04"</f>
        <v>04</v>
      </c>
      <c r="V194" t="s">
        <v>125</v>
      </c>
      <c r="W194" t="str">
        <f>"E5398"</f>
        <v>E5398</v>
      </c>
      <c r="X194" t="s">
        <v>982</v>
      </c>
      <c r="AA194" t="s">
        <v>46</v>
      </c>
      <c r="AB194">
        <v>0</v>
      </c>
      <c r="AC194">
        <v>0</v>
      </c>
      <c r="AD194">
        <v>403.55</v>
      </c>
      <c r="AE194">
        <v>0</v>
      </c>
    </row>
    <row r="195" spans="1:31" x14ac:dyDescent="0.3">
      <c r="A195" t="str">
        <f t="shared" si="28"/>
        <v>17</v>
      </c>
      <c r="B195" t="str">
        <f t="shared" si="27"/>
        <v>11</v>
      </c>
      <c r="C195" s="1">
        <v>42872.6878125</v>
      </c>
      <c r="D195" t="str">
        <f t="shared" si="29"/>
        <v>9</v>
      </c>
      <c r="E195" t="s">
        <v>980</v>
      </c>
      <c r="F195">
        <v>891374</v>
      </c>
      <c r="H195" t="s">
        <v>981</v>
      </c>
      <c r="I195" s="2">
        <v>42872</v>
      </c>
      <c r="J195" t="s">
        <v>124</v>
      </c>
      <c r="K195" t="s">
        <v>242</v>
      </c>
      <c r="L195" t="s">
        <v>243</v>
      </c>
      <c r="M195" t="s">
        <v>290</v>
      </c>
      <c r="N195" t="s">
        <v>291</v>
      </c>
      <c r="O195" t="s">
        <v>39</v>
      </c>
      <c r="P195" t="s">
        <v>40</v>
      </c>
      <c r="Q195">
        <v>4</v>
      </c>
      <c r="R195" t="s">
        <v>41</v>
      </c>
      <c r="S195" t="s">
        <v>292</v>
      </c>
      <c r="T195" t="s">
        <v>291</v>
      </c>
      <c r="U195" t="str">
        <f>"04"</f>
        <v>04</v>
      </c>
      <c r="V195" t="s">
        <v>125</v>
      </c>
      <c r="W195" t="str">
        <f>"E5393"</f>
        <v>E5393</v>
      </c>
      <c r="X195" t="s">
        <v>983</v>
      </c>
      <c r="AA195" t="s">
        <v>46</v>
      </c>
      <c r="AB195">
        <v>0</v>
      </c>
      <c r="AC195">
        <v>0</v>
      </c>
      <c r="AD195">
        <v>41.73</v>
      </c>
      <c r="AE195">
        <v>0</v>
      </c>
    </row>
    <row r="196" spans="1:31" x14ac:dyDescent="0.3">
      <c r="A196" t="str">
        <f t="shared" si="28"/>
        <v>17</v>
      </c>
      <c r="B196" t="str">
        <f t="shared" si="27"/>
        <v>11</v>
      </c>
      <c r="C196" s="1">
        <v>42856.445798611108</v>
      </c>
      <c r="D196" t="str">
        <f t="shared" si="29"/>
        <v>9</v>
      </c>
      <c r="E196" t="s">
        <v>890</v>
      </c>
      <c r="H196" t="s">
        <v>891</v>
      </c>
      <c r="I196" s="2">
        <v>42857</v>
      </c>
      <c r="J196" t="s">
        <v>74</v>
      </c>
      <c r="K196" t="s">
        <v>242</v>
      </c>
      <c r="L196" t="s">
        <v>243</v>
      </c>
      <c r="M196" t="s">
        <v>290</v>
      </c>
      <c r="N196" t="s">
        <v>291</v>
      </c>
      <c r="O196" t="s">
        <v>39</v>
      </c>
      <c r="P196" t="s">
        <v>40</v>
      </c>
      <c r="Q196">
        <v>4</v>
      </c>
      <c r="R196" t="s">
        <v>41</v>
      </c>
      <c r="S196" t="s">
        <v>292</v>
      </c>
      <c r="T196" t="s">
        <v>291</v>
      </c>
      <c r="U196" t="str">
        <f>"05"</f>
        <v>05</v>
      </c>
      <c r="V196" t="s">
        <v>58</v>
      </c>
      <c r="W196" t="str">
        <f>"E5070"</f>
        <v>E5070</v>
      </c>
      <c r="X196" t="s">
        <v>178</v>
      </c>
      <c r="AA196" t="s">
        <v>46</v>
      </c>
      <c r="AB196">
        <v>0</v>
      </c>
      <c r="AC196">
        <v>0</v>
      </c>
      <c r="AD196">
        <v>3000</v>
      </c>
      <c r="AE196">
        <v>0</v>
      </c>
    </row>
    <row r="197" spans="1:31" x14ac:dyDescent="0.3">
      <c r="A197" t="str">
        <f t="shared" si="28"/>
        <v>17</v>
      </c>
      <c r="B197" t="str">
        <f t="shared" si="27"/>
        <v>11</v>
      </c>
      <c r="C197" s="1">
        <v>42873.68068287037</v>
      </c>
      <c r="D197" t="str">
        <f t="shared" si="29"/>
        <v>9</v>
      </c>
      <c r="E197" t="s">
        <v>973</v>
      </c>
      <c r="H197" t="s">
        <v>974</v>
      </c>
      <c r="I197" s="2">
        <v>42873</v>
      </c>
      <c r="J197" t="s">
        <v>78</v>
      </c>
      <c r="K197" t="s">
        <v>242</v>
      </c>
      <c r="L197" t="s">
        <v>243</v>
      </c>
      <c r="M197" t="s">
        <v>290</v>
      </c>
      <c r="N197" t="s">
        <v>291</v>
      </c>
      <c r="O197" t="s">
        <v>39</v>
      </c>
      <c r="P197" t="s">
        <v>40</v>
      </c>
      <c r="Q197">
        <v>4</v>
      </c>
      <c r="R197" t="s">
        <v>41</v>
      </c>
      <c r="S197" t="s">
        <v>292</v>
      </c>
      <c r="T197" t="s">
        <v>291</v>
      </c>
      <c r="U197" t="str">
        <f>"05"</f>
        <v>05</v>
      </c>
      <c r="V197" t="s">
        <v>58</v>
      </c>
      <c r="W197" t="str">
        <f>"E5070"</f>
        <v>E5070</v>
      </c>
      <c r="X197" t="s">
        <v>178</v>
      </c>
      <c r="AA197" t="s">
        <v>46</v>
      </c>
      <c r="AB197">
        <v>0</v>
      </c>
      <c r="AC197">
        <v>0</v>
      </c>
      <c r="AD197">
        <v>871</v>
      </c>
      <c r="AE197">
        <v>0</v>
      </c>
    </row>
    <row r="198" spans="1:31" x14ac:dyDescent="0.3">
      <c r="A198" t="str">
        <f t="shared" si="28"/>
        <v>17</v>
      </c>
      <c r="B198" t="str">
        <f t="shared" si="27"/>
        <v>11</v>
      </c>
      <c r="C198" s="1">
        <v>42885.578599537039</v>
      </c>
      <c r="D198" t="str">
        <f t="shared" si="29"/>
        <v>9</v>
      </c>
      <c r="E198" t="s">
        <v>975</v>
      </c>
      <c r="H198" t="s">
        <v>976</v>
      </c>
      <c r="I198" s="2">
        <v>42885</v>
      </c>
      <c r="J198" t="s">
        <v>78</v>
      </c>
      <c r="K198" t="s">
        <v>242</v>
      </c>
      <c r="L198" t="s">
        <v>243</v>
      </c>
      <c r="M198" t="s">
        <v>290</v>
      </c>
      <c r="N198" t="s">
        <v>291</v>
      </c>
      <c r="O198" t="s">
        <v>39</v>
      </c>
      <c r="P198" t="s">
        <v>40</v>
      </c>
      <c r="Q198">
        <v>4</v>
      </c>
      <c r="R198" t="s">
        <v>41</v>
      </c>
      <c r="S198" t="s">
        <v>292</v>
      </c>
      <c r="T198" t="s">
        <v>291</v>
      </c>
      <c r="U198" t="str">
        <f>"05"</f>
        <v>05</v>
      </c>
      <c r="V198" t="s">
        <v>58</v>
      </c>
      <c r="W198" t="str">
        <f>"E5070"</f>
        <v>E5070</v>
      </c>
      <c r="X198" t="s">
        <v>178</v>
      </c>
      <c r="AA198" t="s">
        <v>46</v>
      </c>
      <c r="AB198">
        <v>0</v>
      </c>
      <c r="AC198">
        <v>0</v>
      </c>
      <c r="AD198">
        <v>871</v>
      </c>
      <c r="AE198">
        <v>0</v>
      </c>
    </row>
    <row r="199" spans="1:31" x14ac:dyDescent="0.3">
      <c r="A199" t="str">
        <f t="shared" si="28"/>
        <v>17</v>
      </c>
      <c r="B199" t="str">
        <f t="shared" si="27"/>
        <v>11</v>
      </c>
      <c r="C199" s="1">
        <v>42867.666574074072</v>
      </c>
      <c r="D199" t="str">
        <f t="shared" si="29"/>
        <v>9</v>
      </c>
      <c r="E199" t="s">
        <v>972</v>
      </c>
      <c r="H199" t="s">
        <v>666</v>
      </c>
      <c r="I199" s="2">
        <v>42867</v>
      </c>
      <c r="J199" t="s">
        <v>78</v>
      </c>
      <c r="K199" t="s">
        <v>242</v>
      </c>
      <c r="L199" t="s">
        <v>243</v>
      </c>
      <c r="M199" t="s">
        <v>290</v>
      </c>
      <c r="N199" t="s">
        <v>291</v>
      </c>
      <c r="O199" t="s">
        <v>39</v>
      </c>
      <c r="P199" t="s">
        <v>40</v>
      </c>
      <c r="Q199">
        <v>4</v>
      </c>
      <c r="R199" t="s">
        <v>41</v>
      </c>
      <c r="S199" t="s">
        <v>292</v>
      </c>
      <c r="T199" t="s">
        <v>291</v>
      </c>
      <c r="U199" t="str">
        <f>"05"</f>
        <v>05</v>
      </c>
      <c r="V199" t="s">
        <v>58</v>
      </c>
      <c r="W199" t="str">
        <f>"E5070"</f>
        <v>E5070</v>
      </c>
      <c r="X199" t="s">
        <v>178</v>
      </c>
      <c r="AA199" t="s">
        <v>46</v>
      </c>
      <c r="AB199">
        <v>0</v>
      </c>
      <c r="AC199">
        <v>0</v>
      </c>
      <c r="AD199">
        <v>1144.81</v>
      </c>
      <c r="AE199">
        <v>0</v>
      </c>
    </row>
    <row r="200" spans="1:31" x14ac:dyDescent="0.3">
      <c r="A200" t="str">
        <f t="shared" si="28"/>
        <v>17</v>
      </c>
      <c r="B200" t="str">
        <f t="shared" si="27"/>
        <v>11</v>
      </c>
      <c r="C200" s="1">
        <v>42887.703310185185</v>
      </c>
      <c r="D200" t="str">
        <f t="shared" si="29"/>
        <v>9</v>
      </c>
      <c r="E200" t="s">
        <v>984</v>
      </c>
      <c r="F200" t="s">
        <v>874</v>
      </c>
      <c r="H200" t="s">
        <v>985</v>
      </c>
      <c r="I200" s="2">
        <v>42881</v>
      </c>
      <c r="J200" t="s">
        <v>100</v>
      </c>
      <c r="K200" t="s">
        <v>242</v>
      </c>
      <c r="L200" t="s">
        <v>243</v>
      </c>
      <c r="M200" t="s">
        <v>290</v>
      </c>
      <c r="N200" t="s">
        <v>291</v>
      </c>
      <c r="O200" t="s">
        <v>39</v>
      </c>
      <c r="P200" t="s">
        <v>40</v>
      </c>
      <c r="Q200">
        <v>4</v>
      </c>
      <c r="R200" t="s">
        <v>41</v>
      </c>
      <c r="S200" t="s">
        <v>292</v>
      </c>
      <c r="T200" t="s">
        <v>291</v>
      </c>
      <c r="U200" t="str">
        <f>"05"</f>
        <v>05</v>
      </c>
      <c r="V200" t="s">
        <v>58</v>
      </c>
      <c r="W200" t="str">
        <f>"E5070"</f>
        <v>E5070</v>
      </c>
      <c r="X200" t="s">
        <v>178</v>
      </c>
      <c r="AA200" t="s">
        <v>46</v>
      </c>
      <c r="AB200">
        <v>0</v>
      </c>
      <c r="AC200">
        <v>0</v>
      </c>
      <c r="AD200">
        <v>641</v>
      </c>
      <c r="AE200">
        <v>0</v>
      </c>
    </row>
    <row r="201" spans="1:31" x14ac:dyDescent="0.3">
      <c r="A201" t="str">
        <f t="shared" si="28"/>
        <v>17</v>
      </c>
      <c r="B201" t="str">
        <f t="shared" si="27"/>
        <v>11</v>
      </c>
      <c r="C201" s="1">
        <v>42856.445810185185</v>
      </c>
      <c r="D201" t="str">
        <f t="shared" si="29"/>
        <v>9</v>
      </c>
      <c r="E201" t="s">
        <v>890</v>
      </c>
      <c r="H201" t="s">
        <v>891</v>
      </c>
      <c r="I201" s="2">
        <v>42857</v>
      </c>
      <c r="J201" t="s">
        <v>265</v>
      </c>
      <c r="K201" t="s">
        <v>242</v>
      </c>
      <c r="L201" t="s">
        <v>243</v>
      </c>
      <c r="M201" t="s">
        <v>290</v>
      </c>
      <c r="N201" t="s">
        <v>291</v>
      </c>
      <c r="O201" t="s">
        <v>39</v>
      </c>
      <c r="P201" t="s">
        <v>40</v>
      </c>
      <c r="Q201">
        <v>4</v>
      </c>
      <c r="R201" t="s">
        <v>41</v>
      </c>
      <c r="S201" t="s">
        <v>292</v>
      </c>
      <c r="T201" t="s">
        <v>291</v>
      </c>
      <c r="U201" t="str">
        <f t="shared" ref="U201:U226" si="30">"RV"</f>
        <v>RV</v>
      </c>
      <c r="V201" t="s">
        <v>44</v>
      </c>
      <c r="W201" t="str">
        <f t="shared" ref="W201:W226" si="31">"R3711E"</f>
        <v>R3711E</v>
      </c>
      <c r="X201" t="s">
        <v>266</v>
      </c>
      <c r="AA201" t="s">
        <v>46</v>
      </c>
      <c r="AB201">
        <v>0</v>
      </c>
      <c r="AC201">
        <v>0</v>
      </c>
      <c r="AD201">
        <v>4359</v>
      </c>
      <c r="AE201">
        <v>0</v>
      </c>
    </row>
    <row r="202" spans="1:31" x14ac:dyDescent="0.3">
      <c r="A202" t="str">
        <f t="shared" si="28"/>
        <v>17</v>
      </c>
      <c r="B202" t="str">
        <f t="shared" si="27"/>
        <v>11</v>
      </c>
      <c r="C202" s="1">
        <v>42866.904085648152</v>
      </c>
      <c r="D202" t="str">
        <f t="shared" si="29"/>
        <v>9</v>
      </c>
      <c r="E202" t="s">
        <v>941</v>
      </c>
      <c r="H202" t="s">
        <v>804</v>
      </c>
      <c r="I202" s="2">
        <v>42874</v>
      </c>
      <c r="J202" t="s">
        <v>265</v>
      </c>
      <c r="K202" t="s">
        <v>242</v>
      </c>
      <c r="L202" t="s">
        <v>243</v>
      </c>
      <c r="M202" t="s">
        <v>290</v>
      </c>
      <c r="N202" t="s">
        <v>291</v>
      </c>
      <c r="O202" t="s">
        <v>39</v>
      </c>
      <c r="P202" t="s">
        <v>40</v>
      </c>
      <c r="Q202">
        <v>4</v>
      </c>
      <c r="R202" t="s">
        <v>41</v>
      </c>
      <c r="S202" t="s">
        <v>292</v>
      </c>
      <c r="T202" t="s">
        <v>291</v>
      </c>
      <c r="U202" t="str">
        <f t="shared" si="30"/>
        <v>RV</v>
      </c>
      <c r="V202" t="s">
        <v>44</v>
      </c>
      <c r="W202" t="str">
        <f t="shared" si="31"/>
        <v>R3711E</v>
      </c>
      <c r="X202" t="s">
        <v>266</v>
      </c>
      <c r="AA202" t="s">
        <v>46</v>
      </c>
      <c r="AB202">
        <v>0</v>
      </c>
      <c r="AC202">
        <v>0</v>
      </c>
      <c r="AD202">
        <v>1162.4000000000001</v>
      </c>
      <c r="AE202">
        <v>0</v>
      </c>
    </row>
    <row r="203" spans="1:31" x14ac:dyDescent="0.3">
      <c r="A203" t="str">
        <f t="shared" si="28"/>
        <v>17</v>
      </c>
      <c r="B203" t="str">
        <f t="shared" si="27"/>
        <v>11</v>
      </c>
      <c r="C203" s="1">
        <v>42866.904085648152</v>
      </c>
      <c r="D203" t="str">
        <f t="shared" si="29"/>
        <v>9</v>
      </c>
      <c r="E203" t="s">
        <v>941</v>
      </c>
      <c r="H203" t="s">
        <v>804</v>
      </c>
      <c r="I203" s="2">
        <v>42874</v>
      </c>
      <c r="J203" t="s">
        <v>265</v>
      </c>
      <c r="K203" t="s">
        <v>242</v>
      </c>
      <c r="L203" t="s">
        <v>243</v>
      </c>
      <c r="M203" t="s">
        <v>290</v>
      </c>
      <c r="N203" t="s">
        <v>291</v>
      </c>
      <c r="O203" t="s">
        <v>39</v>
      </c>
      <c r="P203" t="s">
        <v>40</v>
      </c>
      <c r="Q203">
        <v>4</v>
      </c>
      <c r="R203" t="s">
        <v>41</v>
      </c>
      <c r="S203" t="s">
        <v>292</v>
      </c>
      <c r="T203" t="s">
        <v>291</v>
      </c>
      <c r="U203" t="str">
        <f t="shared" si="30"/>
        <v>RV</v>
      </c>
      <c r="V203" t="s">
        <v>44</v>
      </c>
      <c r="W203" t="str">
        <f t="shared" si="31"/>
        <v>R3711E</v>
      </c>
      <c r="X203" t="s">
        <v>266</v>
      </c>
      <c r="AA203" t="s">
        <v>46</v>
      </c>
      <c r="AB203">
        <v>0</v>
      </c>
      <c r="AC203">
        <v>0</v>
      </c>
      <c r="AD203">
        <v>81.37</v>
      </c>
      <c r="AE203">
        <v>0</v>
      </c>
    </row>
    <row r="204" spans="1:31" x14ac:dyDescent="0.3">
      <c r="A204" t="str">
        <f t="shared" si="28"/>
        <v>17</v>
      </c>
      <c r="B204" t="str">
        <f t="shared" si="27"/>
        <v>11</v>
      </c>
      <c r="C204" s="1">
        <v>42856.508784722224</v>
      </c>
      <c r="D204" t="str">
        <f t="shared" si="29"/>
        <v>9</v>
      </c>
      <c r="E204" t="s">
        <v>874</v>
      </c>
      <c r="H204" t="s">
        <v>977</v>
      </c>
      <c r="I204" s="2">
        <v>42857</v>
      </c>
      <c r="J204" t="s">
        <v>265</v>
      </c>
      <c r="K204" t="s">
        <v>242</v>
      </c>
      <c r="L204" t="s">
        <v>243</v>
      </c>
      <c r="M204" t="s">
        <v>290</v>
      </c>
      <c r="N204" t="s">
        <v>291</v>
      </c>
      <c r="O204" t="s">
        <v>39</v>
      </c>
      <c r="P204" t="s">
        <v>40</v>
      </c>
      <c r="Q204">
        <v>4</v>
      </c>
      <c r="R204" t="s">
        <v>41</v>
      </c>
      <c r="S204" t="s">
        <v>292</v>
      </c>
      <c r="T204" t="s">
        <v>291</v>
      </c>
      <c r="U204" t="str">
        <f t="shared" si="30"/>
        <v>RV</v>
      </c>
      <c r="V204" t="s">
        <v>44</v>
      </c>
      <c r="W204" t="str">
        <f t="shared" si="31"/>
        <v>R3711E</v>
      </c>
      <c r="X204" t="s">
        <v>266</v>
      </c>
      <c r="AA204" t="s">
        <v>46</v>
      </c>
      <c r="AB204">
        <v>0</v>
      </c>
      <c r="AC204">
        <v>0</v>
      </c>
      <c r="AD204">
        <v>238</v>
      </c>
      <c r="AE204">
        <v>0</v>
      </c>
    </row>
    <row r="205" spans="1:31" x14ac:dyDescent="0.3">
      <c r="A205" t="str">
        <f t="shared" si="28"/>
        <v>17</v>
      </c>
      <c r="B205" t="str">
        <f t="shared" si="27"/>
        <v>11</v>
      </c>
      <c r="C205" s="1">
        <v>42852.906238425923</v>
      </c>
      <c r="D205" t="str">
        <f t="shared" si="29"/>
        <v>9</v>
      </c>
      <c r="E205" t="s">
        <v>935</v>
      </c>
      <c r="H205" t="s">
        <v>796</v>
      </c>
      <c r="I205" s="2">
        <v>42860</v>
      </c>
      <c r="J205" t="s">
        <v>265</v>
      </c>
      <c r="K205" t="s">
        <v>242</v>
      </c>
      <c r="L205" t="s">
        <v>243</v>
      </c>
      <c r="M205" t="s">
        <v>290</v>
      </c>
      <c r="N205" t="s">
        <v>291</v>
      </c>
      <c r="O205" t="s">
        <v>39</v>
      </c>
      <c r="P205" t="s">
        <v>40</v>
      </c>
      <c r="Q205">
        <v>4</v>
      </c>
      <c r="R205" t="s">
        <v>41</v>
      </c>
      <c r="S205" t="s">
        <v>292</v>
      </c>
      <c r="T205" t="s">
        <v>291</v>
      </c>
      <c r="U205" t="str">
        <f t="shared" si="30"/>
        <v>RV</v>
      </c>
      <c r="V205" t="s">
        <v>44</v>
      </c>
      <c r="W205" t="str">
        <f t="shared" si="31"/>
        <v>R3711E</v>
      </c>
      <c r="X205" t="s">
        <v>266</v>
      </c>
      <c r="AA205" t="s">
        <v>46</v>
      </c>
      <c r="AB205">
        <v>0</v>
      </c>
      <c r="AC205">
        <v>0</v>
      </c>
      <c r="AD205">
        <v>0.1</v>
      </c>
      <c r="AE205">
        <v>0</v>
      </c>
    </row>
    <row r="206" spans="1:31" x14ac:dyDescent="0.3">
      <c r="A206" t="str">
        <f t="shared" si="28"/>
        <v>17</v>
      </c>
      <c r="B206" t="str">
        <f t="shared" si="27"/>
        <v>11</v>
      </c>
      <c r="C206" s="1">
        <v>42852.906238425923</v>
      </c>
      <c r="D206" t="str">
        <f t="shared" si="29"/>
        <v>9</v>
      </c>
      <c r="E206" t="s">
        <v>935</v>
      </c>
      <c r="H206" t="s">
        <v>796</v>
      </c>
      <c r="I206" s="2">
        <v>42860</v>
      </c>
      <c r="J206" t="s">
        <v>265</v>
      </c>
      <c r="K206" t="s">
        <v>242</v>
      </c>
      <c r="L206" t="s">
        <v>243</v>
      </c>
      <c r="M206" t="s">
        <v>290</v>
      </c>
      <c r="N206" t="s">
        <v>291</v>
      </c>
      <c r="O206" t="s">
        <v>39</v>
      </c>
      <c r="P206" t="s">
        <v>40</v>
      </c>
      <c r="Q206">
        <v>4</v>
      </c>
      <c r="R206" t="s">
        <v>41</v>
      </c>
      <c r="S206" t="s">
        <v>292</v>
      </c>
      <c r="T206" t="s">
        <v>291</v>
      </c>
      <c r="U206" t="str">
        <f t="shared" si="30"/>
        <v>RV</v>
      </c>
      <c r="V206" t="s">
        <v>44</v>
      </c>
      <c r="W206" t="str">
        <f t="shared" si="31"/>
        <v>R3711E</v>
      </c>
      <c r="X206" t="s">
        <v>266</v>
      </c>
      <c r="AA206" t="s">
        <v>46</v>
      </c>
      <c r="AB206">
        <v>0</v>
      </c>
      <c r="AC206">
        <v>0</v>
      </c>
      <c r="AD206">
        <v>86.02</v>
      </c>
      <c r="AE206">
        <v>0</v>
      </c>
    </row>
    <row r="207" spans="1:31" x14ac:dyDescent="0.3">
      <c r="A207" t="str">
        <f t="shared" si="28"/>
        <v>17</v>
      </c>
      <c r="B207" t="str">
        <f t="shared" si="27"/>
        <v>11</v>
      </c>
      <c r="C207" s="1">
        <v>42852.902731481481</v>
      </c>
      <c r="D207" t="str">
        <f t="shared" si="29"/>
        <v>9</v>
      </c>
      <c r="E207" t="s">
        <v>938</v>
      </c>
      <c r="H207" t="s">
        <v>796</v>
      </c>
      <c r="I207" s="2">
        <v>42860</v>
      </c>
      <c r="J207" t="s">
        <v>265</v>
      </c>
      <c r="K207" t="s">
        <v>242</v>
      </c>
      <c r="L207" t="s">
        <v>243</v>
      </c>
      <c r="M207" t="s">
        <v>290</v>
      </c>
      <c r="N207" t="s">
        <v>291</v>
      </c>
      <c r="O207" t="s">
        <v>39</v>
      </c>
      <c r="P207" t="s">
        <v>40</v>
      </c>
      <c r="Q207">
        <v>4</v>
      </c>
      <c r="R207" t="s">
        <v>41</v>
      </c>
      <c r="S207" t="s">
        <v>292</v>
      </c>
      <c r="T207" t="s">
        <v>291</v>
      </c>
      <c r="U207" t="str">
        <f t="shared" si="30"/>
        <v>RV</v>
      </c>
      <c r="V207" t="s">
        <v>44</v>
      </c>
      <c r="W207" t="str">
        <f t="shared" si="31"/>
        <v>R3711E</v>
      </c>
      <c r="X207" t="s">
        <v>266</v>
      </c>
      <c r="AA207" t="s">
        <v>46</v>
      </c>
      <c r="AB207">
        <v>0</v>
      </c>
      <c r="AC207">
        <v>0</v>
      </c>
      <c r="AD207">
        <v>1162.4000000000001</v>
      </c>
      <c r="AE207">
        <v>0</v>
      </c>
    </row>
    <row r="208" spans="1:31" x14ac:dyDescent="0.3">
      <c r="A208" t="str">
        <f t="shared" si="28"/>
        <v>17</v>
      </c>
      <c r="B208" t="str">
        <f t="shared" si="27"/>
        <v>11</v>
      </c>
      <c r="C208" s="1">
        <v>42852.902731481481</v>
      </c>
      <c r="D208" t="str">
        <f t="shared" si="29"/>
        <v>9</v>
      </c>
      <c r="E208" t="s">
        <v>938</v>
      </c>
      <c r="H208" t="s">
        <v>796</v>
      </c>
      <c r="I208" s="2">
        <v>42860</v>
      </c>
      <c r="J208" t="s">
        <v>265</v>
      </c>
      <c r="K208" t="s">
        <v>242</v>
      </c>
      <c r="L208" t="s">
        <v>243</v>
      </c>
      <c r="M208" t="s">
        <v>290</v>
      </c>
      <c r="N208" t="s">
        <v>291</v>
      </c>
      <c r="O208" t="s">
        <v>39</v>
      </c>
      <c r="P208" t="s">
        <v>40</v>
      </c>
      <c r="Q208">
        <v>4</v>
      </c>
      <c r="R208" t="s">
        <v>41</v>
      </c>
      <c r="S208" t="s">
        <v>292</v>
      </c>
      <c r="T208" t="s">
        <v>291</v>
      </c>
      <c r="U208" t="str">
        <f t="shared" si="30"/>
        <v>RV</v>
      </c>
      <c r="V208" t="s">
        <v>44</v>
      </c>
      <c r="W208" t="str">
        <f t="shared" si="31"/>
        <v>R3711E</v>
      </c>
      <c r="X208" t="s">
        <v>266</v>
      </c>
      <c r="AA208" t="s">
        <v>46</v>
      </c>
      <c r="AB208">
        <v>0</v>
      </c>
      <c r="AC208">
        <v>0</v>
      </c>
      <c r="AD208">
        <v>5.09</v>
      </c>
      <c r="AE208">
        <v>0</v>
      </c>
    </row>
    <row r="209" spans="1:31" x14ac:dyDescent="0.3">
      <c r="A209" t="str">
        <f t="shared" si="28"/>
        <v>17</v>
      </c>
      <c r="B209" t="str">
        <f t="shared" si="27"/>
        <v>11</v>
      </c>
      <c r="C209" s="1">
        <v>42872.6878125</v>
      </c>
      <c r="D209" t="str">
        <f t="shared" si="29"/>
        <v>9</v>
      </c>
      <c r="E209" t="s">
        <v>980</v>
      </c>
      <c r="F209">
        <v>891374</v>
      </c>
      <c r="H209" t="s">
        <v>981</v>
      </c>
      <c r="I209" s="2">
        <v>42872</v>
      </c>
      <c r="J209" t="s">
        <v>265</v>
      </c>
      <c r="K209" t="s">
        <v>242</v>
      </c>
      <c r="L209" t="s">
        <v>243</v>
      </c>
      <c r="M209" t="s">
        <v>290</v>
      </c>
      <c r="N209" t="s">
        <v>291</v>
      </c>
      <c r="O209" t="s">
        <v>39</v>
      </c>
      <c r="P209" t="s">
        <v>40</v>
      </c>
      <c r="Q209">
        <v>4</v>
      </c>
      <c r="R209" t="s">
        <v>41</v>
      </c>
      <c r="S209" t="s">
        <v>292</v>
      </c>
      <c r="T209" t="s">
        <v>291</v>
      </c>
      <c r="U209" t="str">
        <f t="shared" si="30"/>
        <v>RV</v>
      </c>
      <c r="V209" t="s">
        <v>44</v>
      </c>
      <c r="W209" t="str">
        <f t="shared" si="31"/>
        <v>R3711E</v>
      </c>
      <c r="X209" t="s">
        <v>266</v>
      </c>
      <c r="AA209" t="s">
        <v>46</v>
      </c>
      <c r="AB209">
        <v>0</v>
      </c>
      <c r="AC209">
        <v>0</v>
      </c>
      <c r="AD209">
        <v>586.36</v>
      </c>
      <c r="AE209">
        <v>0</v>
      </c>
    </row>
    <row r="210" spans="1:31" x14ac:dyDescent="0.3">
      <c r="A210" t="str">
        <f t="shared" si="28"/>
        <v>17</v>
      </c>
      <c r="B210" t="str">
        <f t="shared" si="27"/>
        <v>11</v>
      </c>
      <c r="C210" s="1">
        <v>42872.6878125</v>
      </c>
      <c r="D210" t="str">
        <f t="shared" si="29"/>
        <v>9</v>
      </c>
      <c r="E210" t="s">
        <v>980</v>
      </c>
      <c r="F210">
        <v>891374</v>
      </c>
      <c r="H210" t="s">
        <v>981</v>
      </c>
      <c r="I210" s="2">
        <v>42872</v>
      </c>
      <c r="J210" t="s">
        <v>265</v>
      </c>
      <c r="K210" t="s">
        <v>242</v>
      </c>
      <c r="L210" t="s">
        <v>243</v>
      </c>
      <c r="M210" t="s">
        <v>290</v>
      </c>
      <c r="N210" t="s">
        <v>291</v>
      </c>
      <c r="O210" t="s">
        <v>39</v>
      </c>
      <c r="P210" t="s">
        <v>40</v>
      </c>
      <c r="Q210">
        <v>4</v>
      </c>
      <c r="R210" t="s">
        <v>41</v>
      </c>
      <c r="S210" t="s">
        <v>292</v>
      </c>
      <c r="T210" t="s">
        <v>291</v>
      </c>
      <c r="U210" t="str">
        <f t="shared" si="30"/>
        <v>RV</v>
      </c>
      <c r="V210" t="s">
        <v>44</v>
      </c>
      <c r="W210" t="str">
        <f t="shared" si="31"/>
        <v>R3711E</v>
      </c>
      <c r="X210" t="s">
        <v>266</v>
      </c>
      <c r="AA210" t="s">
        <v>46</v>
      </c>
      <c r="AB210">
        <v>0</v>
      </c>
      <c r="AC210">
        <v>0</v>
      </c>
      <c r="AD210">
        <v>60.63</v>
      </c>
      <c r="AE210">
        <v>0</v>
      </c>
    </row>
    <row r="211" spans="1:31" x14ac:dyDescent="0.3">
      <c r="A211" t="str">
        <f t="shared" si="28"/>
        <v>17</v>
      </c>
      <c r="B211" t="str">
        <f t="shared" si="27"/>
        <v>11</v>
      </c>
      <c r="C211" s="1">
        <v>42866.907511574071</v>
      </c>
      <c r="D211" t="str">
        <f t="shared" si="29"/>
        <v>9</v>
      </c>
      <c r="E211" t="s">
        <v>936</v>
      </c>
      <c r="H211" t="s">
        <v>804</v>
      </c>
      <c r="I211" s="2">
        <v>42874</v>
      </c>
      <c r="J211" t="s">
        <v>265</v>
      </c>
      <c r="K211" t="s">
        <v>242</v>
      </c>
      <c r="L211" t="s">
        <v>243</v>
      </c>
      <c r="M211" t="s">
        <v>290</v>
      </c>
      <c r="N211" t="s">
        <v>291</v>
      </c>
      <c r="O211" t="s">
        <v>39</v>
      </c>
      <c r="P211" t="s">
        <v>40</v>
      </c>
      <c r="Q211">
        <v>4</v>
      </c>
      <c r="R211" t="s">
        <v>41</v>
      </c>
      <c r="S211" t="s">
        <v>292</v>
      </c>
      <c r="T211" t="s">
        <v>291</v>
      </c>
      <c r="U211" t="str">
        <f t="shared" si="30"/>
        <v>RV</v>
      </c>
      <c r="V211" t="s">
        <v>44</v>
      </c>
      <c r="W211" t="str">
        <f t="shared" si="31"/>
        <v>R3711E</v>
      </c>
      <c r="X211" t="s">
        <v>266</v>
      </c>
      <c r="AA211" t="s">
        <v>46</v>
      </c>
      <c r="AB211">
        <v>0</v>
      </c>
      <c r="AC211">
        <v>0</v>
      </c>
      <c r="AD211">
        <v>1.63</v>
      </c>
      <c r="AE211">
        <v>0</v>
      </c>
    </row>
    <row r="212" spans="1:31" x14ac:dyDescent="0.3">
      <c r="A212" t="str">
        <f t="shared" si="28"/>
        <v>17</v>
      </c>
      <c r="B212" t="str">
        <f t="shared" si="27"/>
        <v>11</v>
      </c>
      <c r="C212" s="1">
        <v>42866.907511574071</v>
      </c>
      <c r="D212" t="str">
        <f t="shared" si="29"/>
        <v>9</v>
      </c>
      <c r="E212" t="s">
        <v>936</v>
      </c>
      <c r="H212" t="s">
        <v>804</v>
      </c>
      <c r="I212" s="2">
        <v>42874</v>
      </c>
      <c r="J212" t="s">
        <v>265</v>
      </c>
      <c r="K212" t="s">
        <v>242</v>
      </c>
      <c r="L212" t="s">
        <v>243</v>
      </c>
      <c r="M212" t="s">
        <v>290</v>
      </c>
      <c r="N212" t="s">
        <v>291</v>
      </c>
      <c r="O212" t="s">
        <v>39</v>
      </c>
      <c r="P212" t="s">
        <v>40</v>
      </c>
      <c r="Q212">
        <v>4</v>
      </c>
      <c r="R212" t="s">
        <v>41</v>
      </c>
      <c r="S212" t="s">
        <v>292</v>
      </c>
      <c r="T212" t="s">
        <v>291</v>
      </c>
      <c r="U212" t="str">
        <f t="shared" si="30"/>
        <v>RV</v>
      </c>
      <c r="V212" t="s">
        <v>44</v>
      </c>
      <c r="W212" t="str">
        <f t="shared" si="31"/>
        <v>R3711E</v>
      </c>
      <c r="X212" t="s">
        <v>266</v>
      </c>
      <c r="AA212" t="s">
        <v>46</v>
      </c>
      <c r="AB212">
        <v>0</v>
      </c>
      <c r="AC212">
        <v>0</v>
      </c>
      <c r="AD212">
        <v>86.02</v>
      </c>
      <c r="AE212">
        <v>0</v>
      </c>
    </row>
    <row r="213" spans="1:31" x14ac:dyDescent="0.3">
      <c r="A213" t="str">
        <f t="shared" si="28"/>
        <v>17</v>
      </c>
      <c r="B213" t="str">
        <f t="shared" si="27"/>
        <v>11</v>
      </c>
      <c r="C213" s="1">
        <v>42873.68068287037</v>
      </c>
      <c r="D213" t="str">
        <f t="shared" si="29"/>
        <v>9</v>
      </c>
      <c r="E213" t="s">
        <v>973</v>
      </c>
      <c r="H213" t="s">
        <v>974</v>
      </c>
      <c r="I213" s="2">
        <v>42873</v>
      </c>
      <c r="J213" t="s">
        <v>265</v>
      </c>
      <c r="K213" t="s">
        <v>242</v>
      </c>
      <c r="L213" t="s">
        <v>243</v>
      </c>
      <c r="M213" t="s">
        <v>290</v>
      </c>
      <c r="N213" t="s">
        <v>291</v>
      </c>
      <c r="O213" t="s">
        <v>39</v>
      </c>
      <c r="P213" t="s">
        <v>40</v>
      </c>
      <c r="Q213">
        <v>4</v>
      </c>
      <c r="R213" t="s">
        <v>41</v>
      </c>
      <c r="S213" t="s">
        <v>292</v>
      </c>
      <c r="T213" t="s">
        <v>291</v>
      </c>
      <c r="U213" t="str">
        <f t="shared" si="30"/>
        <v>RV</v>
      </c>
      <c r="V213" t="s">
        <v>44</v>
      </c>
      <c r="W213" t="str">
        <f t="shared" si="31"/>
        <v>R3711E</v>
      </c>
      <c r="X213" t="s">
        <v>266</v>
      </c>
      <c r="AA213" t="s">
        <v>46</v>
      </c>
      <c r="AB213">
        <v>0</v>
      </c>
      <c r="AC213">
        <v>0</v>
      </c>
      <c r="AD213">
        <v>130.77000000000001</v>
      </c>
      <c r="AE213">
        <v>0</v>
      </c>
    </row>
    <row r="214" spans="1:31" x14ac:dyDescent="0.3">
      <c r="A214" t="str">
        <f t="shared" si="28"/>
        <v>17</v>
      </c>
      <c r="B214" t="str">
        <f t="shared" si="27"/>
        <v>11</v>
      </c>
      <c r="C214" s="1">
        <v>42873.680694444447</v>
      </c>
      <c r="D214" t="str">
        <f t="shared" si="29"/>
        <v>9</v>
      </c>
      <c r="E214" t="s">
        <v>973</v>
      </c>
      <c r="H214" t="s">
        <v>974</v>
      </c>
      <c r="I214" s="2">
        <v>42873</v>
      </c>
      <c r="J214" t="s">
        <v>265</v>
      </c>
      <c r="K214" t="s">
        <v>242</v>
      </c>
      <c r="L214" t="s">
        <v>243</v>
      </c>
      <c r="M214" t="s">
        <v>290</v>
      </c>
      <c r="N214" t="s">
        <v>291</v>
      </c>
      <c r="O214" t="s">
        <v>39</v>
      </c>
      <c r="P214" t="s">
        <v>40</v>
      </c>
      <c r="Q214">
        <v>4</v>
      </c>
      <c r="R214" t="s">
        <v>41</v>
      </c>
      <c r="S214" t="s">
        <v>292</v>
      </c>
      <c r="T214" t="s">
        <v>291</v>
      </c>
      <c r="U214" t="str">
        <f t="shared" si="30"/>
        <v>RV</v>
      </c>
      <c r="V214" t="s">
        <v>44</v>
      </c>
      <c r="W214" t="str">
        <f t="shared" si="31"/>
        <v>R3711E</v>
      </c>
      <c r="X214" t="s">
        <v>266</v>
      </c>
      <c r="AA214" t="s">
        <v>46</v>
      </c>
      <c r="AB214">
        <v>0</v>
      </c>
      <c r="AC214">
        <v>0</v>
      </c>
      <c r="AD214">
        <v>1265.56</v>
      </c>
      <c r="AE214">
        <v>0</v>
      </c>
    </row>
    <row r="215" spans="1:31" x14ac:dyDescent="0.3">
      <c r="A215" t="str">
        <f t="shared" si="28"/>
        <v>17</v>
      </c>
      <c r="B215" t="str">
        <f t="shared" si="27"/>
        <v>11</v>
      </c>
      <c r="C215" s="1">
        <v>42885.459733796299</v>
      </c>
      <c r="D215" t="str">
        <f t="shared" si="29"/>
        <v>9</v>
      </c>
      <c r="E215" t="s">
        <v>876</v>
      </c>
      <c r="H215" t="s">
        <v>978</v>
      </c>
      <c r="I215" s="2">
        <v>42886</v>
      </c>
      <c r="J215" t="s">
        <v>265</v>
      </c>
      <c r="K215" t="s">
        <v>242</v>
      </c>
      <c r="L215" t="s">
        <v>243</v>
      </c>
      <c r="M215" t="s">
        <v>290</v>
      </c>
      <c r="N215" t="s">
        <v>291</v>
      </c>
      <c r="O215" t="s">
        <v>39</v>
      </c>
      <c r="P215" t="s">
        <v>40</v>
      </c>
      <c r="Q215">
        <v>4</v>
      </c>
      <c r="R215" t="s">
        <v>41</v>
      </c>
      <c r="S215" t="s">
        <v>292</v>
      </c>
      <c r="T215" t="s">
        <v>291</v>
      </c>
      <c r="U215" t="str">
        <f t="shared" si="30"/>
        <v>RV</v>
      </c>
      <c r="V215" t="s">
        <v>44</v>
      </c>
      <c r="W215" t="str">
        <f t="shared" si="31"/>
        <v>R3711E</v>
      </c>
      <c r="X215" t="s">
        <v>266</v>
      </c>
      <c r="AA215" t="s">
        <v>46</v>
      </c>
      <c r="AB215">
        <v>0</v>
      </c>
      <c r="AC215">
        <v>0</v>
      </c>
      <c r="AD215">
        <v>290.31</v>
      </c>
      <c r="AE215">
        <v>0</v>
      </c>
    </row>
    <row r="216" spans="1:31" x14ac:dyDescent="0.3">
      <c r="A216" t="str">
        <f t="shared" si="28"/>
        <v>17</v>
      </c>
      <c r="B216" t="str">
        <f t="shared" si="27"/>
        <v>11</v>
      </c>
      <c r="C216" s="1">
        <v>42885.578611111108</v>
      </c>
      <c r="D216" t="str">
        <f t="shared" si="29"/>
        <v>9</v>
      </c>
      <c r="E216" t="s">
        <v>975</v>
      </c>
      <c r="H216" t="s">
        <v>976</v>
      </c>
      <c r="I216" s="2">
        <v>42885</v>
      </c>
      <c r="J216" t="s">
        <v>265</v>
      </c>
      <c r="K216" t="s">
        <v>242</v>
      </c>
      <c r="L216" t="s">
        <v>243</v>
      </c>
      <c r="M216" t="s">
        <v>290</v>
      </c>
      <c r="N216" t="s">
        <v>291</v>
      </c>
      <c r="O216" t="s">
        <v>39</v>
      </c>
      <c r="P216" t="s">
        <v>40</v>
      </c>
      <c r="Q216">
        <v>4</v>
      </c>
      <c r="R216" t="s">
        <v>41</v>
      </c>
      <c r="S216" t="s">
        <v>292</v>
      </c>
      <c r="T216" t="s">
        <v>291</v>
      </c>
      <c r="U216" t="str">
        <f t="shared" si="30"/>
        <v>RV</v>
      </c>
      <c r="V216" t="s">
        <v>44</v>
      </c>
      <c r="W216" t="str">
        <f t="shared" si="31"/>
        <v>R3711E</v>
      </c>
      <c r="X216" t="s">
        <v>266</v>
      </c>
      <c r="AA216" t="s">
        <v>46</v>
      </c>
      <c r="AB216">
        <v>0</v>
      </c>
      <c r="AC216">
        <v>0</v>
      </c>
      <c r="AD216">
        <v>1009.25</v>
      </c>
      <c r="AE216">
        <v>0</v>
      </c>
    </row>
    <row r="217" spans="1:31" x14ac:dyDescent="0.3">
      <c r="A217" t="str">
        <f t="shared" si="28"/>
        <v>17</v>
      </c>
      <c r="B217" t="str">
        <f t="shared" si="27"/>
        <v>11</v>
      </c>
      <c r="C217" s="1">
        <v>42885.578611111108</v>
      </c>
      <c r="D217" t="str">
        <f t="shared" si="29"/>
        <v>9</v>
      </c>
      <c r="E217" t="s">
        <v>975</v>
      </c>
      <c r="H217" t="s">
        <v>976</v>
      </c>
      <c r="I217" s="2">
        <v>42885</v>
      </c>
      <c r="J217" t="s">
        <v>265</v>
      </c>
      <c r="K217" t="s">
        <v>242</v>
      </c>
      <c r="L217" t="s">
        <v>243</v>
      </c>
      <c r="M217" t="s">
        <v>290</v>
      </c>
      <c r="N217" t="s">
        <v>291</v>
      </c>
      <c r="O217" t="s">
        <v>39</v>
      </c>
      <c r="P217" t="s">
        <v>40</v>
      </c>
      <c r="Q217">
        <v>4</v>
      </c>
      <c r="R217" t="s">
        <v>41</v>
      </c>
      <c r="S217" t="s">
        <v>292</v>
      </c>
      <c r="T217" t="s">
        <v>291</v>
      </c>
      <c r="U217" t="str">
        <f t="shared" si="30"/>
        <v>RV</v>
      </c>
      <c r="V217" t="s">
        <v>44</v>
      </c>
      <c r="W217" t="str">
        <f t="shared" si="31"/>
        <v>R3711E</v>
      </c>
      <c r="X217" t="s">
        <v>266</v>
      </c>
      <c r="AA217" t="s">
        <v>46</v>
      </c>
      <c r="AB217">
        <v>0</v>
      </c>
      <c r="AC217">
        <v>0</v>
      </c>
      <c r="AD217">
        <v>1265.56</v>
      </c>
      <c r="AE217">
        <v>0</v>
      </c>
    </row>
    <row r="218" spans="1:31" x14ac:dyDescent="0.3">
      <c r="A218" t="str">
        <f t="shared" si="28"/>
        <v>17</v>
      </c>
      <c r="B218" t="str">
        <f t="shared" si="27"/>
        <v>11</v>
      </c>
      <c r="C218" s="1">
        <v>42885.578611111108</v>
      </c>
      <c r="D218" t="str">
        <f t="shared" si="29"/>
        <v>9</v>
      </c>
      <c r="E218" t="s">
        <v>975</v>
      </c>
      <c r="H218" t="s">
        <v>976</v>
      </c>
      <c r="I218" s="2">
        <v>42885</v>
      </c>
      <c r="J218" t="s">
        <v>265</v>
      </c>
      <c r="K218" t="s">
        <v>242</v>
      </c>
      <c r="L218" t="s">
        <v>243</v>
      </c>
      <c r="M218" t="s">
        <v>290</v>
      </c>
      <c r="N218" t="s">
        <v>291</v>
      </c>
      <c r="O218" t="s">
        <v>39</v>
      </c>
      <c r="P218" t="s">
        <v>40</v>
      </c>
      <c r="Q218">
        <v>4</v>
      </c>
      <c r="R218" t="s">
        <v>41</v>
      </c>
      <c r="S218" t="s">
        <v>292</v>
      </c>
      <c r="T218" t="s">
        <v>291</v>
      </c>
      <c r="U218" t="str">
        <f t="shared" si="30"/>
        <v>RV</v>
      </c>
      <c r="V218" t="s">
        <v>44</v>
      </c>
      <c r="W218" t="str">
        <f t="shared" si="31"/>
        <v>R3711E</v>
      </c>
      <c r="X218" t="s">
        <v>266</v>
      </c>
      <c r="AA218" t="s">
        <v>46</v>
      </c>
      <c r="AB218">
        <v>0</v>
      </c>
      <c r="AC218">
        <v>0</v>
      </c>
      <c r="AD218">
        <v>130.77000000000001</v>
      </c>
      <c r="AE218">
        <v>0</v>
      </c>
    </row>
    <row r="219" spans="1:31" x14ac:dyDescent="0.3">
      <c r="A219" t="str">
        <f t="shared" si="28"/>
        <v>17</v>
      </c>
      <c r="B219" t="str">
        <f t="shared" si="27"/>
        <v>11</v>
      </c>
      <c r="C219" s="1">
        <v>42887.703310185185</v>
      </c>
      <c r="D219" t="str">
        <f t="shared" si="29"/>
        <v>9</v>
      </c>
      <c r="E219" t="s">
        <v>984</v>
      </c>
      <c r="F219" t="s">
        <v>874</v>
      </c>
      <c r="H219" t="s">
        <v>985</v>
      </c>
      <c r="I219" s="2">
        <v>42881</v>
      </c>
      <c r="J219" t="s">
        <v>265</v>
      </c>
      <c r="K219" t="s">
        <v>242</v>
      </c>
      <c r="L219" t="s">
        <v>243</v>
      </c>
      <c r="M219" t="s">
        <v>290</v>
      </c>
      <c r="N219" t="s">
        <v>291</v>
      </c>
      <c r="O219" t="s">
        <v>39</v>
      </c>
      <c r="P219" t="s">
        <v>40</v>
      </c>
      <c r="Q219">
        <v>4</v>
      </c>
      <c r="R219" t="s">
        <v>41</v>
      </c>
      <c r="S219" t="s">
        <v>292</v>
      </c>
      <c r="T219" t="s">
        <v>291</v>
      </c>
      <c r="U219" t="str">
        <f t="shared" si="30"/>
        <v>RV</v>
      </c>
      <c r="V219" t="s">
        <v>44</v>
      </c>
      <c r="W219" t="str">
        <f t="shared" si="31"/>
        <v>R3711E</v>
      </c>
      <c r="X219" t="s">
        <v>266</v>
      </c>
      <c r="AA219" t="s">
        <v>46</v>
      </c>
      <c r="AB219">
        <v>0</v>
      </c>
      <c r="AC219">
        <v>0</v>
      </c>
      <c r="AD219">
        <v>931.37</v>
      </c>
      <c r="AE219">
        <v>0</v>
      </c>
    </row>
    <row r="220" spans="1:31" x14ac:dyDescent="0.3">
      <c r="A220" t="str">
        <f t="shared" si="28"/>
        <v>17</v>
      </c>
      <c r="B220" t="str">
        <f t="shared" si="27"/>
        <v>11</v>
      </c>
      <c r="C220" s="1">
        <v>42867.666574074072</v>
      </c>
      <c r="D220" t="str">
        <f t="shared" si="29"/>
        <v>9</v>
      </c>
      <c r="E220" t="s">
        <v>972</v>
      </c>
      <c r="H220" t="s">
        <v>666</v>
      </c>
      <c r="I220" s="2">
        <v>42867</v>
      </c>
      <c r="J220" t="s">
        <v>265</v>
      </c>
      <c r="K220" t="s">
        <v>242</v>
      </c>
      <c r="L220" t="s">
        <v>243</v>
      </c>
      <c r="M220" t="s">
        <v>290</v>
      </c>
      <c r="N220" t="s">
        <v>291</v>
      </c>
      <c r="O220" t="s">
        <v>39</v>
      </c>
      <c r="P220" t="s">
        <v>40</v>
      </c>
      <c r="Q220">
        <v>4</v>
      </c>
      <c r="R220" t="s">
        <v>41</v>
      </c>
      <c r="S220" t="s">
        <v>292</v>
      </c>
      <c r="T220" t="s">
        <v>291</v>
      </c>
      <c r="U220" t="str">
        <f t="shared" si="30"/>
        <v>RV</v>
      </c>
      <c r="V220" t="s">
        <v>44</v>
      </c>
      <c r="W220" t="str">
        <f t="shared" si="31"/>
        <v>R3711E</v>
      </c>
      <c r="X220" t="s">
        <v>266</v>
      </c>
      <c r="AA220" t="s">
        <v>46</v>
      </c>
      <c r="AB220">
        <v>0</v>
      </c>
      <c r="AC220">
        <v>0</v>
      </c>
      <c r="AD220">
        <v>1397.71</v>
      </c>
      <c r="AE220">
        <v>0</v>
      </c>
    </row>
    <row r="221" spans="1:31" x14ac:dyDescent="0.3">
      <c r="A221" t="str">
        <f t="shared" si="28"/>
        <v>17</v>
      </c>
      <c r="B221" t="str">
        <f t="shared" si="27"/>
        <v>11</v>
      </c>
      <c r="C221" s="1">
        <v>42867.666585648149</v>
      </c>
      <c r="D221" t="str">
        <f t="shared" si="29"/>
        <v>9</v>
      </c>
      <c r="E221" t="s">
        <v>972</v>
      </c>
      <c r="H221" t="s">
        <v>666</v>
      </c>
      <c r="I221" s="2">
        <v>42867</v>
      </c>
      <c r="J221" t="s">
        <v>265</v>
      </c>
      <c r="K221" t="s">
        <v>242</v>
      </c>
      <c r="L221" t="s">
        <v>243</v>
      </c>
      <c r="M221" t="s">
        <v>290</v>
      </c>
      <c r="N221" t="s">
        <v>291</v>
      </c>
      <c r="O221" t="s">
        <v>39</v>
      </c>
      <c r="P221" t="s">
        <v>40</v>
      </c>
      <c r="Q221">
        <v>4</v>
      </c>
      <c r="R221" t="s">
        <v>41</v>
      </c>
      <c r="S221" t="s">
        <v>292</v>
      </c>
      <c r="T221" t="s">
        <v>291</v>
      </c>
      <c r="U221" t="str">
        <f t="shared" si="30"/>
        <v>RV</v>
      </c>
      <c r="V221" t="s">
        <v>44</v>
      </c>
      <c r="W221" t="str">
        <f t="shared" si="31"/>
        <v>R3711E</v>
      </c>
      <c r="X221" t="s">
        <v>266</v>
      </c>
      <c r="AA221" t="s">
        <v>46</v>
      </c>
      <c r="AB221">
        <v>0</v>
      </c>
      <c r="AC221">
        <v>0</v>
      </c>
      <c r="AD221">
        <v>128.74</v>
      </c>
      <c r="AE221">
        <v>0</v>
      </c>
    </row>
    <row r="222" spans="1:31" x14ac:dyDescent="0.3">
      <c r="A222" t="str">
        <f t="shared" si="28"/>
        <v>17</v>
      </c>
      <c r="B222" t="str">
        <f t="shared" si="27"/>
        <v>11</v>
      </c>
      <c r="C222" s="1">
        <v>42867.666585648149</v>
      </c>
      <c r="D222" t="str">
        <f t="shared" si="29"/>
        <v>9</v>
      </c>
      <c r="E222" t="s">
        <v>972</v>
      </c>
      <c r="H222" t="s">
        <v>666</v>
      </c>
      <c r="I222" s="2">
        <v>42867</v>
      </c>
      <c r="J222" t="s">
        <v>265</v>
      </c>
      <c r="K222" t="s">
        <v>242</v>
      </c>
      <c r="L222" t="s">
        <v>243</v>
      </c>
      <c r="M222" t="s">
        <v>290</v>
      </c>
      <c r="N222" t="s">
        <v>291</v>
      </c>
      <c r="O222" t="s">
        <v>39</v>
      </c>
      <c r="P222" t="s">
        <v>40</v>
      </c>
      <c r="Q222">
        <v>4</v>
      </c>
      <c r="R222" t="s">
        <v>41</v>
      </c>
      <c r="S222" t="s">
        <v>292</v>
      </c>
      <c r="T222" t="s">
        <v>291</v>
      </c>
      <c r="U222" t="str">
        <f t="shared" si="30"/>
        <v>RV</v>
      </c>
      <c r="V222" t="s">
        <v>44</v>
      </c>
      <c r="W222" t="str">
        <f t="shared" si="31"/>
        <v>R3711E</v>
      </c>
      <c r="X222" t="s">
        <v>266</v>
      </c>
      <c r="AA222" t="s">
        <v>46</v>
      </c>
      <c r="AB222">
        <v>0</v>
      </c>
      <c r="AC222">
        <v>0</v>
      </c>
      <c r="AD222">
        <v>1663.41</v>
      </c>
      <c r="AE222">
        <v>0</v>
      </c>
    </row>
    <row r="223" spans="1:31" x14ac:dyDescent="0.3">
      <c r="A223" t="str">
        <f t="shared" si="28"/>
        <v>17</v>
      </c>
      <c r="B223" t="str">
        <f t="shared" si="27"/>
        <v>11</v>
      </c>
      <c r="C223" s="1">
        <v>42867.666585648149</v>
      </c>
      <c r="D223" t="str">
        <f t="shared" si="29"/>
        <v>9</v>
      </c>
      <c r="E223" t="s">
        <v>972</v>
      </c>
      <c r="H223" t="s">
        <v>666</v>
      </c>
      <c r="I223" s="2">
        <v>42867</v>
      </c>
      <c r="J223" t="s">
        <v>265</v>
      </c>
      <c r="K223" t="s">
        <v>242</v>
      </c>
      <c r="L223" t="s">
        <v>243</v>
      </c>
      <c r="M223" t="s">
        <v>290</v>
      </c>
      <c r="N223" t="s">
        <v>291</v>
      </c>
      <c r="O223" t="s">
        <v>39</v>
      </c>
      <c r="P223" t="s">
        <v>40</v>
      </c>
      <c r="Q223">
        <v>4</v>
      </c>
      <c r="R223" t="s">
        <v>41</v>
      </c>
      <c r="S223" t="s">
        <v>292</v>
      </c>
      <c r="T223" t="s">
        <v>291</v>
      </c>
      <c r="U223" t="str">
        <f t="shared" si="30"/>
        <v>RV</v>
      </c>
      <c r="V223" t="s">
        <v>44</v>
      </c>
      <c r="W223" t="str">
        <f t="shared" si="31"/>
        <v>R3711E</v>
      </c>
      <c r="X223" t="s">
        <v>266</v>
      </c>
      <c r="AA223" t="s">
        <v>46</v>
      </c>
      <c r="AB223">
        <v>0</v>
      </c>
      <c r="AC223">
        <v>0</v>
      </c>
      <c r="AD223">
        <v>966.36</v>
      </c>
      <c r="AE223">
        <v>0</v>
      </c>
    </row>
    <row r="224" spans="1:31" x14ac:dyDescent="0.3">
      <c r="A224" t="str">
        <f t="shared" si="28"/>
        <v>17</v>
      </c>
      <c r="B224" t="str">
        <f t="shared" si="27"/>
        <v>11</v>
      </c>
      <c r="C224" s="1">
        <v>42867.666585648149</v>
      </c>
      <c r="D224" t="str">
        <f t="shared" si="29"/>
        <v>9</v>
      </c>
      <c r="E224" t="s">
        <v>972</v>
      </c>
      <c r="H224" t="s">
        <v>666</v>
      </c>
      <c r="I224" s="2">
        <v>42867</v>
      </c>
      <c r="J224" t="s">
        <v>265</v>
      </c>
      <c r="K224" t="s">
        <v>242</v>
      </c>
      <c r="L224" t="s">
        <v>243</v>
      </c>
      <c r="M224" t="s">
        <v>290</v>
      </c>
      <c r="N224" t="s">
        <v>291</v>
      </c>
      <c r="O224" t="s">
        <v>39</v>
      </c>
      <c r="P224" t="s">
        <v>40</v>
      </c>
      <c r="Q224">
        <v>4</v>
      </c>
      <c r="R224" t="s">
        <v>41</v>
      </c>
      <c r="S224" t="s">
        <v>292</v>
      </c>
      <c r="T224" t="s">
        <v>291</v>
      </c>
      <c r="U224" t="str">
        <f t="shared" si="30"/>
        <v>RV</v>
      </c>
      <c r="V224" t="s">
        <v>44</v>
      </c>
      <c r="W224" t="str">
        <f t="shared" si="31"/>
        <v>R3711E</v>
      </c>
      <c r="X224" t="s">
        <v>266</v>
      </c>
      <c r="AA224" t="s">
        <v>46</v>
      </c>
      <c r="AB224">
        <v>0</v>
      </c>
      <c r="AC224">
        <v>0</v>
      </c>
      <c r="AD224">
        <v>103.29</v>
      </c>
      <c r="AE224">
        <v>0</v>
      </c>
    </row>
    <row r="225" spans="1:31" x14ac:dyDescent="0.3">
      <c r="A225" t="str">
        <f t="shared" si="28"/>
        <v>17</v>
      </c>
      <c r="B225" t="str">
        <f t="shared" si="27"/>
        <v>11</v>
      </c>
      <c r="C225" s="1">
        <v>42867.666585648149</v>
      </c>
      <c r="D225" t="str">
        <f t="shared" si="29"/>
        <v>9</v>
      </c>
      <c r="E225" t="s">
        <v>972</v>
      </c>
      <c r="H225" t="s">
        <v>666</v>
      </c>
      <c r="I225" s="2">
        <v>42867</v>
      </c>
      <c r="J225" t="s">
        <v>265</v>
      </c>
      <c r="K225" t="s">
        <v>242</v>
      </c>
      <c r="L225" t="s">
        <v>243</v>
      </c>
      <c r="M225" t="s">
        <v>290</v>
      </c>
      <c r="N225" t="s">
        <v>291</v>
      </c>
      <c r="O225" t="s">
        <v>39</v>
      </c>
      <c r="P225" t="s">
        <v>40</v>
      </c>
      <c r="Q225">
        <v>4</v>
      </c>
      <c r="R225" t="s">
        <v>41</v>
      </c>
      <c r="S225" t="s">
        <v>292</v>
      </c>
      <c r="T225" t="s">
        <v>291</v>
      </c>
      <c r="U225" t="str">
        <f t="shared" si="30"/>
        <v>RV</v>
      </c>
      <c r="V225" t="s">
        <v>44</v>
      </c>
      <c r="W225" t="str">
        <f t="shared" si="31"/>
        <v>R3711E</v>
      </c>
      <c r="X225" t="s">
        <v>266</v>
      </c>
      <c r="AA225" t="s">
        <v>46</v>
      </c>
      <c r="AB225">
        <v>0</v>
      </c>
      <c r="AC225">
        <v>0</v>
      </c>
      <c r="AD225">
        <v>152.56</v>
      </c>
      <c r="AE225">
        <v>0</v>
      </c>
    </row>
    <row r="226" spans="1:31" x14ac:dyDescent="0.3">
      <c r="A226" t="str">
        <f t="shared" si="28"/>
        <v>17</v>
      </c>
      <c r="B226" t="str">
        <f t="shared" si="27"/>
        <v>11</v>
      </c>
      <c r="C226" s="1">
        <v>42867.666585648149</v>
      </c>
      <c r="D226" t="str">
        <f t="shared" si="29"/>
        <v>9</v>
      </c>
      <c r="E226" t="s">
        <v>972</v>
      </c>
      <c r="H226" t="s">
        <v>666</v>
      </c>
      <c r="I226" s="2">
        <v>42867</v>
      </c>
      <c r="J226" t="s">
        <v>265</v>
      </c>
      <c r="K226" t="s">
        <v>242</v>
      </c>
      <c r="L226" t="s">
        <v>243</v>
      </c>
      <c r="M226" t="s">
        <v>290</v>
      </c>
      <c r="N226" t="s">
        <v>291</v>
      </c>
      <c r="O226" t="s">
        <v>39</v>
      </c>
      <c r="P226" t="s">
        <v>40</v>
      </c>
      <c r="Q226">
        <v>4</v>
      </c>
      <c r="R226" t="s">
        <v>41</v>
      </c>
      <c r="S226" t="s">
        <v>292</v>
      </c>
      <c r="T226" t="s">
        <v>291</v>
      </c>
      <c r="U226" t="str">
        <f t="shared" si="30"/>
        <v>RV</v>
      </c>
      <c r="V226" t="s">
        <v>44</v>
      </c>
      <c r="W226" t="str">
        <f t="shared" si="31"/>
        <v>R3711E</v>
      </c>
      <c r="X226" t="s">
        <v>266</v>
      </c>
      <c r="AA226" t="s">
        <v>46</v>
      </c>
      <c r="AB226">
        <v>0</v>
      </c>
      <c r="AC226">
        <v>0</v>
      </c>
      <c r="AD226">
        <v>448.32</v>
      </c>
      <c r="AE226">
        <v>0</v>
      </c>
    </row>
    <row r="227" spans="1:31" x14ac:dyDescent="0.3">
      <c r="A227" t="str">
        <f t="shared" si="28"/>
        <v>17</v>
      </c>
      <c r="B227" t="str">
        <f t="shared" si="27"/>
        <v>11</v>
      </c>
      <c r="C227" s="1">
        <v>42867.666574074072</v>
      </c>
      <c r="D227" t="str">
        <f t="shared" si="29"/>
        <v>9</v>
      </c>
      <c r="E227" t="s">
        <v>972</v>
      </c>
      <c r="H227" t="s">
        <v>666</v>
      </c>
      <c r="I227" s="2">
        <v>42867</v>
      </c>
      <c r="J227" t="s">
        <v>78</v>
      </c>
      <c r="K227" t="s">
        <v>242</v>
      </c>
      <c r="L227" t="s">
        <v>243</v>
      </c>
      <c r="M227" t="s">
        <v>290</v>
      </c>
      <c r="N227" t="s">
        <v>291</v>
      </c>
      <c r="O227" t="s">
        <v>39</v>
      </c>
      <c r="P227" t="s">
        <v>40</v>
      </c>
      <c r="Q227">
        <v>4</v>
      </c>
      <c r="R227" t="s">
        <v>41</v>
      </c>
      <c r="S227" t="s">
        <v>292</v>
      </c>
      <c r="T227" t="s">
        <v>291</v>
      </c>
      <c r="U227" t="str">
        <f>"04"</f>
        <v>04</v>
      </c>
      <c r="V227" t="s">
        <v>125</v>
      </c>
      <c r="W227" t="str">
        <f>"E5365"</f>
        <v>E5365</v>
      </c>
      <c r="X227" t="s">
        <v>784</v>
      </c>
      <c r="AA227" t="s">
        <v>46</v>
      </c>
      <c r="AB227">
        <v>0</v>
      </c>
      <c r="AC227">
        <v>0</v>
      </c>
      <c r="AD227">
        <v>88.6</v>
      </c>
      <c r="AE227">
        <v>0</v>
      </c>
    </row>
    <row r="228" spans="1:31" x14ac:dyDescent="0.3">
      <c r="A228" t="str">
        <f t="shared" si="28"/>
        <v>17</v>
      </c>
      <c r="B228" t="str">
        <f t="shared" si="27"/>
        <v>11</v>
      </c>
      <c r="C228" s="1">
        <v>42867.666574074072</v>
      </c>
      <c r="D228" t="str">
        <f t="shared" si="29"/>
        <v>9</v>
      </c>
      <c r="E228" t="s">
        <v>972</v>
      </c>
      <c r="H228" t="s">
        <v>666</v>
      </c>
      <c r="I228" s="2">
        <v>42867</v>
      </c>
      <c r="J228" t="s">
        <v>78</v>
      </c>
      <c r="K228" t="s">
        <v>242</v>
      </c>
      <c r="L228" t="s">
        <v>243</v>
      </c>
      <c r="M228" t="s">
        <v>290</v>
      </c>
      <c r="N228" t="s">
        <v>291</v>
      </c>
      <c r="O228" t="s">
        <v>39</v>
      </c>
      <c r="P228" t="s">
        <v>40</v>
      </c>
      <c r="Q228">
        <v>4</v>
      </c>
      <c r="R228" t="s">
        <v>41</v>
      </c>
      <c r="S228" t="s">
        <v>292</v>
      </c>
      <c r="T228" t="s">
        <v>291</v>
      </c>
      <c r="U228" t="str">
        <f>"04"</f>
        <v>04</v>
      </c>
      <c r="V228" t="s">
        <v>125</v>
      </c>
      <c r="W228" t="str">
        <f>"E5365"</f>
        <v>E5365</v>
      </c>
      <c r="X228" t="s">
        <v>784</v>
      </c>
      <c r="AA228" t="s">
        <v>46</v>
      </c>
      <c r="AB228">
        <v>0</v>
      </c>
      <c r="AC228">
        <v>0</v>
      </c>
      <c r="AD228">
        <v>105</v>
      </c>
      <c r="AE228">
        <v>0</v>
      </c>
    </row>
    <row r="229" spans="1:31" x14ac:dyDescent="0.3">
      <c r="A229" t="str">
        <f t="shared" si="28"/>
        <v>17</v>
      </c>
      <c r="B229" t="str">
        <f t="shared" si="27"/>
        <v>11</v>
      </c>
      <c r="C229" s="1">
        <v>42885.578599537039</v>
      </c>
      <c r="D229" t="str">
        <f t="shared" si="29"/>
        <v>9</v>
      </c>
      <c r="E229" t="s">
        <v>975</v>
      </c>
      <c r="H229" t="s">
        <v>976</v>
      </c>
      <c r="I229" s="2">
        <v>42885</v>
      </c>
      <c r="J229" t="s">
        <v>78</v>
      </c>
      <c r="K229" t="s">
        <v>242</v>
      </c>
      <c r="L229" t="s">
        <v>243</v>
      </c>
      <c r="M229" t="s">
        <v>290</v>
      </c>
      <c r="N229" t="s">
        <v>291</v>
      </c>
      <c r="O229" t="s">
        <v>39</v>
      </c>
      <c r="P229" t="s">
        <v>40</v>
      </c>
      <c r="Q229">
        <v>4</v>
      </c>
      <c r="R229" t="s">
        <v>41</v>
      </c>
      <c r="S229" t="s">
        <v>292</v>
      </c>
      <c r="T229" t="s">
        <v>291</v>
      </c>
      <c r="U229" t="str">
        <f>"04"</f>
        <v>04</v>
      </c>
      <c r="V229" t="s">
        <v>125</v>
      </c>
      <c r="W229" t="str">
        <f>"E5381"</f>
        <v>E5381</v>
      </c>
      <c r="X229" t="s">
        <v>184</v>
      </c>
      <c r="AA229" t="s">
        <v>46</v>
      </c>
      <c r="AB229">
        <v>0</v>
      </c>
      <c r="AC229">
        <v>0</v>
      </c>
      <c r="AD229">
        <v>694.6</v>
      </c>
      <c r="AE229">
        <v>0</v>
      </c>
    </row>
    <row r="230" spans="1:31" x14ac:dyDescent="0.3">
      <c r="A230" t="str">
        <f t="shared" si="28"/>
        <v>17</v>
      </c>
      <c r="B230" t="str">
        <f t="shared" si="27"/>
        <v>11</v>
      </c>
      <c r="C230" s="1">
        <v>42867.666574074072</v>
      </c>
      <c r="D230" t="str">
        <f t="shared" si="29"/>
        <v>9</v>
      </c>
      <c r="E230" t="s">
        <v>972</v>
      </c>
      <c r="H230" t="s">
        <v>666</v>
      </c>
      <c r="I230" s="2">
        <v>42867</v>
      </c>
      <c r="J230" t="s">
        <v>78</v>
      </c>
      <c r="K230" t="s">
        <v>242</v>
      </c>
      <c r="L230" t="s">
        <v>243</v>
      </c>
      <c r="M230" t="s">
        <v>290</v>
      </c>
      <c r="N230" t="s">
        <v>291</v>
      </c>
      <c r="O230" t="s">
        <v>39</v>
      </c>
      <c r="P230" t="s">
        <v>40</v>
      </c>
      <c r="Q230">
        <v>4</v>
      </c>
      <c r="R230" t="s">
        <v>41</v>
      </c>
      <c r="S230" t="s">
        <v>292</v>
      </c>
      <c r="T230" t="s">
        <v>291</v>
      </c>
      <c r="U230" t="str">
        <f>"04"</f>
        <v>04</v>
      </c>
      <c r="V230" t="s">
        <v>125</v>
      </c>
      <c r="W230" t="str">
        <f>"E5381"</f>
        <v>E5381</v>
      </c>
      <c r="X230" t="s">
        <v>184</v>
      </c>
      <c r="AA230" t="s">
        <v>46</v>
      </c>
      <c r="AB230">
        <v>0</v>
      </c>
      <c r="AC230">
        <v>0</v>
      </c>
      <c r="AD230">
        <v>308.55</v>
      </c>
      <c r="AE230">
        <v>0</v>
      </c>
    </row>
    <row r="231" spans="1:31" x14ac:dyDescent="0.3">
      <c r="A231" t="str">
        <f t="shared" si="28"/>
        <v>17</v>
      </c>
      <c r="B231" t="str">
        <f t="shared" si="27"/>
        <v>11</v>
      </c>
      <c r="C231" s="1">
        <v>42856.445810185185</v>
      </c>
      <c r="D231" t="str">
        <f t="shared" si="29"/>
        <v>9</v>
      </c>
      <c r="E231" t="s">
        <v>890</v>
      </c>
      <c r="H231" t="s">
        <v>891</v>
      </c>
      <c r="I231" s="2">
        <v>42857</v>
      </c>
      <c r="J231" t="s">
        <v>267</v>
      </c>
      <c r="K231" t="s">
        <v>242</v>
      </c>
      <c r="L231" t="s">
        <v>243</v>
      </c>
      <c r="M231" t="s">
        <v>290</v>
      </c>
      <c r="N231" t="s">
        <v>291</v>
      </c>
      <c r="O231" t="s">
        <v>39</v>
      </c>
      <c r="P231" t="s">
        <v>40</v>
      </c>
      <c r="Q231">
        <v>4</v>
      </c>
      <c r="R231" t="s">
        <v>41</v>
      </c>
      <c r="S231" t="s">
        <v>292</v>
      </c>
      <c r="T231" t="s">
        <v>291</v>
      </c>
      <c r="U231" t="str">
        <f t="shared" ref="U231:U256" si="32">"09"</f>
        <v>09</v>
      </c>
      <c r="V231" t="s">
        <v>268</v>
      </c>
      <c r="W231" t="str">
        <f t="shared" ref="W231:W256" si="33">"E5982"</f>
        <v>E5982</v>
      </c>
      <c r="X231" t="s">
        <v>268</v>
      </c>
      <c r="AA231" t="s">
        <v>46</v>
      </c>
      <c r="AB231">
        <v>0</v>
      </c>
      <c r="AC231">
        <v>0</v>
      </c>
      <c r="AD231">
        <v>1359</v>
      </c>
      <c r="AE231">
        <v>0</v>
      </c>
    </row>
    <row r="232" spans="1:31" x14ac:dyDescent="0.3">
      <c r="A232" t="str">
        <f t="shared" si="28"/>
        <v>17</v>
      </c>
      <c r="B232" t="str">
        <f t="shared" si="27"/>
        <v>11</v>
      </c>
      <c r="C232" s="1">
        <v>42866.904085648152</v>
      </c>
      <c r="D232" t="str">
        <f t="shared" si="29"/>
        <v>9</v>
      </c>
      <c r="E232" t="s">
        <v>941</v>
      </c>
      <c r="H232" t="s">
        <v>804</v>
      </c>
      <c r="I232" s="2">
        <v>42874</v>
      </c>
      <c r="J232" t="s">
        <v>267</v>
      </c>
      <c r="K232" t="s">
        <v>242</v>
      </c>
      <c r="L232" t="s">
        <v>243</v>
      </c>
      <c r="M232" t="s">
        <v>290</v>
      </c>
      <c r="N232" t="s">
        <v>291</v>
      </c>
      <c r="O232" t="s">
        <v>39</v>
      </c>
      <c r="P232" t="s">
        <v>40</v>
      </c>
      <c r="Q232">
        <v>4</v>
      </c>
      <c r="R232" t="s">
        <v>41</v>
      </c>
      <c r="S232" t="s">
        <v>292</v>
      </c>
      <c r="T232" t="s">
        <v>291</v>
      </c>
      <c r="U232" t="str">
        <f t="shared" si="32"/>
        <v>09</v>
      </c>
      <c r="V232" t="s">
        <v>268</v>
      </c>
      <c r="W232" t="str">
        <f t="shared" si="33"/>
        <v>E5982</v>
      </c>
      <c r="X232" t="s">
        <v>268</v>
      </c>
      <c r="AA232" t="s">
        <v>46</v>
      </c>
      <c r="AB232">
        <v>0</v>
      </c>
      <c r="AC232">
        <v>0</v>
      </c>
      <c r="AD232">
        <v>362.4</v>
      </c>
      <c r="AE232">
        <v>0</v>
      </c>
    </row>
    <row r="233" spans="1:31" x14ac:dyDescent="0.3">
      <c r="A233" t="str">
        <f t="shared" si="28"/>
        <v>17</v>
      </c>
      <c r="B233" t="str">
        <f t="shared" si="27"/>
        <v>11</v>
      </c>
      <c r="C233" s="1">
        <v>42866.904085648152</v>
      </c>
      <c r="D233" t="str">
        <f t="shared" si="29"/>
        <v>9</v>
      </c>
      <c r="E233" t="s">
        <v>941</v>
      </c>
      <c r="H233" t="s">
        <v>804</v>
      </c>
      <c r="I233" s="2">
        <v>42874</v>
      </c>
      <c r="J233" t="s">
        <v>267</v>
      </c>
      <c r="K233" t="s">
        <v>242</v>
      </c>
      <c r="L233" t="s">
        <v>243</v>
      </c>
      <c r="M233" t="s">
        <v>290</v>
      </c>
      <c r="N233" t="s">
        <v>291</v>
      </c>
      <c r="O233" t="s">
        <v>39</v>
      </c>
      <c r="P233" t="s">
        <v>40</v>
      </c>
      <c r="Q233">
        <v>4</v>
      </c>
      <c r="R233" t="s">
        <v>41</v>
      </c>
      <c r="S233" t="s">
        <v>292</v>
      </c>
      <c r="T233" t="s">
        <v>291</v>
      </c>
      <c r="U233" t="str">
        <f t="shared" si="32"/>
        <v>09</v>
      </c>
      <c r="V233" t="s">
        <v>268</v>
      </c>
      <c r="W233" t="str">
        <f t="shared" si="33"/>
        <v>E5982</v>
      </c>
      <c r="X233" t="s">
        <v>268</v>
      </c>
      <c r="AA233" t="s">
        <v>46</v>
      </c>
      <c r="AB233">
        <v>0</v>
      </c>
      <c r="AC233">
        <v>0</v>
      </c>
      <c r="AD233">
        <v>25.37</v>
      </c>
      <c r="AE233">
        <v>0</v>
      </c>
    </row>
    <row r="234" spans="1:31" x14ac:dyDescent="0.3">
      <c r="A234" t="str">
        <f t="shared" si="28"/>
        <v>17</v>
      </c>
      <c r="B234" t="str">
        <f t="shared" si="27"/>
        <v>11</v>
      </c>
      <c r="C234" s="1">
        <v>42856.508784722224</v>
      </c>
      <c r="D234" t="str">
        <f t="shared" si="29"/>
        <v>9</v>
      </c>
      <c r="E234" t="s">
        <v>874</v>
      </c>
      <c r="H234" t="s">
        <v>977</v>
      </c>
      <c r="I234" s="2">
        <v>42857</v>
      </c>
      <c r="J234" t="s">
        <v>267</v>
      </c>
      <c r="K234" t="s">
        <v>242</v>
      </c>
      <c r="L234" t="s">
        <v>243</v>
      </c>
      <c r="M234" t="s">
        <v>290</v>
      </c>
      <c r="N234" t="s">
        <v>291</v>
      </c>
      <c r="O234" t="s">
        <v>39</v>
      </c>
      <c r="P234" t="s">
        <v>40</v>
      </c>
      <c r="Q234">
        <v>4</v>
      </c>
      <c r="R234" t="s">
        <v>41</v>
      </c>
      <c r="S234" t="s">
        <v>292</v>
      </c>
      <c r="T234" t="s">
        <v>291</v>
      </c>
      <c r="U234" t="str">
        <f t="shared" si="32"/>
        <v>09</v>
      </c>
      <c r="V234" t="s">
        <v>268</v>
      </c>
      <c r="W234" t="str">
        <f t="shared" si="33"/>
        <v>E5982</v>
      </c>
      <c r="X234" t="s">
        <v>268</v>
      </c>
      <c r="AA234" t="s">
        <v>46</v>
      </c>
      <c r="AB234">
        <v>0</v>
      </c>
      <c r="AC234">
        <v>0</v>
      </c>
      <c r="AD234">
        <v>74.2</v>
      </c>
      <c r="AE234">
        <v>0</v>
      </c>
    </row>
    <row r="235" spans="1:31" x14ac:dyDescent="0.3">
      <c r="A235" t="str">
        <f t="shared" si="28"/>
        <v>17</v>
      </c>
      <c r="B235" t="str">
        <f t="shared" si="27"/>
        <v>11</v>
      </c>
      <c r="C235" s="1">
        <v>42852.906238425923</v>
      </c>
      <c r="D235" t="str">
        <f t="shared" si="29"/>
        <v>9</v>
      </c>
      <c r="E235" t="s">
        <v>935</v>
      </c>
      <c r="H235" t="s">
        <v>796</v>
      </c>
      <c r="I235" s="2">
        <v>42860</v>
      </c>
      <c r="J235" t="s">
        <v>267</v>
      </c>
      <c r="K235" t="s">
        <v>242</v>
      </c>
      <c r="L235" t="s">
        <v>243</v>
      </c>
      <c r="M235" t="s">
        <v>290</v>
      </c>
      <c r="N235" t="s">
        <v>291</v>
      </c>
      <c r="O235" t="s">
        <v>39</v>
      </c>
      <c r="P235" t="s">
        <v>40</v>
      </c>
      <c r="Q235">
        <v>4</v>
      </c>
      <c r="R235" t="s">
        <v>41</v>
      </c>
      <c r="S235" t="s">
        <v>292</v>
      </c>
      <c r="T235" t="s">
        <v>291</v>
      </c>
      <c r="U235" t="str">
        <f t="shared" si="32"/>
        <v>09</v>
      </c>
      <c r="V235" t="s">
        <v>268</v>
      </c>
      <c r="W235" t="str">
        <f t="shared" si="33"/>
        <v>E5982</v>
      </c>
      <c r="X235" t="s">
        <v>268</v>
      </c>
      <c r="AA235" t="s">
        <v>46</v>
      </c>
      <c r="AB235">
        <v>0</v>
      </c>
      <c r="AC235">
        <v>0</v>
      </c>
      <c r="AD235">
        <v>0.03</v>
      </c>
      <c r="AE235">
        <v>0</v>
      </c>
    </row>
    <row r="236" spans="1:31" x14ac:dyDescent="0.3">
      <c r="A236" t="str">
        <f t="shared" si="28"/>
        <v>17</v>
      </c>
      <c r="B236" t="str">
        <f t="shared" si="27"/>
        <v>11</v>
      </c>
      <c r="C236" s="1">
        <v>42852.906238425923</v>
      </c>
      <c r="D236" t="str">
        <f t="shared" si="29"/>
        <v>9</v>
      </c>
      <c r="E236" t="s">
        <v>935</v>
      </c>
      <c r="H236" t="s">
        <v>796</v>
      </c>
      <c r="I236" s="2">
        <v>42860</v>
      </c>
      <c r="J236" t="s">
        <v>267</v>
      </c>
      <c r="K236" t="s">
        <v>242</v>
      </c>
      <c r="L236" t="s">
        <v>243</v>
      </c>
      <c r="M236" t="s">
        <v>290</v>
      </c>
      <c r="N236" t="s">
        <v>291</v>
      </c>
      <c r="O236" t="s">
        <v>39</v>
      </c>
      <c r="P236" t="s">
        <v>40</v>
      </c>
      <c r="Q236">
        <v>4</v>
      </c>
      <c r="R236" t="s">
        <v>41</v>
      </c>
      <c r="S236" t="s">
        <v>292</v>
      </c>
      <c r="T236" t="s">
        <v>291</v>
      </c>
      <c r="U236" t="str">
        <f t="shared" si="32"/>
        <v>09</v>
      </c>
      <c r="V236" t="s">
        <v>268</v>
      </c>
      <c r="W236" t="str">
        <f t="shared" si="33"/>
        <v>E5982</v>
      </c>
      <c r="X236" t="s">
        <v>268</v>
      </c>
      <c r="AA236" t="s">
        <v>46</v>
      </c>
      <c r="AB236">
        <v>0</v>
      </c>
      <c r="AC236">
        <v>0</v>
      </c>
      <c r="AD236">
        <v>26.82</v>
      </c>
      <c r="AE236">
        <v>0</v>
      </c>
    </row>
    <row r="237" spans="1:31" x14ac:dyDescent="0.3">
      <c r="A237" t="str">
        <f t="shared" si="28"/>
        <v>17</v>
      </c>
      <c r="B237" t="str">
        <f t="shared" si="27"/>
        <v>11</v>
      </c>
      <c r="C237" s="1">
        <v>42852.902731481481</v>
      </c>
      <c r="D237" t="str">
        <f t="shared" si="29"/>
        <v>9</v>
      </c>
      <c r="E237" t="s">
        <v>938</v>
      </c>
      <c r="H237" t="s">
        <v>796</v>
      </c>
      <c r="I237" s="2">
        <v>42860</v>
      </c>
      <c r="J237" t="s">
        <v>267</v>
      </c>
      <c r="K237" t="s">
        <v>242</v>
      </c>
      <c r="L237" t="s">
        <v>243</v>
      </c>
      <c r="M237" t="s">
        <v>290</v>
      </c>
      <c r="N237" t="s">
        <v>291</v>
      </c>
      <c r="O237" t="s">
        <v>39</v>
      </c>
      <c r="P237" t="s">
        <v>40</v>
      </c>
      <c r="Q237">
        <v>4</v>
      </c>
      <c r="R237" t="s">
        <v>41</v>
      </c>
      <c r="S237" t="s">
        <v>292</v>
      </c>
      <c r="T237" t="s">
        <v>291</v>
      </c>
      <c r="U237" t="str">
        <f t="shared" si="32"/>
        <v>09</v>
      </c>
      <c r="V237" t="s">
        <v>268</v>
      </c>
      <c r="W237" t="str">
        <f t="shared" si="33"/>
        <v>E5982</v>
      </c>
      <c r="X237" t="s">
        <v>268</v>
      </c>
      <c r="AA237" t="s">
        <v>46</v>
      </c>
      <c r="AB237">
        <v>0</v>
      </c>
      <c r="AC237">
        <v>0</v>
      </c>
      <c r="AD237">
        <v>362.4</v>
      </c>
      <c r="AE237">
        <v>0</v>
      </c>
    </row>
    <row r="238" spans="1:31" x14ac:dyDescent="0.3">
      <c r="A238" t="str">
        <f t="shared" si="28"/>
        <v>17</v>
      </c>
      <c r="B238" t="str">
        <f t="shared" si="27"/>
        <v>11</v>
      </c>
      <c r="C238" s="1">
        <v>42852.902731481481</v>
      </c>
      <c r="D238" t="str">
        <f t="shared" si="29"/>
        <v>9</v>
      </c>
      <c r="E238" t="s">
        <v>938</v>
      </c>
      <c r="H238" t="s">
        <v>796</v>
      </c>
      <c r="I238" s="2">
        <v>42860</v>
      </c>
      <c r="J238" t="s">
        <v>267</v>
      </c>
      <c r="K238" t="s">
        <v>242</v>
      </c>
      <c r="L238" t="s">
        <v>243</v>
      </c>
      <c r="M238" t="s">
        <v>290</v>
      </c>
      <c r="N238" t="s">
        <v>291</v>
      </c>
      <c r="O238" t="s">
        <v>39</v>
      </c>
      <c r="P238" t="s">
        <v>40</v>
      </c>
      <c r="Q238">
        <v>4</v>
      </c>
      <c r="R238" t="s">
        <v>41</v>
      </c>
      <c r="S238" t="s">
        <v>292</v>
      </c>
      <c r="T238" t="s">
        <v>291</v>
      </c>
      <c r="U238" t="str">
        <f t="shared" si="32"/>
        <v>09</v>
      </c>
      <c r="V238" t="s">
        <v>268</v>
      </c>
      <c r="W238" t="str">
        <f t="shared" si="33"/>
        <v>E5982</v>
      </c>
      <c r="X238" t="s">
        <v>268</v>
      </c>
      <c r="AA238" t="s">
        <v>46</v>
      </c>
      <c r="AB238">
        <v>0</v>
      </c>
      <c r="AC238">
        <v>0</v>
      </c>
      <c r="AD238">
        <v>1.59</v>
      </c>
      <c r="AE238">
        <v>0</v>
      </c>
    </row>
    <row r="239" spans="1:31" x14ac:dyDescent="0.3">
      <c r="A239" t="str">
        <f t="shared" si="28"/>
        <v>17</v>
      </c>
      <c r="B239" t="str">
        <f t="shared" si="27"/>
        <v>11</v>
      </c>
      <c r="C239" s="1">
        <v>42872.6878125</v>
      </c>
      <c r="D239" t="str">
        <f t="shared" si="29"/>
        <v>9</v>
      </c>
      <c r="E239" t="s">
        <v>980</v>
      </c>
      <c r="F239">
        <v>891374</v>
      </c>
      <c r="H239" t="s">
        <v>981</v>
      </c>
      <c r="I239" s="2">
        <v>42872</v>
      </c>
      <c r="J239" t="s">
        <v>267</v>
      </c>
      <c r="K239" t="s">
        <v>242</v>
      </c>
      <c r="L239" t="s">
        <v>243</v>
      </c>
      <c r="M239" t="s">
        <v>290</v>
      </c>
      <c r="N239" t="s">
        <v>291</v>
      </c>
      <c r="O239" t="s">
        <v>39</v>
      </c>
      <c r="P239" t="s">
        <v>40</v>
      </c>
      <c r="Q239">
        <v>4</v>
      </c>
      <c r="R239" t="s">
        <v>41</v>
      </c>
      <c r="S239" t="s">
        <v>292</v>
      </c>
      <c r="T239" t="s">
        <v>291</v>
      </c>
      <c r="U239" t="str">
        <f t="shared" si="32"/>
        <v>09</v>
      </c>
      <c r="V239" t="s">
        <v>268</v>
      </c>
      <c r="W239" t="str">
        <f t="shared" si="33"/>
        <v>E5982</v>
      </c>
      <c r="X239" t="s">
        <v>268</v>
      </c>
      <c r="AA239" t="s">
        <v>46</v>
      </c>
      <c r="AB239">
        <v>0</v>
      </c>
      <c r="AC239">
        <v>0</v>
      </c>
      <c r="AD239">
        <v>182.81</v>
      </c>
      <c r="AE239">
        <v>0</v>
      </c>
    </row>
    <row r="240" spans="1:31" x14ac:dyDescent="0.3">
      <c r="A240" t="str">
        <f t="shared" si="28"/>
        <v>17</v>
      </c>
      <c r="B240" t="str">
        <f t="shared" si="27"/>
        <v>11</v>
      </c>
      <c r="C240" s="1">
        <v>42872.6878125</v>
      </c>
      <c r="D240" t="str">
        <f t="shared" si="29"/>
        <v>9</v>
      </c>
      <c r="E240" t="s">
        <v>980</v>
      </c>
      <c r="F240">
        <v>891374</v>
      </c>
      <c r="H240" t="s">
        <v>981</v>
      </c>
      <c r="I240" s="2">
        <v>42872</v>
      </c>
      <c r="J240" t="s">
        <v>267</v>
      </c>
      <c r="K240" t="s">
        <v>242</v>
      </c>
      <c r="L240" t="s">
        <v>243</v>
      </c>
      <c r="M240" t="s">
        <v>290</v>
      </c>
      <c r="N240" t="s">
        <v>291</v>
      </c>
      <c r="O240" t="s">
        <v>39</v>
      </c>
      <c r="P240" t="s">
        <v>40</v>
      </c>
      <c r="Q240">
        <v>4</v>
      </c>
      <c r="R240" t="s">
        <v>41</v>
      </c>
      <c r="S240" t="s">
        <v>292</v>
      </c>
      <c r="T240" t="s">
        <v>291</v>
      </c>
      <c r="U240" t="str">
        <f t="shared" si="32"/>
        <v>09</v>
      </c>
      <c r="V240" t="s">
        <v>268</v>
      </c>
      <c r="W240" t="str">
        <f t="shared" si="33"/>
        <v>E5982</v>
      </c>
      <c r="X240" t="s">
        <v>268</v>
      </c>
      <c r="AA240" t="s">
        <v>46</v>
      </c>
      <c r="AB240">
        <v>0</v>
      </c>
      <c r="AC240">
        <v>0</v>
      </c>
      <c r="AD240">
        <v>18.899999999999999</v>
      </c>
      <c r="AE240">
        <v>0</v>
      </c>
    </row>
    <row r="241" spans="1:31" x14ac:dyDescent="0.3">
      <c r="A241" t="str">
        <f t="shared" si="28"/>
        <v>17</v>
      </c>
      <c r="B241" t="str">
        <f t="shared" si="27"/>
        <v>11</v>
      </c>
      <c r="C241" s="1">
        <v>42866.907511574071</v>
      </c>
      <c r="D241" t="str">
        <f t="shared" si="29"/>
        <v>9</v>
      </c>
      <c r="E241" t="s">
        <v>936</v>
      </c>
      <c r="H241" t="s">
        <v>804</v>
      </c>
      <c r="I241" s="2">
        <v>42874</v>
      </c>
      <c r="J241" t="s">
        <v>267</v>
      </c>
      <c r="K241" t="s">
        <v>242</v>
      </c>
      <c r="L241" t="s">
        <v>243</v>
      </c>
      <c r="M241" t="s">
        <v>290</v>
      </c>
      <c r="N241" t="s">
        <v>291</v>
      </c>
      <c r="O241" t="s">
        <v>39</v>
      </c>
      <c r="P241" t="s">
        <v>40</v>
      </c>
      <c r="Q241">
        <v>4</v>
      </c>
      <c r="R241" t="s">
        <v>41</v>
      </c>
      <c r="S241" t="s">
        <v>292</v>
      </c>
      <c r="T241" t="s">
        <v>291</v>
      </c>
      <c r="U241" t="str">
        <f t="shared" si="32"/>
        <v>09</v>
      </c>
      <c r="V241" t="s">
        <v>268</v>
      </c>
      <c r="W241" t="str">
        <f t="shared" si="33"/>
        <v>E5982</v>
      </c>
      <c r="X241" t="s">
        <v>268</v>
      </c>
      <c r="AA241" t="s">
        <v>46</v>
      </c>
      <c r="AB241">
        <v>0</v>
      </c>
      <c r="AC241">
        <v>0</v>
      </c>
      <c r="AD241">
        <v>0.51</v>
      </c>
      <c r="AE241">
        <v>0</v>
      </c>
    </row>
    <row r="242" spans="1:31" x14ac:dyDescent="0.3">
      <c r="A242" t="str">
        <f t="shared" si="28"/>
        <v>17</v>
      </c>
      <c r="B242" t="str">
        <f t="shared" si="27"/>
        <v>11</v>
      </c>
      <c r="C242" s="1">
        <v>42866.907511574071</v>
      </c>
      <c r="D242" t="str">
        <f t="shared" si="29"/>
        <v>9</v>
      </c>
      <c r="E242" t="s">
        <v>936</v>
      </c>
      <c r="H242" t="s">
        <v>804</v>
      </c>
      <c r="I242" s="2">
        <v>42874</v>
      </c>
      <c r="J242" t="s">
        <v>267</v>
      </c>
      <c r="K242" t="s">
        <v>242</v>
      </c>
      <c r="L242" t="s">
        <v>243</v>
      </c>
      <c r="M242" t="s">
        <v>290</v>
      </c>
      <c r="N242" t="s">
        <v>291</v>
      </c>
      <c r="O242" t="s">
        <v>39</v>
      </c>
      <c r="P242" t="s">
        <v>40</v>
      </c>
      <c r="Q242">
        <v>4</v>
      </c>
      <c r="R242" t="s">
        <v>41</v>
      </c>
      <c r="S242" t="s">
        <v>292</v>
      </c>
      <c r="T242" t="s">
        <v>291</v>
      </c>
      <c r="U242" t="str">
        <f t="shared" si="32"/>
        <v>09</v>
      </c>
      <c r="V242" t="s">
        <v>268</v>
      </c>
      <c r="W242" t="str">
        <f t="shared" si="33"/>
        <v>E5982</v>
      </c>
      <c r="X242" t="s">
        <v>268</v>
      </c>
      <c r="AA242" t="s">
        <v>46</v>
      </c>
      <c r="AB242">
        <v>0</v>
      </c>
      <c r="AC242">
        <v>0</v>
      </c>
      <c r="AD242">
        <v>26.82</v>
      </c>
      <c r="AE242">
        <v>0</v>
      </c>
    </row>
    <row r="243" spans="1:31" x14ac:dyDescent="0.3">
      <c r="A243" t="str">
        <f t="shared" si="28"/>
        <v>17</v>
      </c>
      <c r="B243" t="str">
        <f t="shared" si="27"/>
        <v>11</v>
      </c>
      <c r="C243" s="1">
        <v>42873.68068287037</v>
      </c>
      <c r="D243" t="str">
        <f t="shared" si="29"/>
        <v>9</v>
      </c>
      <c r="E243" t="s">
        <v>973</v>
      </c>
      <c r="H243" t="s">
        <v>974</v>
      </c>
      <c r="I243" s="2">
        <v>42873</v>
      </c>
      <c r="J243" t="s">
        <v>267</v>
      </c>
      <c r="K243" t="s">
        <v>242</v>
      </c>
      <c r="L243" t="s">
        <v>243</v>
      </c>
      <c r="M243" t="s">
        <v>290</v>
      </c>
      <c r="N243" t="s">
        <v>291</v>
      </c>
      <c r="O243" t="s">
        <v>39</v>
      </c>
      <c r="P243" t="s">
        <v>40</v>
      </c>
      <c r="Q243">
        <v>4</v>
      </c>
      <c r="R243" t="s">
        <v>41</v>
      </c>
      <c r="S243" t="s">
        <v>292</v>
      </c>
      <c r="T243" t="s">
        <v>291</v>
      </c>
      <c r="U243" t="str">
        <f t="shared" si="32"/>
        <v>09</v>
      </c>
      <c r="V243" t="s">
        <v>268</v>
      </c>
      <c r="W243" t="str">
        <f t="shared" si="33"/>
        <v>E5982</v>
      </c>
      <c r="X243" t="s">
        <v>268</v>
      </c>
      <c r="AA243" t="s">
        <v>46</v>
      </c>
      <c r="AB243">
        <v>0</v>
      </c>
      <c r="AC243">
        <v>0</v>
      </c>
      <c r="AD243">
        <v>40.770000000000003</v>
      </c>
      <c r="AE243">
        <v>0</v>
      </c>
    </row>
    <row r="244" spans="1:31" x14ac:dyDescent="0.3">
      <c r="A244" t="str">
        <f t="shared" si="28"/>
        <v>17</v>
      </c>
      <c r="B244" t="str">
        <f t="shared" si="27"/>
        <v>11</v>
      </c>
      <c r="C244" s="1">
        <v>42873.680694444447</v>
      </c>
      <c r="D244" t="str">
        <f t="shared" si="29"/>
        <v>9</v>
      </c>
      <c r="E244" t="s">
        <v>973</v>
      </c>
      <c r="H244" t="s">
        <v>974</v>
      </c>
      <c r="I244" s="2">
        <v>42873</v>
      </c>
      <c r="J244" t="s">
        <v>267</v>
      </c>
      <c r="K244" t="s">
        <v>242</v>
      </c>
      <c r="L244" t="s">
        <v>243</v>
      </c>
      <c r="M244" t="s">
        <v>290</v>
      </c>
      <c r="N244" t="s">
        <v>291</v>
      </c>
      <c r="O244" t="s">
        <v>39</v>
      </c>
      <c r="P244" t="s">
        <v>40</v>
      </c>
      <c r="Q244">
        <v>4</v>
      </c>
      <c r="R244" t="s">
        <v>41</v>
      </c>
      <c r="S244" t="s">
        <v>292</v>
      </c>
      <c r="T244" t="s">
        <v>291</v>
      </c>
      <c r="U244" t="str">
        <f t="shared" si="32"/>
        <v>09</v>
      </c>
      <c r="V244" t="s">
        <v>268</v>
      </c>
      <c r="W244" t="str">
        <f t="shared" si="33"/>
        <v>E5982</v>
      </c>
      <c r="X244" t="s">
        <v>268</v>
      </c>
      <c r="AA244" t="s">
        <v>46</v>
      </c>
      <c r="AB244">
        <v>0</v>
      </c>
      <c r="AC244">
        <v>0</v>
      </c>
      <c r="AD244">
        <v>394.56</v>
      </c>
      <c r="AE244">
        <v>0</v>
      </c>
    </row>
    <row r="245" spans="1:31" x14ac:dyDescent="0.3">
      <c r="A245" t="str">
        <f t="shared" si="28"/>
        <v>17</v>
      </c>
      <c r="B245" t="str">
        <f t="shared" ref="B245:B262" si="34">"11"</f>
        <v>11</v>
      </c>
      <c r="C245" s="1">
        <v>42885.459733796299</v>
      </c>
      <c r="D245" t="str">
        <f t="shared" si="29"/>
        <v>9</v>
      </c>
      <c r="E245" t="s">
        <v>876</v>
      </c>
      <c r="H245" t="s">
        <v>978</v>
      </c>
      <c r="I245" s="2">
        <v>42886</v>
      </c>
      <c r="J245" t="s">
        <v>267</v>
      </c>
      <c r="K245" t="s">
        <v>242</v>
      </c>
      <c r="L245" t="s">
        <v>243</v>
      </c>
      <c r="M245" t="s">
        <v>290</v>
      </c>
      <c r="N245" t="s">
        <v>291</v>
      </c>
      <c r="O245" t="s">
        <v>39</v>
      </c>
      <c r="P245" t="s">
        <v>40</v>
      </c>
      <c r="Q245">
        <v>4</v>
      </c>
      <c r="R245" t="s">
        <v>41</v>
      </c>
      <c r="S245" t="s">
        <v>292</v>
      </c>
      <c r="T245" t="s">
        <v>291</v>
      </c>
      <c r="U245" t="str">
        <f t="shared" si="32"/>
        <v>09</v>
      </c>
      <c r="V245" t="s">
        <v>268</v>
      </c>
      <c r="W245" t="str">
        <f t="shared" si="33"/>
        <v>E5982</v>
      </c>
      <c r="X245" t="s">
        <v>268</v>
      </c>
      <c r="AA245" t="s">
        <v>46</v>
      </c>
      <c r="AB245">
        <v>0</v>
      </c>
      <c r="AC245">
        <v>0</v>
      </c>
      <c r="AD245">
        <v>90.51</v>
      </c>
      <c r="AE245">
        <v>0</v>
      </c>
    </row>
    <row r="246" spans="1:31" x14ac:dyDescent="0.3">
      <c r="A246" t="str">
        <f t="shared" si="28"/>
        <v>17</v>
      </c>
      <c r="B246" t="str">
        <f t="shared" si="34"/>
        <v>11</v>
      </c>
      <c r="C246" s="1">
        <v>42885.578611111108</v>
      </c>
      <c r="D246" t="str">
        <f t="shared" si="29"/>
        <v>9</v>
      </c>
      <c r="E246" t="s">
        <v>975</v>
      </c>
      <c r="H246" t="s">
        <v>976</v>
      </c>
      <c r="I246" s="2">
        <v>42885</v>
      </c>
      <c r="J246" t="s">
        <v>267</v>
      </c>
      <c r="K246" t="s">
        <v>242</v>
      </c>
      <c r="L246" t="s">
        <v>243</v>
      </c>
      <c r="M246" t="s">
        <v>290</v>
      </c>
      <c r="N246" t="s">
        <v>291</v>
      </c>
      <c r="O246" t="s">
        <v>39</v>
      </c>
      <c r="P246" t="s">
        <v>40</v>
      </c>
      <c r="Q246">
        <v>4</v>
      </c>
      <c r="R246" t="s">
        <v>41</v>
      </c>
      <c r="S246" t="s">
        <v>292</v>
      </c>
      <c r="T246" t="s">
        <v>291</v>
      </c>
      <c r="U246" t="str">
        <f t="shared" si="32"/>
        <v>09</v>
      </c>
      <c r="V246" t="s">
        <v>268</v>
      </c>
      <c r="W246" t="str">
        <f t="shared" si="33"/>
        <v>E5982</v>
      </c>
      <c r="X246" t="s">
        <v>268</v>
      </c>
      <c r="AA246" t="s">
        <v>46</v>
      </c>
      <c r="AB246">
        <v>0</v>
      </c>
      <c r="AC246">
        <v>0</v>
      </c>
      <c r="AD246">
        <v>314.64999999999998</v>
      </c>
      <c r="AE246">
        <v>0</v>
      </c>
    </row>
    <row r="247" spans="1:31" x14ac:dyDescent="0.3">
      <c r="A247" t="str">
        <f t="shared" si="28"/>
        <v>17</v>
      </c>
      <c r="B247" t="str">
        <f t="shared" si="34"/>
        <v>11</v>
      </c>
      <c r="C247" s="1">
        <v>42885.578611111108</v>
      </c>
      <c r="D247" t="str">
        <f t="shared" si="29"/>
        <v>9</v>
      </c>
      <c r="E247" t="s">
        <v>975</v>
      </c>
      <c r="H247" t="s">
        <v>976</v>
      </c>
      <c r="I247" s="2">
        <v>42885</v>
      </c>
      <c r="J247" t="s">
        <v>267</v>
      </c>
      <c r="K247" t="s">
        <v>242</v>
      </c>
      <c r="L247" t="s">
        <v>243</v>
      </c>
      <c r="M247" t="s">
        <v>290</v>
      </c>
      <c r="N247" t="s">
        <v>291</v>
      </c>
      <c r="O247" t="s">
        <v>39</v>
      </c>
      <c r="P247" t="s">
        <v>40</v>
      </c>
      <c r="Q247">
        <v>4</v>
      </c>
      <c r="R247" t="s">
        <v>41</v>
      </c>
      <c r="S247" t="s">
        <v>292</v>
      </c>
      <c r="T247" t="s">
        <v>291</v>
      </c>
      <c r="U247" t="str">
        <f t="shared" si="32"/>
        <v>09</v>
      </c>
      <c r="V247" t="s">
        <v>268</v>
      </c>
      <c r="W247" t="str">
        <f t="shared" si="33"/>
        <v>E5982</v>
      </c>
      <c r="X247" t="s">
        <v>268</v>
      </c>
      <c r="AA247" t="s">
        <v>46</v>
      </c>
      <c r="AB247">
        <v>0</v>
      </c>
      <c r="AC247">
        <v>0</v>
      </c>
      <c r="AD247">
        <v>40.770000000000003</v>
      </c>
      <c r="AE247">
        <v>0</v>
      </c>
    </row>
    <row r="248" spans="1:31" x14ac:dyDescent="0.3">
      <c r="A248" t="str">
        <f t="shared" si="28"/>
        <v>17</v>
      </c>
      <c r="B248" t="str">
        <f t="shared" si="34"/>
        <v>11</v>
      </c>
      <c r="C248" s="1">
        <v>42887.703310185185</v>
      </c>
      <c r="D248" t="str">
        <f t="shared" si="29"/>
        <v>9</v>
      </c>
      <c r="E248" t="s">
        <v>984</v>
      </c>
      <c r="F248" t="s">
        <v>874</v>
      </c>
      <c r="H248" t="s">
        <v>985</v>
      </c>
      <c r="I248" s="2">
        <v>42881</v>
      </c>
      <c r="J248" t="s">
        <v>267</v>
      </c>
      <c r="K248" t="s">
        <v>242</v>
      </c>
      <c r="L248" t="s">
        <v>243</v>
      </c>
      <c r="M248" t="s">
        <v>290</v>
      </c>
      <c r="N248" t="s">
        <v>291</v>
      </c>
      <c r="O248" t="s">
        <v>39</v>
      </c>
      <c r="P248" t="s">
        <v>40</v>
      </c>
      <c r="Q248">
        <v>4</v>
      </c>
      <c r="R248" t="s">
        <v>41</v>
      </c>
      <c r="S248" t="s">
        <v>292</v>
      </c>
      <c r="T248" t="s">
        <v>291</v>
      </c>
      <c r="U248" t="str">
        <f t="shared" si="32"/>
        <v>09</v>
      </c>
      <c r="V248" t="s">
        <v>268</v>
      </c>
      <c r="W248" t="str">
        <f t="shared" si="33"/>
        <v>E5982</v>
      </c>
      <c r="X248" t="s">
        <v>268</v>
      </c>
      <c r="AA248" t="s">
        <v>46</v>
      </c>
      <c r="AB248">
        <v>0</v>
      </c>
      <c r="AC248">
        <v>0</v>
      </c>
      <c r="AD248">
        <v>290.37</v>
      </c>
      <c r="AE248">
        <v>0</v>
      </c>
    </row>
    <row r="249" spans="1:31" x14ac:dyDescent="0.3">
      <c r="A249" t="str">
        <f t="shared" si="28"/>
        <v>17</v>
      </c>
      <c r="B249" t="str">
        <f t="shared" si="34"/>
        <v>11</v>
      </c>
      <c r="C249" s="1">
        <v>42867.666574074072</v>
      </c>
      <c r="D249" t="str">
        <f t="shared" si="29"/>
        <v>9</v>
      </c>
      <c r="E249" t="s">
        <v>972</v>
      </c>
      <c r="H249" t="s">
        <v>666</v>
      </c>
      <c r="I249" s="2">
        <v>42867</v>
      </c>
      <c r="J249" t="s">
        <v>267</v>
      </c>
      <c r="K249" t="s">
        <v>242</v>
      </c>
      <c r="L249" t="s">
        <v>243</v>
      </c>
      <c r="M249" t="s">
        <v>290</v>
      </c>
      <c r="N249" t="s">
        <v>291</v>
      </c>
      <c r="O249" t="s">
        <v>39</v>
      </c>
      <c r="P249" t="s">
        <v>40</v>
      </c>
      <c r="Q249">
        <v>4</v>
      </c>
      <c r="R249" t="s">
        <v>41</v>
      </c>
      <c r="S249" t="s">
        <v>292</v>
      </c>
      <c r="T249" t="s">
        <v>291</v>
      </c>
      <c r="U249" t="str">
        <f t="shared" si="32"/>
        <v>09</v>
      </c>
      <c r="V249" t="s">
        <v>268</v>
      </c>
      <c r="W249" t="str">
        <f t="shared" si="33"/>
        <v>E5982</v>
      </c>
      <c r="X249" t="s">
        <v>268</v>
      </c>
      <c r="AA249" t="s">
        <v>46</v>
      </c>
      <c r="AB249">
        <v>0</v>
      </c>
      <c r="AC249">
        <v>0</v>
      </c>
      <c r="AD249">
        <v>435.76</v>
      </c>
      <c r="AE249">
        <v>0</v>
      </c>
    </row>
    <row r="250" spans="1:31" x14ac:dyDescent="0.3">
      <c r="A250" t="str">
        <f t="shared" si="28"/>
        <v>17</v>
      </c>
      <c r="B250" t="str">
        <f t="shared" si="34"/>
        <v>11</v>
      </c>
      <c r="C250" s="1">
        <v>42867.666585648149</v>
      </c>
      <c r="D250" t="str">
        <f t="shared" si="29"/>
        <v>9</v>
      </c>
      <c r="E250" t="s">
        <v>972</v>
      </c>
      <c r="H250" t="s">
        <v>666</v>
      </c>
      <c r="I250" s="2">
        <v>42867</v>
      </c>
      <c r="J250" t="s">
        <v>267</v>
      </c>
      <c r="K250" t="s">
        <v>242</v>
      </c>
      <c r="L250" t="s">
        <v>243</v>
      </c>
      <c r="M250" t="s">
        <v>290</v>
      </c>
      <c r="N250" t="s">
        <v>291</v>
      </c>
      <c r="O250" t="s">
        <v>39</v>
      </c>
      <c r="P250" t="s">
        <v>40</v>
      </c>
      <c r="Q250">
        <v>4</v>
      </c>
      <c r="R250" t="s">
        <v>41</v>
      </c>
      <c r="S250" t="s">
        <v>292</v>
      </c>
      <c r="T250" t="s">
        <v>291</v>
      </c>
      <c r="U250" t="str">
        <f t="shared" si="32"/>
        <v>09</v>
      </c>
      <c r="V250" t="s">
        <v>268</v>
      </c>
      <c r="W250" t="str">
        <f t="shared" si="33"/>
        <v>E5982</v>
      </c>
      <c r="X250" t="s">
        <v>268</v>
      </c>
      <c r="AA250" t="s">
        <v>46</v>
      </c>
      <c r="AB250">
        <v>0</v>
      </c>
      <c r="AC250">
        <v>0</v>
      </c>
      <c r="AD250">
        <v>40.14</v>
      </c>
      <c r="AE250">
        <v>0</v>
      </c>
    </row>
    <row r="251" spans="1:31" x14ac:dyDescent="0.3">
      <c r="A251" t="str">
        <f t="shared" si="28"/>
        <v>17</v>
      </c>
      <c r="B251" t="str">
        <f t="shared" si="34"/>
        <v>11</v>
      </c>
      <c r="C251" s="1">
        <v>42867.666585648149</v>
      </c>
      <c r="D251" t="str">
        <f t="shared" si="29"/>
        <v>9</v>
      </c>
      <c r="E251" t="s">
        <v>972</v>
      </c>
      <c r="H251" t="s">
        <v>666</v>
      </c>
      <c r="I251" s="2">
        <v>42867</v>
      </c>
      <c r="J251" t="s">
        <v>267</v>
      </c>
      <c r="K251" t="s">
        <v>242</v>
      </c>
      <c r="L251" t="s">
        <v>243</v>
      </c>
      <c r="M251" t="s">
        <v>290</v>
      </c>
      <c r="N251" t="s">
        <v>291</v>
      </c>
      <c r="O251" t="s">
        <v>39</v>
      </c>
      <c r="P251" t="s">
        <v>40</v>
      </c>
      <c r="Q251">
        <v>4</v>
      </c>
      <c r="R251" t="s">
        <v>41</v>
      </c>
      <c r="S251" t="s">
        <v>292</v>
      </c>
      <c r="T251" t="s">
        <v>291</v>
      </c>
      <c r="U251" t="str">
        <f t="shared" si="32"/>
        <v>09</v>
      </c>
      <c r="V251" t="s">
        <v>268</v>
      </c>
      <c r="W251" t="str">
        <f t="shared" si="33"/>
        <v>E5982</v>
      </c>
      <c r="X251" t="s">
        <v>268</v>
      </c>
      <c r="AA251" t="s">
        <v>46</v>
      </c>
      <c r="AB251">
        <v>0</v>
      </c>
      <c r="AC251">
        <v>0</v>
      </c>
      <c r="AD251">
        <v>518.6</v>
      </c>
      <c r="AE251">
        <v>0</v>
      </c>
    </row>
    <row r="252" spans="1:31" x14ac:dyDescent="0.3">
      <c r="A252" t="str">
        <f t="shared" si="28"/>
        <v>17</v>
      </c>
      <c r="B252" t="str">
        <f t="shared" si="34"/>
        <v>11</v>
      </c>
      <c r="C252" s="1">
        <v>42867.666585648149</v>
      </c>
      <c r="D252" t="str">
        <f t="shared" si="29"/>
        <v>9</v>
      </c>
      <c r="E252" t="s">
        <v>972</v>
      </c>
      <c r="H252" t="s">
        <v>666</v>
      </c>
      <c r="I252" s="2">
        <v>42867</v>
      </c>
      <c r="J252" t="s">
        <v>267</v>
      </c>
      <c r="K252" t="s">
        <v>242</v>
      </c>
      <c r="L252" t="s">
        <v>243</v>
      </c>
      <c r="M252" t="s">
        <v>290</v>
      </c>
      <c r="N252" t="s">
        <v>291</v>
      </c>
      <c r="O252" t="s">
        <v>39</v>
      </c>
      <c r="P252" t="s">
        <v>40</v>
      </c>
      <c r="Q252">
        <v>4</v>
      </c>
      <c r="R252" t="s">
        <v>41</v>
      </c>
      <c r="S252" t="s">
        <v>292</v>
      </c>
      <c r="T252" t="s">
        <v>291</v>
      </c>
      <c r="U252" t="str">
        <f t="shared" si="32"/>
        <v>09</v>
      </c>
      <c r="V252" t="s">
        <v>268</v>
      </c>
      <c r="W252" t="str">
        <f t="shared" si="33"/>
        <v>E5982</v>
      </c>
      <c r="X252" t="s">
        <v>268</v>
      </c>
      <c r="AA252" t="s">
        <v>46</v>
      </c>
      <c r="AB252">
        <v>0</v>
      </c>
      <c r="AC252">
        <v>0</v>
      </c>
      <c r="AD252">
        <v>301.27999999999997</v>
      </c>
      <c r="AE252">
        <v>0</v>
      </c>
    </row>
    <row r="253" spans="1:31" x14ac:dyDescent="0.3">
      <c r="A253" t="str">
        <f t="shared" si="28"/>
        <v>17</v>
      </c>
      <c r="B253" t="str">
        <f t="shared" si="34"/>
        <v>11</v>
      </c>
      <c r="C253" s="1">
        <v>42867.666585648149</v>
      </c>
      <c r="D253" t="str">
        <f t="shared" si="29"/>
        <v>9</v>
      </c>
      <c r="E253" t="s">
        <v>972</v>
      </c>
      <c r="H253" t="s">
        <v>666</v>
      </c>
      <c r="I253" s="2">
        <v>42867</v>
      </c>
      <c r="J253" t="s">
        <v>267</v>
      </c>
      <c r="K253" t="s">
        <v>242</v>
      </c>
      <c r="L253" t="s">
        <v>243</v>
      </c>
      <c r="M253" t="s">
        <v>290</v>
      </c>
      <c r="N253" t="s">
        <v>291</v>
      </c>
      <c r="O253" t="s">
        <v>39</v>
      </c>
      <c r="P253" t="s">
        <v>40</v>
      </c>
      <c r="Q253">
        <v>4</v>
      </c>
      <c r="R253" t="s">
        <v>41</v>
      </c>
      <c r="S253" t="s">
        <v>292</v>
      </c>
      <c r="T253" t="s">
        <v>291</v>
      </c>
      <c r="U253" t="str">
        <f t="shared" si="32"/>
        <v>09</v>
      </c>
      <c r="V253" t="s">
        <v>268</v>
      </c>
      <c r="W253" t="str">
        <f t="shared" si="33"/>
        <v>E5982</v>
      </c>
      <c r="X253" t="s">
        <v>268</v>
      </c>
      <c r="AA253" t="s">
        <v>46</v>
      </c>
      <c r="AB253">
        <v>0</v>
      </c>
      <c r="AC253">
        <v>0</v>
      </c>
      <c r="AD253">
        <v>32.200000000000003</v>
      </c>
      <c r="AE253">
        <v>0</v>
      </c>
    </row>
    <row r="254" spans="1:31" x14ac:dyDescent="0.3">
      <c r="A254" t="str">
        <f t="shared" si="28"/>
        <v>17</v>
      </c>
      <c r="B254" t="str">
        <f t="shared" si="34"/>
        <v>11</v>
      </c>
      <c r="C254" s="1">
        <v>42867.666585648149</v>
      </c>
      <c r="D254" t="str">
        <f t="shared" si="29"/>
        <v>9</v>
      </c>
      <c r="E254" t="s">
        <v>972</v>
      </c>
      <c r="H254" t="s">
        <v>666</v>
      </c>
      <c r="I254" s="2">
        <v>42867</v>
      </c>
      <c r="J254" t="s">
        <v>267</v>
      </c>
      <c r="K254" t="s">
        <v>242</v>
      </c>
      <c r="L254" t="s">
        <v>243</v>
      </c>
      <c r="M254" t="s">
        <v>290</v>
      </c>
      <c r="N254" t="s">
        <v>291</v>
      </c>
      <c r="O254" t="s">
        <v>39</v>
      </c>
      <c r="P254" t="s">
        <v>40</v>
      </c>
      <c r="Q254">
        <v>4</v>
      </c>
      <c r="R254" t="s">
        <v>41</v>
      </c>
      <c r="S254" t="s">
        <v>292</v>
      </c>
      <c r="T254" t="s">
        <v>291</v>
      </c>
      <c r="U254" t="str">
        <f t="shared" si="32"/>
        <v>09</v>
      </c>
      <c r="V254" t="s">
        <v>268</v>
      </c>
      <c r="W254" t="str">
        <f t="shared" si="33"/>
        <v>E5982</v>
      </c>
      <c r="X254" t="s">
        <v>268</v>
      </c>
      <c r="AA254" t="s">
        <v>46</v>
      </c>
      <c r="AB254">
        <v>0</v>
      </c>
      <c r="AC254">
        <v>0</v>
      </c>
      <c r="AD254">
        <v>47.56</v>
      </c>
      <c r="AE254">
        <v>0</v>
      </c>
    </row>
    <row r="255" spans="1:31" x14ac:dyDescent="0.3">
      <c r="A255" t="str">
        <f t="shared" si="28"/>
        <v>17</v>
      </c>
      <c r="B255" t="str">
        <f t="shared" si="34"/>
        <v>11</v>
      </c>
      <c r="C255" s="1">
        <v>42867.666585648149</v>
      </c>
      <c r="D255" t="str">
        <f t="shared" si="29"/>
        <v>9</v>
      </c>
      <c r="E255" t="s">
        <v>972</v>
      </c>
      <c r="H255" t="s">
        <v>666</v>
      </c>
      <c r="I255" s="2">
        <v>42867</v>
      </c>
      <c r="J255" t="s">
        <v>267</v>
      </c>
      <c r="K255" t="s">
        <v>242</v>
      </c>
      <c r="L255" t="s">
        <v>243</v>
      </c>
      <c r="M255" t="s">
        <v>290</v>
      </c>
      <c r="N255" t="s">
        <v>291</v>
      </c>
      <c r="O255" t="s">
        <v>39</v>
      </c>
      <c r="P255" t="s">
        <v>40</v>
      </c>
      <c r="Q255">
        <v>4</v>
      </c>
      <c r="R255" t="s">
        <v>41</v>
      </c>
      <c r="S255" t="s">
        <v>292</v>
      </c>
      <c r="T255" t="s">
        <v>291</v>
      </c>
      <c r="U255" t="str">
        <f t="shared" si="32"/>
        <v>09</v>
      </c>
      <c r="V255" t="s">
        <v>268</v>
      </c>
      <c r="W255" t="str">
        <f t="shared" si="33"/>
        <v>E5982</v>
      </c>
      <c r="X255" t="s">
        <v>268</v>
      </c>
      <c r="AA255" t="s">
        <v>46</v>
      </c>
      <c r="AB255">
        <v>0</v>
      </c>
      <c r="AC255">
        <v>0</v>
      </c>
      <c r="AD255">
        <v>139.77000000000001</v>
      </c>
      <c r="AE255">
        <v>0</v>
      </c>
    </row>
    <row r="256" spans="1:31" x14ac:dyDescent="0.3">
      <c r="A256" t="str">
        <f t="shared" si="28"/>
        <v>17</v>
      </c>
      <c r="B256" t="str">
        <f t="shared" si="34"/>
        <v>11</v>
      </c>
      <c r="C256" s="1">
        <v>42885.578611111108</v>
      </c>
      <c r="D256" t="str">
        <f t="shared" si="29"/>
        <v>9</v>
      </c>
      <c r="E256" t="s">
        <v>975</v>
      </c>
      <c r="H256" t="s">
        <v>976</v>
      </c>
      <c r="I256" s="2">
        <v>42885</v>
      </c>
      <c r="J256" t="s">
        <v>267</v>
      </c>
      <c r="K256" t="s">
        <v>242</v>
      </c>
      <c r="L256" t="s">
        <v>243</v>
      </c>
      <c r="M256" t="s">
        <v>290</v>
      </c>
      <c r="N256" t="s">
        <v>291</v>
      </c>
      <c r="O256" t="s">
        <v>39</v>
      </c>
      <c r="P256" t="s">
        <v>40</v>
      </c>
      <c r="Q256">
        <v>4</v>
      </c>
      <c r="R256" t="s">
        <v>41</v>
      </c>
      <c r="S256" t="s">
        <v>292</v>
      </c>
      <c r="T256" t="s">
        <v>291</v>
      </c>
      <c r="U256" t="str">
        <f t="shared" si="32"/>
        <v>09</v>
      </c>
      <c r="V256" t="s">
        <v>268</v>
      </c>
      <c r="W256" t="str">
        <f t="shared" si="33"/>
        <v>E5982</v>
      </c>
      <c r="X256" t="s">
        <v>268</v>
      </c>
      <c r="AA256" t="s">
        <v>46</v>
      </c>
      <c r="AB256">
        <v>0</v>
      </c>
      <c r="AC256">
        <v>0</v>
      </c>
      <c r="AD256">
        <v>394.56</v>
      </c>
      <c r="AE256">
        <v>0</v>
      </c>
    </row>
    <row r="257" spans="1:31" x14ac:dyDescent="0.3">
      <c r="A257" t="str">
        <f t="shared" si="28"/>
        <v>17</v>
      </c>
      <c r="B257" t="str">
        <f t="shared" si="34"/>
        <v>11</v>
      </c>
      <c r="C257" s="1">
        <v>42866.903483796297</v>
      </c>
      <c r="D257" t="str">
        <f t="shared" si="29"/>
        <v>9</v>
      </c>
      <c r="E257" t="s">
        <v>941</v>
      </c>
      <c r="H257" t="s">
        <v>804</v>
      </c>
      <c r="I257" s="2">
        <v>42874</v>
      </c>
      <c r="J257" t="s">
        <v>83</v>
      </c>
      <c r="K257" t="s">
        <v>242</v>
      </c>
      <c r="L257" t="s">
        <v>243</v>
      </c>
      <c r="M257" t="s">
        <v>295</v>
      </c>
      <c r="N257" t="s">
        <v>296</v>
      </c>
      <c r="O257" t="s">
        <v>39</v>
      </c>
      <c r="P257" t="s">
        <v>40</v>
      </c>
      <c r="Q257">
        <v>4</v>
      </c>
      <c r="R257" t="s">
        <v>41</v>
      </c>
      <c r="S257" t="s">
        <v>297</v>
      </c>
      <c r="T257" t="s">
        <v>296</v>
      </c>
      <c r="U257" t="str">
        <f>"03"</f>
        <v>03</v>
      </c>
      <c r="V257" t="s">
        <v>120</v>
      </c>
      <c r="W257" t="str">
        <f>"E4135"</f>
        <v>E4135</v>
      </c>
      <c r="X257" t="s">
        <v>121</v>
      </c>
      <c r="AA257" t="s">
        <v>46</v>
      </c>
      <c r="AB257">
        <v>0</v>
      </c>
      <c r="AC257">
        <v>0</v>
      </c>
      <c r="AD257">
        <v>201.88</v>
      </c>
      <c r="AE257">
        <v>0</v>
      </c>
    </row>
    <row r="258" spans="1:31" x14ac:dyDescent="0.3">
      <c r="A258" t="str">
        <f t="shared" ref="A258:A321" si="35">"17"</f>
        <v>17</v>
      </c>
      <c r="B258" t="str">
        <f t="shared" si="34"/>
        <v>11</v>
      </c>
      <c r="C258" s="1">
        <v>42852.902118055557</v>
      </c>
      <c r="D258" t="str">
        <f t="shared" ref="D258:D321" si="36">"9"</f>
        <v>9</v>
      </c>
      <c r="E258" t="s">
        <v>938</v>
      </c>
      <c r="H258" t="s">
        <v>796</v>
      </c>
      <c r="I258" s="2">
        <v>42860</v>
      </c>
      <c r="J258" t="s">
        <v>83</v>
      </c>
      <c r="K258" t="s">
        <v>242</v>
      </c>
      <c r="L258" t="s">
        <v>243</v>
      </c>
      <c r="M258" t="s">
        <v>295</v>
      </c>
      <c r="N258" t="s">
        <v>296</v>
      </c>
      <c r="O258" t="s">
        <v>39</v>
      </c>
      <c r="P258" t="s">
        <v>40</v>
      </c>
      <c r="Q258">
        <v>4</v>
      </c>
      <c r="R258" t="s">
        <v>41</v>
      </c>
      <c r="S258" t="s">
        <v>297</v>
      </c>
      <c r="T258" t="s">
        <v>296</v>
      </c>
      <c r="U258" t="str">
        <f>"03"</f>
        <v>03</v>
      </c>
      <c r="V258" t="s">
        <v>120</v>
      </c>
      <c r="W258" t="str">
        <f>"E4135"</f>
        <v>E4135</v>
      </c>
      <c r="X258" t="s">
        <v>121</v>
      </c>
      <c r="AA258" t="s">
        <v>46</v>
      </c>
      <c r="AB258">
        <v>0</v>
      </c>
      <c r="AC258">
        <v>0</v>
      </c>
      <c r="AD258">
        <v>171</v>
      </c>
      <c r="AE258">
        <v>0</v>
      </c>
    </row>
    <row r="259" spans="1:31" x14ac:dyDescent="0.3">
      <c r="A259" t="str">
        <f t="shared" si="35"/>
        <v>17</v>
      </c>
      <c r="B259" t="str">
        <f t="shared" si="34"/>
        <v>11</v>
      </c>
      <c r="C259" s="1">
        <v>42852.905532407407</v>
      </c>
      <c r="D259" t="str">
        <f t="shared" si="36"/>
        <v>9</v>
      </c>
      <c r="E259" t="s">
        <v>935</v>
      </c>
      <c r="H259" t="s">
        <v>796</v>
      </c>
      <c r="I259" s="2">
        <v>42860</v>
      </c>
      <c r="J259" t="s">
        <v>49</v>
      </c>
      <c r="K259" t="s">
        <v>242</v>
      </c>
      <c r="L259" t="s">
        <v>243</v>
      </c>
      <c r="M259" t="s">
        <v>295</v>
      </c>
      <c r="N259" t="s">
        <v>296</v>
      </c>
      <c r="O259" t="s">
        <v>39</v>
      </c>
      <c r="P259" t="s">
        <v>40</v>
      </c>
      <c r="Q259">
        <v>4</v>
      </c>
      <c r="R259" t="s">
        <v>41</v>
      </c>
      <c r="S259" t="s">
        <v>297</v>
      </c>
      <c r="T259" t="s">
        <v>296</v>
      </c>
      <c r="U259" t="str">
        <f>"02"</f>
        <v>02</v>
      </c>
      <c r="V259" t="s">
        <v>51</v>
      </c>
      <c r="W259" t="str">
        <f>"E4282"</f>
        <v>E4282</v>
      </c>
      <c r="X259" t="s">
        <v>163</v>
      </c>
      <c r="AA259" t="s">
        <v>46</v>
      </c>
      <c r="AB259">
        <v>0</v>
      </c>
      <c r="AC259">
        <v>0</v>
      </c>
      <c r="AD259">
        <v>3.42</v>
      </c>
      <c r="AE259">
        <v>0</v>
      </c>
    </row>
    <row r="260" spans="1:31" x14ac:dyDescent="0.3">
      <c r="A260" t="str">
        <f t="shared" si="35"/>
        <v>17</v>
      </c>
      <c r="B260" t="str">
        <f t="shared" si="34"/>
        <v>11</v>
      </c>
      <c r="C260" s="1">
        <v>42866.906875000001</v>
      </c>
      <c r="D260" t="str">
        <f t="shared" si="36"/>
        <v>9</v>
      </c>
      <c r="E260" t="s">
        <v>936</v>
      </c>
      <c r="H260" t="s">
        <v>804</v>
      </c>
      <c r="I260" s="2">
        <v>42874</v>
      </c>
      <c r="J260" t="s">
        <v>49</v>
      </c>
      <c r="K260" t="s">
        <v>242</v>
      </c>
      <c r="L260" t="s">
        <v>243</v>
      </c>
      <c r="M260" t="s">
        <v>295</v>
      </c>
      <c r="N260" t="s">
        <v>296</v>
      </c>
      <c r="O260" t="s">
        <v>39</v>
      </c>
      <c r="P260" t="s">
        <v>40</v>
      </c>
      <c r="Q260">
        <v>4</v>
      </c>
      <c r="R260" t="s">
        <v>41</v>
      </c>
      <c r="S260" t="s">
        <v>297</v>
      </c>
      <c r="T260" t="s">
        <v>296</v>
      </c>
      <c r="U260" t="str">
        <f>"02"</f>
        <v>02</v>
      </c>
      <c r="V260" t="s">
        <v>51</v>
      </c>
      <c r="W260" t="str">
        <f>"E4282"</f>
        <v>E4282</v>
      </c>
      <c r="X260" t="s">
        <v>163</v>
      </c>
      <c r="AA260" t="s">
        <v>46</v>
      </c>
      <c r="AB260">
        <v>0</v>
      </c>
      <c r="AC260">
        <v>0</v>
      </c>
      <c r="AD260">
        <v>4.04</v>
      </c>
      <c r="AE260">
        <v>0</v>
      </c>
    </row>
    <row r="261" spans="1:31" x14ac:dyDescent="0.3">
      <c r="A261" t="str">
        <f t="shared" si="35"/>
        <v>17</v>
      </c>
      <c r="B261" t="str">
        <f t="shared" si="34"/>
        <v>11</v>
      </c>
      <c r="C261" s="1">
        <v>42852.905532407407</v>
      </c>
      <c r="D261" t="str">
        <f t="shared" si="36"/>
        <v>9</v>
      </c>
      <c r="E261" t="s">
        <v>935</v>
      </c>
      <c r="H261" t="s">
        <v>796</v>
      </c>
      <c r="I261" s="2">
        <v>42860</v>
      </c>
      <c r="J261" t="s">
        <v>49</v>
      </c>
      <c r="K261" t="s">
        <v>242</v>
      </c>
      <c r="L261" t="s">
        <v>243</v>
      </c>
      <c r="M261" t="s">
        <v>295</v>
      </c>
      <c r="N261" t="s">
        <v>296</v>
      </c>
      <c r="O261" t="s">
        <v>39</v>
      </c>
      <c r="P261" t="s">
        <v>40</v>
      </c>
      <c r="Q261">
        <v>4</v>
      </c>
      <c r="R261" t="s">
        <v>41</v>
      </c>
      <c r="S261" t="s">
        <v>297</v>
      </c>
      <c r="T261" t="s">
        <v>296</v>
      </c>
      <c r="U261" t="str">
        <f>"02"</f>
        <v>02</v>
      </c>
      <c r="V261" t="s">
        <v>51</v>
      </c>
      <c r="W261" t="str">
        <f>"E4281"</f>
        <v>E4281</v>
      </c>
      <c r="X261" t="s">
        <v>52</v>
      </c>
      <c r="AA261" t="s">
        <v>46</v>
      </c>
      <c r="AB261">
        <v>0</v>
      </c>
      <c r="AC261">
        <v>0</v>
      </c>
      <c r="AD261">
        <v>330.11</v>
      </c>
      <c r="AE261">
        <v>0</v>
      </c>
    </row>
    <row r="262" spans="1:31" x14ac:dyDescent="0.3">
      <c r="A262" t="str">
        <f t="shared" si="35"/>
        <v>17</v>
      </c>
      <c r="B262" t="str">
        <f t="shared" si="34"/>
        <v>11</v>
      </c>
      <c r="C262" s="1">
        <v>42866.906875000001</v>
      </c>
      <c r="D262" t="str">
        <f t="shared" si="36"/>
        <v>9</v>
      </c>
      <c r="E262" t="s">
        <v>936</v>
      </c>
      <c r="H262" t="s">
        <v>804</v>
      </c>
      <c r="I262" s="2">
        <v>42874</v>
      </c>
      <c r="J262" t="s">
        <v>49</v>
      </c>
      <c r="K262" t="s">
        <v>242</v>
      </c>
      <c r="L262" t="s">
        <v>243</v>
      </c>
      <c r="M262" t="s">
        <v>295</v>
      </c>
      <c r="N262" t="s">
        <v>296</v>
      </c>
      <c r="O262" t="s">
        <v>39</v>
      </c>
      <c r="P262" t="s">
        <v>40</v>
      </c>
      <c r="Q262">
        <v>4</v>
      </c>
      <c r="R262" t="s">
        <v>41</v>
      </c>
      <c r="S262" t="s">
        <v>297</v>
      </c>
      <c r="T262" t="s">
        <v>296</v>
      </c>
      <c r="U262" t="str">
        <f>"02"</f>
        <v>02</v>
      </c>
      <c r="V262" t="s">
        <v>51</v>
      </c>
      <c r="W262" t="str">
        <f>"E4281"</f>
        <v>E4281</v>
      </c>
      <c r="X262" t="s">
        <v>52</v>
      </c>
      <c r="AA262" t="s">
        <v>46</v>
      </c>
      <c r="AB262">
        <v>0</v>
      </c>
      <c r="AC262">
        <v>0</v>
      </c>
      <c r="AD262">
        <v>330.12</v>
      </c>
      <c r="AE262">
        <v>0</v>
      </c>
    </row>
    <row r="263" spans="1:31" x14ac:dyDescent="0.3">
      <c r="A263" t="str">
        <f t="shared" si="35"/>
        <v>17</v>
      </c>
      <c r="B263" t="str">
        <f>"00"</f>
        <v>00</v>
      </c>
      <c r="C263" s="1">
        <v>42559.907824074071</v>
      </c>
      <c r="D263" t="str">
        <f t="shared" si="36"/>
        <v>9</v>
      </c>
      <c r="E263" t="s">
        <v>934</v>
      </c>
      <c r="G263" t="s">
        <v>986</v>
      </c>
      <c r="H263" t="s">
        <v>240</v>
      </c>
      <c r="I263" s="2">
        <v>42552</v>
      </c>
      <c r="J263" t="s">
        <v>241</v>
      </c>
      <c r="K263" t="s">
        <v>242</v>
      </c>
      <c r="L263" t="s">
        <v>243</v>
      </c>
      <c r="M263" t="s">
        <v>295</v>
      </c>
      <c r="N263" t="s">
        <v>296</v>
      </c>
      <c r="O263" t="s">
        <v>39</v>
      </c>
      <c r="P263" t="s">
        <v>40</v>
      </c>
      <c r="Q263">
        <v>4</v>
      </c>
      <c r="R263" t="s">
        <v>41</v>
      </c>
      <c r="S263" t="s">
        <v>297</v>
      </c>
      <c r="T263" t="s">
        <v>296</v>
      </c>
      <c r="U263" t="str">
        <f>"05"</f>
        <v>05</v>
      </c>
      <c r="V263" t="s">
        <v>58</v>
      </c>
      <c r="W263" t="str">
        <f>"E5741"</f>
        <v>E5741</v>
      </c>
      <c r="X263" t="s">
        <v>71</v>
      </c>
      <c r="AA263" t="s">
        <v>46</v>
      </c>
      <c r="AB263">
        <v>0</v>
      </c>
      <c r="AC263">
        <v>0</v>
      </c>
      <c r="AD263">
        <v>0</v>
      </c>
      <c r="AE263">
        <v>1785.26</v>
      </c>
    </row>
    <row r="264" spans="1:31" x14ac:dyDescent="0.3">
      <c r="A264" t="str">
        <f t="shared" si="35"/>
        <v>17</v>
      </c>
      <c r="B264" t="str">
        <f>"00"</f>
        <v>00</v>
      </c>
      <c r="C264" s="1">
        <v>42559.907824074071</v>
      </c>
      <c r="D264" t="str">
        <f t="shared" si="36"/>
        <v>9</v>
      </c>
      <c r="E264" t="s">
        <v>934</v>
      </c>
      <c r="G264" t="s">
        <v>986</v>
      </c>
      <c r="H264" t="s">
        <v>240</v>
      </c>
      <c r="I264" s="2">
        <v>42552</v>
      </c>
      <c r="J264" t="s">
        <v>241</v>
      </c>
      <c r="K264" t="s">
        <v>242</v>
      </c>
      <c r="L264" t="s">
        <v>243</v>
      </c>
      <c r="M264" t="s">
        <v>295</v>
      </c>
      <c r="N264" t="s">
        <v>296</v>
      </c>
      <c r="O264" t="s">
        <v>39</v>
      </c>
      <c r="P264" t="s">
        <v>40</v>
      </c>
      <c r="Q264">
        <v>4</v>
      </c>
      <c r="R264" t="s">
        <v>41</v>
      </c>
      <c r="S264" t="s">
        <v>297</v>
      </c>
      <c r="T264" t="s">
        <v>296</v>
      </c>
      <c r="U264" t="str">
        <f>"05"</f>
        <v>05</v>
      </c>
      <c r="V264" t="s">
        <v>58</v>
      </c>
      <c r="W264" t="str">
        <f>"E5741"</f>
        <v>E5741</v>
      </c>
      <c r="X264" t="s">
        <v>71</v>
      </c>
      <c r="AA264" t="s">
        <v>46</v>
      </c>
      <c r="AB264">
        <v>0</v>
      </c>
      <c r="AC264">
        <v>0</v>
      </c>
      <c r="AD264">
        <v>0</v>
      </c>
      <c r="AE264">
        <v>0</v>
      </c>
    </row>
    <row r="265" spans="1:31" x14ac:dyDescent="0.3">
      <c r="A265" t="str">
        <f t="shared" si="35"/>
        <v>17</v>
      </c>
      <c r="B265" t="str">
        <f>"00"</f>
        <v>00</v>
      </c>
      <c r="C265" s="1">
        <v>42559.907824074071</v>
      </c>
      <c r="D265" t="str">
        <f t="shared" si="36"/>
        <v>9</v>
      </c>
      <c r="E265" t="s">
        <v>934</v>
      </c>
      <c r="G265" t="s">
        <v>987</v>
      </c>
      <c r="H265" t="s">
        <v>240</v>
      </c>
      <c r="I265" s="2">
        <v>42552</v>
      </c>
      <c r="J265" t="s">
        <v>241</v>
      </c>
      <c r="K265" t="s">
        <v>242</v>
      </c>
      <c r="L265" t="s">
        <v>243</v>
      </c>
      <c r="M265" t="s">
        <v>295</v>
      </c>
      <c r="N265" t="s">
        <v>296</v>
      </c>
      <c r="O265" t="s">
        <v>39</v>
      </c>
      <c r="P265" t="s">
        <v>40</v>
      </c>
      <c r="Q265">
        <v>4</v>
      </c>
      <c r="R265" t="s">
        <v>41</v>
      </c>
      <c r="S265" t="s">
        <v>297</v>
      </c>
      <c r="T265" t="s">
        <v>296</v>
      </c>
      <c r="U265" t="str">
        <f>"05"</f>
        <v>05</v>
      </c>
      <c r="V265" t="s">
        <v>58</v>
      </c>
      <c r="W265" t="str">
        <f>"E5741"</f>
        <v>E5741</v>
      </c>
      <c r="X265" t="s">
        <v>71</v>
      </c>
      <c r="AA265" t="s">
        <v>46</v>
      </c>
      <c r="AB265">
        <v>0</v>
      </c>
      <c r="AC265">
        <v>0</v>
      </c>
      <c r="AD265">
        <v>0</v>
      </c>
      <c r="AE265">
        <v>85.38</v>
      </c>
    </row>
    <row r="266" spans="1:31" x14ac:dyDescent="0.3">
      <c r="A266" t="str">
        <f t="shared" si="35"/>
        <v>17</v>
      </c>
      <c r="B266" t="str">
        <f>"00"</f>
        <v>00</v>
      </c>
      <c r="C266" s="1">
        <v>42559.907824074071</v>
      </c>
      <c r="D266" t="str">
        <f t="shared" si="36"/>
        <v>9</v>
      </c>
      <c r="E266" t="s">
        <v>934</v>
      </c>
      <c r="G266" t="s">
        <v>987</v>
      </c>
      <c r="H266" t="s">
        <v>240</v>
      </c>
      <c r="I266" s="2">
        <v>42552</v>
      </c>
      <c r="J266" t="s">
        <v>241</v>
      </c>
      <c r="K266" t="s">
        <v>242</v>
      </c>
      <c r="L266" t="s">
        <v>243</v>
      </c>
      <c r="M266" t="s">
        <v>295</v>
      </c>
      <c r="N266" t="s">
        <v>296</v>
      </c>
      <c r="O266" t="s">
        <v>39</v>
      </c>
      <c r="P266" t="s">
        <v>40</v>
      </c>
      <c r="Q266">
        <v>4</v>
      </c>
      <c r="R266" t="s">
        <v>41</v>
      </c>
      <c r="S266" t="s">
        <v>297</v>
      </c>
      <c r="T266" t="s">
        <v>296</v>
      </c>
      <c r="U266" t="str">
        <f>"05"</f>
        <v>05</v>
      </c>
      <c r="V266" t="s">
        <v>58</v>
      </c>
      <c r="W266" t="str">
        <f>"E5741"</f>
        <v>E5741</v>
      </c>
      <c r="X266" t="s">
        <v>71</v>
      </c>
      <c r="AA266" t="s">
        <v>46</v>
      </c>
      <c r="AB266">
        <v>0</v>
      </c>
      <c r="AC266">
        <v>0</v>
      </c>
      <c r="AD266">
        <v>0</v>
      </c>
      <c r="AE266">
        <v>0</v>
      </c>
    </row>
    <row r="267" spans="1:31" x14ac:dyDescent="0.3">
      <c r="A267" t="str">
        <f t="shared" si="35"/>
        <v>17</v>
      </c>
      <c r="B267" t="str">
        <f t="shared" ref="B267:B301" si="37">"11"</f>
        <v>11</v>
      </c>
      <c r="C267" s="1">
        <v>42857.901898148149</v>
      </c>
      <c r="D267" t="str">
        <f t="shared" si="36"/>
        <v>9</v>
      </c>
      <c r="E267" t="s">
        <v>937</v>
      </c>
      <c r="G267" t="s">
        <v>841</v>
      </c>
      <c r="H267" t="s">
        <v>87</v>
      </c>
      <c r="I267" s="2">
        <v>42857</v>
      </c>
      <c r="J267" t="s">
        <v>88</v>
      </c>
      <c r="K267" t="s">
        <v>242</v>
      </c>
      <c r="L267" t="s">
        <v>243</v>
      </c>
      <c r="M267" t="s">
        <v>295</v>
      </c>
      <c r="N267" t="s">
        <v>296</v>
      </c>
      <c r="O267" t="s">
        <v>39</v>
      </c>
      <c r="P267" t="s">
        <v>40</v>
      </c>
      <c r="Q267">
        <v>4</v>
      </c>
      <c r="R267" t="s">
        <v>41</v>
      </c>
      <c r="S267" t="s">
        <v>297</v>
      </c>
      <c r="T267" t="s">
        <v>296</v>
      </c>
      <c r="U267" t="str">
        <f t="shared" ref="U267:U272" si="38">"01"</f>
        <v>01</v>
      </c>
      <c r="V267" t="s">
        <v>84</v>
      </c>
      <c r="W267" t="str">
        <f t="shared" ref="W267:W272" si="39">"E4105"</f>
        <v>E4105</v>
      </c>
      <c r="X267" t="s">
        <v>84</v>
      </c>
      <c r="AA267" t="s">
        <v>65</v>
      </c>
      <c r="AB267">
        <v>0</v>
      </c>
      <c r="AC267">
        <v>0</v>
      </c>
      <c r="AD267">
        <v>0</v>
      </c>
      <c r="AE267">
        <v>-807.12</v>
      </c>
    </row>
    <row r="268" spans="1:31" x14ac:dyDescent="0.3">
      <c r="A268" t="str">
        <f t="shared" si="35"/>
        <v>17</v>
      </c>
      <c r="B268" t="str">
        <f t="shared" si="37"/>
        <v>11</v>
      </c>
      <c r="C268" s="1">
        <v>42866.903483796297</v>
      </c>
      <c r="D268" t="str">
        <f t="shared" si="36"/>
        <v>9</v>
      </c>
      <c r="E268" t="s">
        <v>941</v>
      </c>
      <c r="H268" t="s">
        <v>804</v>
      </c>
      <c r="I268" s="2">
        <v>42874</v>
      </c>
      <c r="J268" t="s">
        <v>83</v>
      </c>
      <c r="K268" t="s">
        <v>242</v>
      </c>
      <c r="L268" t="s">
        <v>243</v>
      </c>
      <c r="M268" t="s">
        <v>295</v>
      </c>
      <c r="N268" t="s">
        <v>296</v>
      </c>
      <c r="O268" t="s">
        <v>39</v>
      </c>
      <c r="P268" t="s">
        <v>40</v>
      </c>
      <c r="Q268">
        <v>4</v>
      </c>
      <c r="R268" t="s">
        <v>41</v>
      </c>
      <c r="S268" t="s">
        <v>297</v>
      </c>
      <c r="T268" t="s">
        <v>296</v>
      </c>
      <c r="U268" t="str">
        <f t="shared" si="38"/>
        <v>01</v>
      </c>
      <c r="V268" t="s">
        <v>84</v>
      </c>
      <c r="W268" t="str">
        <f t="shared" si="39"/>
        <v>E4105</v>
      </c>
      <c r="X268" t="s">
        <v>84</v>
      </c>
      <c r="AA268" t="s">
        <v>46</v>
      </c>
      <c r="AB268">
        <v>0</v>
      </c>
      <c r="AC268">
        <v>0</v>
      </c>
      <c r="AD268">
        <v>807.12</v>
      </c>
      <c r="AE268">
        <v>0</v>
      </c>
    </row>
    <row r="269" spans="1:31" x14ac:dyDescent="0.3">
      <c r="A269" t="str">
        <f t="shared" si="35"/>
        <v>17</v>
      </c>
      <c r="B269" t="str">
        <f t="shared" si="37"/>
        <v>11</v>
      </c>
      <c r="C269" s="1">
        <v>42852.902118055557</v>
      </c>
      <c r="D269" t="str">
        <f t="shared" si="36"/>
        <v>9</v>
      </c>
      <c r="E269" t="s">
        <v>938</v>
      </c>
      <c r="H269" t="s">
        <v>796</v>
      </c>
      <c r="I269" s="2">
        <v>42860</v>
      </c>
      <c r="J269" t="s">
        <v>83</v>
      </c>
      <c r="K269" t="s">
        <v>242</v>
      </c>
      <c r="L269" t="s">
        <v>243</v>
      </c>
      <c r="M269" t="s">
        <v>295</v>
      </c>
      <c r="N269" t="s">
        <v>296</v>
      </c>
      <c r="O269" t="s">
        <v>39</v>
      </c>
      <c r="P269" t="s">
        <v>40</v>
      </c>
      <c r="Q269">
        <v>4</v>
      </c>
      <c r="R269" t="s">
        <v>41</v>
      </c>
      <c r="S269" t="s">
        <v>297</v>
      </c>
      <c r="T269" t="s">
        <v>296</v>
      </c>
      <c r="U269" t="str">
        <f t="shared" si="38"/>
        <v>01</v>
      </c>
      <c r="V269" t="s">
        <v>84</v>
      </c>
      <c r="W269" t="str">
        <f t="shared" si="39"/>
        <v>E4105</v>
      </c>
      <c r="X269" t="s">
        <v>84</v>
      </c>
      <c r="AA269" t="s">
        <v>46</v>
      </c>
      <c r="AB269">
        <v>0</v>
      </c>
      <c r="AC269">
        <v>0</v>
      </c>
      <c r="AD269">
        <v>807.12</v>
      </c>
      <c r="AE269">
        <v>0</v>
      </c>
    </row>
    <row r="270" spans="1:31" x14ac:dyDescent="0.3">
      <c r="A270" t="str">
        <f t="shared" si="35"/>
        <v>17</v>
      </c>
      <c r="B270" t="str">
        <f t="shared" si="37"/>
        <v>11</v>
      </c>
      <c r="C270" s="1">
        <v>42866.909247685187</v>
      </c>
      <c r="D270" t="str">
        <f t="shared" si="36"/>
        <v>9</v>
      </c>
      <c r="E270" t="s">
        <v>939</v>
      </c>
      <c r="G270" t="s">
        <v>841</v>
      </c>
      <c r="H270" t="s">
        <v>87</v>
      </c>
      <c r="I270" s="2">
        <v>42866</v>
      </c>
      <c r="J270" t="s">
        <v>88</v>
      </c>
      <c r="K270" t="s">
        <v>242</v>
      </c>
      <c r="L270" t="s">
        <v>243</v>
      </c>
      <c r="M270" t="s">
        <v>295</v>
      </c>
      <c r="N270" t="s">
        <v>296</v>
      </c>
      <c r="O270" t="s">
        <v>39</v>
      </c>
      <c r="P270" t="s">
        <v>40</v>
      </c>
      <c r="Q270">
        <v>4</v>
      </c>
      <c r="R270" t="s">
        <v>41</v>
      </c>
      <c r="S270" t="s">
        <v>297</v>
      </c>
      <c r="T270" t="s">
        <v>296</v>
      </c>
      <c r="U270" t="str">
        <f t="shared" si="38"/>
        <v>01</v>
      </c>
      <c r="V270" t="s">
        <v>84</v>
      </c>
      <c r="W270" t="str">
        <f t="shared" si="39"/>
        <v>E4105</v>
      </c>
      <c r="X270" t="s">
        <v>84</v>
      </c>
      <c r="AA270" t="s">
        <v>65</v>
      </c>
      <c r="AB270">
        <v>0</v>
      </c>
      <c r="AC270">
        <v>0</v>
      </c>
      <c r="AD270">
        <v>0</v>
      </c>
      <c r="AE270">
        <v>-807.12</v>
      </c>
    </row>
    <row r="271" spans="1:31" x14ac:dyDescent="0.3">
      <c r="A271" t="str">
        <f t="shared" si="35"/>
        <v>17</v>
      </c>
      <c r="B271" t="str">
        <f t="shared" si="37"/>
        <v>11</v>
      </c>
      <c r="C271" s="1">
        <v>42880.901064814818</v>
      </c>
      <c r="D271" t="str">
        <f t="shared" si="36"/>
        <v>9</v>
      </c>
      <c r="E271" t="s">
        <v>940</v>
      </c>
      <c r="G271" t="s">
        <v>841</v>
      </c>
      <c r="H271" t="s">
        <v>87</v>
      </c>
      <c r="I271" s="2">
        <v>42880</v>
      </c>
      <c r="J271" t="s">
        <v>88</v>
      </c>
      <c r="K271" t="s">
        <v>242</v>
      </c>
      <c r="L271" t="s">
        <v>243</v>
      </c>
      <c r="M271" t="s">
        <v>295</v>
      </c>
      <c r="N271" t="s">
        <v>296</v>
      </c>
      <c r="O271" t="s">
        <v>39</v>
      </c>
      <c r="P271" t="s">
        <v>40</v>
      </c>
      <c r="Q271">
        <v>4</v>
      </c>
      <c r="R271" t="s">
        <v>41</v>
      </c>
      <c r="S271" t="s">
        <v>297</v>
      </c>
      <c r="T271" t="s">
        <v>296</v>
      </c>
      <c r="U271" t="str">
        <f t="shared" si="38"/>
        <v>01</v>
      </c>
      <c r="V271" t="s">
        <v>84</v>
      </c>
      <c r="W271" t="str">
        <f t="shared" si="39"/>
        <v>E4105</v>
      </c>
      <c r="X271" t="s">
        <v>84</v>
      </c>
      <c r="AA271" t="s">
        <v>46</v>
      </c>
      <c r="AB271">
        <v>0</v>
      </c>
      <c r="AC271">
        <v>0</v>
      </c>
      <c r="AD271">
        <v>0</v>
      </c>
      <c r="AE271">
        <v>1192.3699999999999</v>
      </c>
    </row>
    <row r="272" spans="1:31" x14ac:dyDescent="0.3">
      <c r="A272" t="str">
        <f t="shared" si="35"/>
        <v>17</v>
      </c>
      <c r="B272" t="str">
        <f t="shared" si="37"/>
        <v>11</v>
      </c>
      <c r="C272" s="1">
        <v>42880.901469907411</v>
      </c>
      <c r="D272" t="str">
        <f t="shared" si="36"/>
        <v>9</v>
      </c>
      <c r="E272" t="s">
        <v>940</v>
      </c>
      <c r="G272" t="s">
        <v>841</v>
      </c>
      <c r="H272" t="s">
        <v>87</v>
      </c>
      <c r="I272" s="2">
        <v>42880</v>
      </c>
      <c r="J272" t="s">
        <v>88</v>
      </c>
      <c r="K272" t="s">
        <v>242</v>
      </c>
      <c r="L272" t="s">
        <v>243</v>
      </c>
      <c r="M272" t="s">
        <v>295</v>
      </c>
      <c r="N272" t="s">
        <v>296</v>
      </c>
      <c r="O272" t="s">
        <v>39</v>
      </c>
      <c r="P272" t="s">
        <v>40</v>
      </c>
      <c r="Q272">
        <v>4</v>
      </c>
      <c r="R272" t="s">
        <v>41</v>
      </c>
      <c r="S272" t="s">
        <v>297</v>
      </c>
      <c r="T272" t="s">
        <v>296</v>
      </c>
      <c r="U272" t="str">
        <f t="shared" si="38"/>
        <v>01</v>
      </c>
      <c r="V272" t="s">
        <v>84</v>
      </c>
      <c r="W272" t="str">
        <f t="shared" si="39"/>
        <v>E4105</v>
      </c>
      <c r="X272" t="s">
        <v>84</v>
      </c>
      <c r="AA272" t="s">
        <v>65</v>
      </c>
      <c r="AB272">
        <v>0</v>
      </c>
      <c r="AC272">
        <v>0</v>
      </c>
      <c r="AD272">
        <v>0</v>
      </c>
      <c r="AE272">
        <v>-807.12</v>
      </c>
    </row>
    <row r="273" spans="1:31" x14ac:dyDescent="0.3">
      <c r="A273" t="str">
        <f t="shared" si="35"/>
        <v>17</v>
      </c>
      <c r="B273" t="str">
        <f t="shared" si="37"/>
        <v>11</v>
      </c>
      <c r="C273" s="1">
        <v>42866.904189814813</v>
      </c>
      <c r="D273" t="str">
        <f t="shared" si="36"/>
        <v>9</v>
      </c>
      <c r="E273" t="s">
        <v>941</v>
      </c>
      <c r="H273" t="s">
        <v>804</v>
      </c>
      <c r="I273" s="2">
        <v>42874</v>
      </c>
      <c r="J273" t="s">
        <v>265</v>
      </c>
      <c r="K273" t="s">
        <v>242</v>
      </c>
      <c r="L273" t="s">
        <v>243</v>
      </c>
      <c r="M273" t="s">
        <v>295</v>
      </c>
      <c r="N273" t="s">
        <v>296</v>
      </c>
      <c r="O273" t="s">
        <v>39</v>
      </c>
      <c r="P273" t="s">
        <v>40</v>
      </c>
      <c r="Q273">
        <v>4</v>
      </c>
      <c r="R273" t="s">
        <v>41</v>
      </c>
      <c r="S273" t="s">
        <v>297</v>
      </c>
      <c r="T273" t="s">
        <v>296</v>
      </c>
      <c r="U273" t="str">
        <f t="shared" ref="U273:U280" si="40">"RV"</f>
        <v>RV</v>
      </c>
      <c r="V273" t="s">
        <v>44</v>
      </c>
      <c r="W273" t="str">
        <f t="shared" ref="W273:W280" si="41">"R3711E"</f>
        <v>R3711E</v>
      </c>
      <c r="X273" t="s">
        <v>266</v>
      </c>
      <c r="AA273" t="s">
        <v>46</v>
      </c>
      <c r="AB273">
        <v>0</v>
      </c>
      <c r="AC273">
        <v>0</v>
      </c>
      <c r="AD273">
        <v>1172.75</v>
      </c>
      <c r="AE273">
        <v>0</v>
      </c>
    </row>
    <row r="274" spans="1:31" x14ac:dyDescent="0.3">
      <c r="A274" t="str">
        <f t="shared" si="35"/>
        <v>17</v>
      </c>
      <c r="B274" t="str">
        <f t="shared" si="37"/>
        <v>11</v>
      </c>
      <c r="C274" s="1">
        <v>42866.90420138889</v>
      </c>
      <c r="D274" t="str">
        <f t="shared" si="36"/>
        <v>9</v>
      </c>
      <c r="E274" t="s">
        <v>941</v>
      </c>
      <c r="H274" t="s">
        <v>804</v>
      </c>
      <c r="I274" s="2">
        <v>42874</v>
      </c>
      <c r="J274" t="s">
        <v>265</v>
      </c>
      <c r="K274" t="s">
        <v>242</v>
      </c>
      <c r="L274" t="s">
        <v>243</v>
      </c>
      <c r="M274" t="s">
        <v>295</v>
      </c>
      <c r="N274" t="s">
        <v>296</v>
      </c>
      <c r="O274" t="s">
        <v>39</v>
      </c>
      <c r="P274" t="s">
        <v>40</v>
      </c>
      <c r="Q274">
        <v>4</v>
      </c>
      <c r="R274" t="s">
        <v>41</v>
      </c>
      <c r="S274" t="s">
        <v>297</v>
      </c>
      <c r="T274" t="s">
        <v>296</v>
      </c>
      <c r="U274" t="str">
        <f t="shared" si="40"/>
        <v>RV</v>
      </c>
      <c r="V274" t="s">
        <v>44</v>
      </c>
      <c r="W274" t="str">
        <f t="shared" si="41"/>
        <v>R3711E</v>
      </c>
      <c r="X274" t="s">
        <v>266</v>
      </c>
      <c r="AA274" t="s">
        <v>46</v>
      </c>
      <c r="AB274">
        <v>0</v>
      </c>
      <c r="AC274">
        <v>0</v>
      </c>
      <c r="AD274">
        <v>293.33</v>
      </c>
      <c r="AE274">
        <v>0</v>
      </c>
    </row>
    <row r="275" spans="1:31" x14ac:dyDescent="0.3">
      <c r="A275" t="str">
        <f t="shared" si="35"/>
        <v>17</v>
      </c>
      <c r="B275" t="str">
        <f t="shared" si="37"/>
        <v>11</v>
      </c>
      <c r="C275" s="1">
        <v>42852.906342592592</v>
      </c>
      <c r="D275" t="str">
        <f t="shared" si="36"/>
        <v>9</v>
      </c>
      <c r="E275" t="s">
        <v>935</v>
      </c>
      <c r="H275" t="s">
        <v>796</v>
      </c>
      <c r="I275" s="2">
        <v>42860</v>
      </c>
      <c r="J275" t="s">
        <v>265</v>
      </c>
      <c r="K275" t="s">
        <v>242</v>
      </c>
      <c r="L275" t="s">
        <v>243</v>
      </c>
      <c r="M275" t="s">
        <v>295</v>
      </c>
      <c r="N275" t="s">
        <v>296</v>
      </c>
      <c r="O275" t="s">
        <v>39</v>
      </c>
      <c r="P275" t="s">
        <v>40</v>
      </c>
      <c r="Q275">
        <v>4</v>
      </c>
      <c r="R275" t="s">
        <v>41</v>
      </c>
      <c r="S275" t="s">
        <v>297</v>
      </c>
      <c r="T275" t="s">
        <v>296</v>
      </c>
      <c r="U275" t="str">
        <f t="shared" si="40"/>
        <v>RV</v>
      </c>
      <c r="V275" t="s">
        <v>44</v>
      </c>
      <c r="W275" t="str">
        <f t="shared" si="41"/>
        <v>R3711E</v>
      </c>
      <c r="X275" t="s">
        <v>266</v>
      </c>
      <c r="AA275" t="s">
        <v>46</v>
      </c>
      <c r="AB275">
        <v>0</v>
      </c>
      <c r="AC275">
        <v>0</v>
      </c>
      <c r="AD275">
        <v>479.65</v>
      </c>
      <c r="AE275">
        <v>0</v>
      </c>
    </row>
    <row r="276" spans="1:31" x14ac:dyDescent="0.3">
      <c r="A276" t="str">
        <f t="shared" si="35"/>
        <v>17</v>
      </c>
      <c r="B276" t="str">
        <f t="shared" si="37"/>
        <v>11</v>
      </c>
      <c r="C276" s="1">
        <v>42852.906342592592</v>
      </c>
      <c r="D276" t="str">
        <f t="shared" si="36"/>
        <v>9</v>
      </c>
      <c r="E276" t="s">
        <v>935</v>
      </c>
      <c r="H276" t="s">
        <v>796</v>
      </c>
      <c r="I276" s="2">
        <v>42860</v>
      </c>
      <c r="J276" t="s">
        <v>265</v>
      </c>
      <c r="K276" t="s">
        <v>242</v>
      </c>
      <c r="L276" t="s">
        <v>243</v>
      </c>
      <c r="M276" t="s">
        <v>295</v>
      </c>
      <c r="N276" t="s">
        <v>296</v>
      </c>
      <c r="O276" t="s">
        <v>39</v>
      </c>
      <c r="P276" t="s">
        <v>40</v>
      </c>
      <c r="Q276">
        <v>4</v>
      </c>
      <c r="R276" t="s">
        <v>41</v>
      </c>
      <c r="S276" t="s">
        <v>297</v>
      </c>
      <c r="T276" t="s">
        <v>296</v>
      </c>
      <c r="U276" t="str">
        <f t="shared" si="40"/>
        <v>RV</v>
      </c>
      <c r="V276" t="s">
        <v>44</v>
      </c>
      <c r="W276" t="str">
        <f t="shared" si="41"/>
        <v>R3711E</v>
      </c>
      <c r="X276" t="s">
        <v>266</v>
      </c>
      <c r="AA276" t="s">
        <v>46</v>
      </c>
      <c r="AB276">
        <v>0</v>
      </c>
      <c r="AC276">
        <v>0</v>
      </c>
      <c r="AD276">
        <v>4.97</v>
      </c>
      <c r="AE276">
        <v>0</v>
      </c>
    </row>
    <row r="277" spans="1:31" x14ac:dyDescent="0.3">
      <c r="A277" t="str">
        <f t="shared" si="35"/>
        <v>17</v>
      </c>
      <c r="B277" t="str">
        <f t="shared" si="37"/>
        <v>11</v>
      </c>
      <c r="C277" s="1">
        <v>42852.90284722222</v>
      </c>
      <c r="D277" t="str">
        <f t="shared" si="36"/>
        <v>9</v>
      </c>
      <c r="E277" t="s">
        <v>938</v>
      </c>
      <c r="H277" t="s">
        <v>796</v>
      </c>
      <c r="I277" s="2">
        <v>42860</v>
      </c>
      <c r="J277" t="s">
        <v>265</v>
      </c>
      <c r="K277" t="s">
        <v>242</v>
      </c>
      <c r="L277" t="s">
        <v>243</v>
      </c>
      <c r="M277" t="s">
        <v>295</v>
      </c>
      <c r="N277" t="s">
        <v>296</v>
      </c>
      <c r="O277" t="s">
        <v>39</v>
      </c>
      <c r="P277" t="s">
        <v>40</v>
      </c>
      <c r="Q277">
        <v>4</v>
      </c>
      <c r="R277" t="s">
        <v>41</v>
      </c>
      <c r="S277" t="s">
        <v>297</v>
      </c>
      <c r="T277" t="s">
        <v>296</v>
      </c>
      <c r="U277" t="str">
        <f t="shared" si="40"/>
        <v>RV</v>
      </c>
      <c r="V277" t="s">
        <v>44</v>
      </c>
      <c r="W277" t="str">
        <f t="shared" si="41"/>
        <v>R3711E</v>
      </c>
      <c r="X277" t="s">
        <v>266</v>
      </c>
      <c r="AA277" t="s">
        <v>46</v>
      </c>
      <c r="AB277">
        <v>0</v>
      </c>
      <c r="AC277">
        <v>0</v>
      </c>
      <c r="AD277">
        <v>1172.75</v>
      </c>
      <c r="AE277">
        <v>0</v>
      </c>
    </row>
    <row r="278" spans="1:31" x14ac:dyDescent="0.3">
      <c r="A278" t="str">
        <f t="shared" si="35"/>
        <v>17</v>
      </c>
      <c r="B278" t="str">
        <f t="shared" si="37"/>
        <v>11</v>
      </c>
      <c r="C278" s="1">
        <v>42852.90284722222</v>
      </c>
      <c r="D278" t="str">
        <f t="shared" si="36"/>
        <v>9</v>
      </c>
      <c r="E278" t="s">
        <v>938</v>
      </c>
      <c r="H278" t="s">
        <v>796</v>
      </c>
      <c r="I278" s="2">
        <v>42860</v>
      </c>
      <c r="J278" t="s">
        <v>265</v>
      </c>
      <c r="K278" t="s">
        <v>242</v>
      </c>
      <c r="L278" t="s">
        <v>243</v>
      </c>
      <c r="M278" t="s">
        <v>295</v>
      </c>
      <c r="N278" t="s">
        <v>296</v>
      </c>
      <c r="O278" t="s">
        <v>39</v>
      </c>
      <c r="P278" t="s">
        <v>40</v>
      </c>
      <c r="Q278">
        <v>4</v>
      </c>
      <c r="R278" t="s">
        <v>41</v>
      </c>
      <c r="S278" t="s">
        <v>297</v>
      </c>
      <c r="T278" t="s">
        <v>296</v>
      </c>
      <c r="U278" t="str">
        <f t="shared" si="40"/>
        <v>RV</v>
      </c>
      <c r="V278" t="s">
        <v>44</v>
      </c>
      <c r="W278" t="str">
        <f t="shared" si="41"/>
        <v>R3711E</v>
      </c>
      <c r="X278" t="s">
        <v>266</v>
      </c>
      <c r="AA278" t="s">
        <v>46</v>
      </c>
      <c r="AB278">
        <v>0</v>
      </c>
      <c r="AC278">
        <v>0</v>
      </c>
      <c r="AD278">
        <v>248.46</v>
      </c>
      <c r="AE278">
        <v>0</v>
      </c>
    </row>
    <row r="279" spans="1:31" x14ac:dyDescent="0.3">
      <c r="A279" t="str">
        <f t="shared" si="35"/>
        <v>17</v>
      </c>
      <c r="B279" t="str">
        <f t="shared" si="37"/>
        <v>11</v>
      </c>
      <c r="C279" s="1">
        <v>42866.907592592594</v>
      </c>
      <c r="D279" t="str">
        <f t="shared" si="36"/>
        <v>9</v>
      </c>
      <c r="E279" t="s">
        <v>936</v>
      </c>
      <c r="H279" t="s">
        <v>804</v>
      </c>
      <c r="I279" s="2">
        <v>42874</v>
      </c>
      <c r="J279" t="s">
        <v>265</v>
      </c>
      <c r="K279" t="s">
        <v>242</v>
      </c>
      <c r="L279" t="s">
        <v>243</v>
      </c>
      <c r="M279" t="s">
        <v>295</v>
      </c>
      <c r="N279" t="s">
        <v>296</v>
      </c>
      <c r="O279" t="s">
        <v>39</v>
      </c>
      <c r="P279" t="s">
        <v>40</v>
      </c>
      <c r="Q279">
        <v>4</v>
      </c>
      <c r="R279" t="s">
        <v>41</v>
      </c>
      <c r="S279" t="s">
        <v>297</v>
      </c>
      <c r="T279" t="s">
        <v>296</v>
      </c>
      <c r="U279" t="str">
        <f t="shared" si="40"/>
        <v>RV</v>
      </c>
      <c r="V279" t="s">
        <v>44</v>
      </c>
      <c r="W279" t="str">
        <f t="shared" si="41"/>
        <v>R3711E</v>
      </c>
      <c r="X279" t="s">
        <v>266</v>
      </c>
      <c r="AA279" t="s">
        <v>46</v>
      </c>
      <c r="AB279">
        <v>0</v>
      </c>
      <c r="AC279">
        <v>0</v>
      </c>
      <c r="AD279">
        <v>479.66</v>
      </c>
      <c r="AE279">
        <v>0</v>
      </c>
    </row>
    <row r="280" spans="1:31" x14ac:dyDescent="0.3">
      <c r="A280" t="str">
        <f t="shared" si="35"/>
        <v>17</v>
      </c>
      <c r="B280" t="str">
        <f t="shared" si="37"/>
        <v>11</v>
      </c>
      <c r="C280" s="1">
        <v>42866.907592592594</v>
      </c>
      <c r="D280" t="str">
        <f t="shared" si="36"/>
        <v>9</v>
      </c>
      <c r="E280" t="s">
        <v>936</v>
      </c>
      <c r="H280" t="s">
        <v>804</v>
      </c>
      <c r="I280" s="2">
        <v>42874</v>
      </c>
      <c r="J280" t="s">
        <v>265</v>
      </c>
      <c r="K280" t="s">
        <v>242</v>
      </c>
      <c r="L280" t="s">
        <v>243</v>
      </c>
      <c r="M280" t="s">
        <v>295</v>
      </c>
      <c r="N280" t="s">
        <v>296</v>
      </c>
      <c r="O280" t="s">
        <v>39</v>
      </c>
      <c r="P280" t="s">
        <v>40</v>
      </c>
      <c r="Q280">
        <v>4</v>
      </c>
      <c r="R280" t="s">
        <v>41</v>
      </c>
      <c r="S280" t="s">
        <v>297</v>
      </c>
      <c r="T280" t="s">
        <v>296</v>
      </c>
      <c r="U280" t="str">
        <f t="shared" si="40"/>
        <v>RV</v>
      </c>
      <c r="V280" t="s">
        <v>44</v>
      </c>
      <c r="W280" t="str">
        <f t="shared" si="41"/>
        <v>R3711E</v>
      </c>
      <c r="X280" t="s">
        <v>266</v>
      </c>
      <c r="AA280" t="s">
        <v>46</v>
      </c>
      <c r="AB280">
        <v>0</v>
      </c>
      <c r="AC280">
        <v>0</v>
      </c>
      <c r="AD280">
        <v>5.87</v>
      </c>
      <c r="AE280">
        <v>0</v>
      </c>
    </row>
    <row r="281" spans="1:31" x14ac:dyDescent="0.3">
      <c r="A281" t="str">
        <f t="shared" si="35"/>
        <v>17</v>
      </c>
      <c r="B281" t="str">
        <f t="shared" si="37"/>
        <v>11</v>
      </c>
      <c r="C281" s="1">
        <v>42866.904189814813</v>
      </c>
      <c r="D281" t="str">
        <f t="shared" si="36"/>
        <v>9</v>
      </c>
      <c r="E281" t="s">
        <v>941</v>
      </c>
      <c r="H281" t="s">
        <v>804</v>
      </c>
      <c r="I281" s="2">
        <v>42874</v>
      </c>
      <c r="J281" t="s">
        <v>267</v>
      </c>
      <c r="K281" t="s">
        <v>242</v>
      </c>
      <c r="L281" t="s">
        <v>243</v>
      </c>
      <c r="M281" t="s">
        <v>295</v>
      </c>
      <c r="N281" t="s">
        <v>296</v>
      </c>
      <c r="O281" t="s">
        <v>39</v>
      </c>
      <c r="P281" t="s">
        <v>40</v>
      </c>
      <c r="Q281">
        <v>4</v>
      </c>
      <c r="R281" t="s">
        <v>41</v>
      </c>
      <c r="S281" t="s">
        <v>297</v>
      </c>
      <c r="T281" t="s">
        <v>296</v>
      </c>
      <c r="U281" t="str">
        <f t="shared" ref="U281:U288" si="42">"09"</f>
        <v>09</v>
      </c>
      <c r="V281" t="s">
        <v>268</v>
      </c>
      <c r="W281" t="str">
        <f t="shared" ref="W281:W288" si="43">"E5982"</f>
        <v>E5982</v>
      </c>
      <c r="X281" t="s">
        <v>268</v>
      </c>
      <c r="AA281" t="s">
        <v>46</v>
      </c>
      <c r="AB281">
        <v>0</v>
      </c>
      <c r="AC281">
        <v>0</v>
      </c>
      <c r="AD281">
        <v>365.63</v>
      </c>
      <c r="AE281">
        <v>0</v>
      </c>
    </row>
    <row r="282" spans="1:31" x14ac:dyDescent="0.3">
      <c r="A282" t="str">
        <f t="shared" si="35"/>
        <v>17</v>
      </c>
      <c r="B282" t="str">
        <f t="shared" si="37"/>
        <v>11</v>
      </c>
      <c r="C282" s="1">
        <v>42866.90420138889</v>
      </c>
      <c r="D282" t="str">
        <f t="shared" si="36"/>
        <v>9</v>
      </c>
      <c r="E282" t="s">
        <v>941</v>
      </c>
      <c r="H282" t="s">
        <v>804</v>
      </c>
      <c r="I282" s="2">
        <v>42874</v>
      </c>
      <c r="J282" t="s">
        <v>267</v>
      </c>
      <c r="K282" t="s">
        <v>242</v>
      </c>
      <c r="L282" t="s">
        <v>243</v>
      </c>
      <c r="M282" t="s">
        <v>295</v>
      </c>
      <c r="N282" t="s">
        <v>296</v>
      </c>
      <c r="O282" t="s">
        <v>39</v>
      </c>
      <c r="P282" t="s">
        <v>40</v>
      </c>
      <c r="Q282">
        <v>4</v>
      </c>
      <c r="R282" t="s">
        <v>41</v>
      </c>
      <c r="S282" t="s">
        <v>297</v>
      </c>
      <c r="T282" t="s">
        <v>296</v>
      </c>
      <c r="U282" t="str">
        <f t="shared" si="42"/>
        <v>09</v>
      </c>
      <c r="V282" t="s">
        <v>268</v>
      </c>
      <c r="W282" t="str">
        <f t="shared" si="43"/>
        <v>E5982</v>
      </c>
      <c r="X282" t="s">
        <v>268</v>
      </c>
      <c r="AA282" t="s">
        <v>46</v>
      </c>
      <c r="AB282">
        <v>0</v>
      </c>
      <c r="AC282">
        <v>0</v>
      </c>
      <c r="AD282">
        <v>91.45</v>
      </c>
      <c r="AE282">
        <v>0</v>
      </c>
    </row>
    <row r="283" spans="1:31" x14ac:dyDescent="0.3">
      <c r="A283" t="str">
        <f t="shared" si="35"/>
        <v>17</v>
      </c>
      <c r="B283" t="str">
        <f t="shared" si="37"/>
        <v>11</v>
      </c>
      <c r="C283" s="1">
        <v>42852.906342592592</v>
      </c>
      <c r="D283" t="str">
        <f t="shared" si="36"/>
        <v>9</v>
      </c>
      <c r="E283" t="s">
        <v>935</v>
      </c>
      <c r="H283" t="s">
        <v>796</v>
      </c>
      <c r="I283" s="2">
        <v>42860</v>
      </c>
      <c r="J283" t="s">
        <v>267</v>
      </c>
      <c r="K283" t="s">
        <v>242</v>
      </c>
      <c r="L283" t="s">
        <v>243</v>
      </c>
      <c r="M283" t="s">
        <v>295</v>
      </c>
      <c r="N283" t="s">
        <v>296</v>
      </c>
      <c r="O283" t="s">
        <v>39</v>
      </c>
      <c r="P283" t="s">
        <v>40</v>
      </c>
      <c r="Q283">
        <v>4</v>
      </c>
      <c r="R283" t="s">
        <v>41</v>
      </c>
      <c r="S283" t="s">
        <v>297</v>
      </c>
      <c r="T283" t="s">
        <v>296</v>
      </c>
      <c r="U283" t="str">
        <f t="shared" si="42"/>
        <v>09</v>
      </c>
      <c r="V283" t="s">
        <v>268</v>
      </c>
      <c r="W283" t="str">
        <f t="shared" si="43"/>
        <v>E5982</v>
      </c>
      <c r="X283" t="s">
        <v>268</v>
      </c>
      <c r="AA283" t="s">
        <v>46</v>
      </c>
      <c r="AB283">
        <v>0</v>
      </c>
      <c r="AC283">
        <v>0</v>
      </c>
      <c r="AD283">
        <v>149.54</v>
      </c>
      <c r="AE283">
        <v>0</v>
      </c>
    </row>
    <row r="284" spans="1:31" x14ac:dyDescent="0.3">
      <c r="A284" t="str">
        <f t="shared" si="35"/>
        <v>17</v>
      </c>
      <c r="B284" t="str">
        <f t="shared" si="37"/>
        <v>11</v>
      </c>
      <c r="C284" s="1">
        <v>42852.906342592592</v>
      </c>
      <c r="D284" t="str">
        <f t="shared" si="36"/>
        <v>9</v>
      </c>
      <c r="E284" t="s">
        <v>935</v>
      </c>
      <c r="H284" t="s">
        <v>796</v>
      </c>
      <c r="I284" s="2">
        <v>42860</v>
      </c>
      <c r="J284" t="s">
        <v>267</v>
      </c>
      <c r="K284" t="s">
        <v>242</v>
      </c>
      <c r="L284" t="s">
        <v>243</v>
      </c>
      <c r="M284" t="s">
        <v>295</v>
      </c>
      <c r="N284" t="s">
        <v>296</v>
      </c>
      <c r="O284" t="s">
        <v>39</v>
      </c>
      <c r="P284" t="s">
        <v>40</v>
      </c>
      <c r="Q284">
        <v>4</v>
      </c>
      <c r="R284" t="s">
        <v>41</v>
      </c>
      <c r="S284" t="s">
        <v>297</v>
      </c>
      <c r="T284" t="s">
        <v>296</v>
      </c>
      <c r="U284" t="str">
        <f t="shared" si="42"/>
        <v>09</v>
      </c>
      <c r="V284" t="s">
        <v>268</v>
      </c>
      <c r="W284" t="str">
        <f t="shared" si="43"/>
        <v>E5982</v>
      </c>
      <c r="X284" t="s">
        <v>268</v>
      </c>
      <c r="AA284" t="s">
        <v>46</v>
      </c>
      <c r="AB284">
        <v>0</v>
      </c>
      <c r="AC284">
        <v>0</v>
      </c>
      <c r="AD284">
        <v>1.55</v>
      </c>
      <c r="AE284">
        <v>0</v>
      </c>
    </row>
    <row r="285" spans="1:31" x14ac:dyDescent="0.3">
      <c r="A285" t="str">
        <f t="shared" si="35"/>
        <v>17</v>
      </c>
      <c r="B285" t="str">
        <f t="shared" si="37"/>
        <v>11</v>
      </c>
      <c r="C285" s="1">
        <v>42852.90284722222</v>
      </c>
      <c r="D285" t="str">
        <f t="shared" si="36"/>
        <v>9</v>
      </c>
      <c r="E285" t="s">
        <v>938</v>
      </c>
      <c r="H285" t="s">
        <v>796</v>
      </c>
      <c r="I285" s="2">
        <v>42860</v>
      </c>
      <c r="J285" t="s">
        <v>267</v>
      </c>
      <c r="K285" t="s">
        <v>242</v>
      </c>
      <c r="L285" t="s">
        <v>243</v>
      </c>
      <c r="M285" t="s">
        <v>295</v>
      </c>
      <c r="N285" t="s">
        <v>296</v>
      </c>
      <c r="O285" t="s">
        <v>39</v>
      </c>
      <c r="P285" t="s">
        <v>40</v>
      </c>
      <c r="Q285">
        <v>4</v>
      </c>
      <c r="R285" t="s">
        <v>41</v>
      </c>
      <c r="S285" t="s">
        <v>297</v>
      </c>
      <c r="T285" t="s">
        <v>296</v>
      </c>
      <c r="U285" t="str">
        <f t="shared" si="42"/>
        <v>09</v>
      </c>
      <c r="V285" t="s">
        <v>268</v>
      </c>
      <c r="W285" t="str">
        <f t="shared" si="43"/>
        <v>E5982</v>
      </c>
      <c r="X285" t="s">
        <v>268</v>
      </c>
      <c r="AA285" t="s">
        <v>46</v>
      </c>
      <c r="AB285">
        <v>0</v>
      </c>
      <c r="AC285">
        <v>0</v>
      </c>
      <c r="AD285">
        <v>365.63</v>
      </c>
      <c r="AE285">
        <v>0</v>
      </c>
    </row>
    <row r="286" spans="1:31" x14ac:dyDescent="0.3">
      <c r="A286" t="str">
        <f t="shared" si="35"/>
        <v>17</v>
      </c>
      <c r="B286" t="str">
        <f t="shared" si="37"/>
        <v>11</v>
      </c>
      <c r="C286" s="1">
        <v>42852.90284722222</v>
      </c>
      <c r="D286" t="str">
        <f t="shared" si="36"/>
        <v>9</v>
      </c>
      <c r="E286" t="s">
        <v>938</v>
      </c>
      <c r="H286" t="s">
        <v>796</v>
      </c>
      <c r="I286" s="2">
        <v>42860</v>
      </c>
      <c r="J286" t="s">
        <v>267</v>
      </c>
      <c r="K286" t="s">
        <v>242</v>
      </c>
      <c r="L286" t="s">
        <v>243</v>
      </c>
      <c r="M286" t="s">
        <v>295</v>
      </c>
      <c r="N286" t="s">
        <v>296</v>
      </c>
      <c r="O286" t="s">
        <v>39</v>
      </c>
      <c r="P286" t="s">
        <v>40</v>
      </c>
      <c r="Q286">
        <v>4</v>
      </c>
      <c r="R286" t="s">
        <v>41</v>
      </c>
      <c r="S286" t="s">
        <v>297</v>
      </c>
      <c r="T286" t="s">
        <v>296</v>
      </c>
      <c r="U286" t="str">
        <f t="shared" si="42"/>
        <v>09</v>
      </c>
      <c r="V286" t="s">
        <v>268</v>
      </c>
      <c r="W286" t="str">
        <f t="shared" si="43"/>
        <v>E5982</v>
      </c>
      <c r="X286" t="s">
        <v>268</v>
      </c>
      <c r="AA286" t="s">
        <v>46</v>
      </c>
      <c r="AB286">
        <v>0</v>
      </c>
      <c r="AC286">
        <v>0</v>
      </c>
      <c r="AD286">
        <v>77.459999999999994</v>
      </c>
      <c r="AE286">
        <v>0</v>
      </c>
    </row>
    <row r="287" spans="1:31" x14ac:dyDescent="0.3">
      <c r="A287" t="str">
        <f t="shared" si="35"/>
        <v>17</v>
      </c>
      <c r="B287" t="str">
        <f t="shared" si="37"/>
        <v>11</v>
      </c>
      <c r="C287" s="1">
        <v>42866.907592592594</v>
      </c>
      <c r="D287" t="str">
        <f t="shared" si="36"/>
        <v>9</v>
      </c>
      <c r="E287" t="s">
        <v>936</v>
      </c>
      <c r="H287" t="s">
        <v>804</v>
      </c>
      <c r="I287" s="2">
        <v>42874</v>
      </c>
      <c r="J287" t="s">
        <v>267</v>
      </c>
      <c r="K287" t="s">
        <v>242</v>
      </c>
      <c r="L287" t="s">
        <v>243</v>
      </c>
      <c r="M287" t="s">
        <v>295</v>
      </c>
      <c r="N287" t="s">
        <v>296</v>
      </c>
      <c r="O287" t="s">
        <v>39</v>
      </c>
      <c r="P287" t="s">
        <v>40</v>
      </c>
      <c r="Q287">
        <v>4</v>
      </c>
      <c r="R287" t="s">
        <v>41</v>
      </c>
      <c r="S287" t="s">
        <v>297</v>
      </c>
      <c r="T287" t="s">
        <v>296</v>
      </c>
      <c r="U287" t="str">
        <f t="shared" si="42"/>
        <v>09</v>
      </c>
      <c r="V287" t="s">
        <v>268</v>
      </c>
      <c r="W287" t="str">
        <f t="shared" si="43"/>
        <v>E5982</v>
      </c>
      <c r="X287" t="s">
        <v>268</v>
      </c>
      <c r="AA287" t="s">
        <v>46</v>
      </c>
      <c r="AB287">
        <v>0</v>
      </c>
      <c r="AC287">
        <v>0</v>
      </c>
      <c r="AD287">
        <v>149.54</v>
      </c>
      <c r="AE287">
        <v>0</v>
      </c>
    </row>
    <row r="288" spans="1:31" x14ac:dyDescent="0.3">
      <c r="A288" t="str">
        <f t="shared" si="35"/>
        <v>17</v>
      </c>
      <c r="B288" t="str">
        <f t="shared" si="37"/>
        <v>11</v>
      </c>
      <c r="C288" s="1">
        <v>42866.907592592594</v>
      </c>
      <c r="D288" t="str">
        <f t="shared" si="36"/>
        <v>9</v>
      </c>
      <c r="E288" t="s">
        <v>936</v>
      </c>
      <c r="H288" t="s">
        <v>804</v>
      </c>
      <c r="I288" s="2">
        <v>42874</v>
      </c>
      <c r="J288" t="s">
        <v>267</v>
      </c>
      <c r="K288" t="s">
        <v>242</v>
      </c>
      <c r="L288" t="s">
        <v>243</v>
      </c>
      <c r="M288" t="s">
        <v>295</v>
      </c>
      <c r="N288" t="s">
        <v>296</v>
      </c>
      <c r="O288" t="s">
        <v>39</v>
      </c>
      <c r="P288" t="s">
        <v>40</v>
      </c>
      <c r="Q288">
        <v>4</v>
      </c>
      <c r="R288" t="s">
        <v>41</v>
      </c>
      <c r="S288" t="s">
        <v>297</v>
      </c>
      <c r="T288" t="s">
        <v>296</v>
      </c>
      <c r="U288" t="str">
        <f t="shared" si="42"/>
        <v>09</v>
      </c>
      <c r="V288" t="s">
        <v>268</v>
      </c>
      <c r="W288" t="str">
        <f t="shared" si="43"/>
        <v>E5982</v>
      </c>
      <c r="X288" t="s">
        <v>268</v>
      </c>
      <c r="AA288" t="s">
        <v>46</v>
      </c>
      <c r="AB288">
        <v>0</v>
      </c>
      <c r="AC288">
        <v>0</v>
      </c>
      <c r="AD288">
        <v>1.83</v>
      </c>
      <c r="AE288">
        <v>0</v>
      </c>
    </row>
    <row r="289" spans="1:31" x14ac:dyDescent="0.3">
      <c r="A289" t="str">
        <f t="shared" si="35"/>
        <v>17</v>
      </c>
      <c r="B289" t="str">
        <f t="shared" si="37"/>
        <v>11</v>
      </c>
      <c r="C289" s="1">
        <v>42856.901759259257</v>
      </c>
      <c r="D289" t="str">
        <f t="shared" si="36"/>
        <v>9</v>
      </c>
      <c r="E289" t="s">
        <v>988</v>
      </c>
      <c r="H289" t="s">
        <v>989</v>
      </c>
      <c r="I289" s="2">
        <v>42857</v>
      </c>
      <c r="J289" t="s">
        <v>74</v>
      </c>
      <c r="K289" t="s">
        <v>242</v>
      </c>
      <c r="L289" t="s">
        <v>243</v>
      </c>
      <c r="M289" t="s">
        <v>300</v>
      </c>
      <c r="N289" t="s">
        <v>301</v>
      </c>
      <c r="O289" t="s">
        <v>39</v>
      </c>
      <c r="P289" t="s">
        <v>40</v>
      </c>
      <c r="Q289">
        <v>4</v>
      </c>
      <c r="R289" t="s">
        <v>41</v>
      </c>
      <c r="S289" t="s">
        <v>302</v>
      </c>
      <c r="T289" t="s">
        <v>301</v>
      </c>
      <c r="U289" t="str">
        <f>"05"</f>
        <v>05</v>
      </c>
      <c r="V289" t="s">
        <v>58</v>
      </c>
      <c r="W289" t="str">
        <f>"E5023"</f>
        <v>E5023</v>
      </c>
      <c r="X289" t="s">
        <v>275</v>
      </c>
      <c r="AA289" t="s">
        <v>46</v>
      </c>
      <c r="AB289">
        <v>0</v>
      </c>
      <c r="AC289">
        <v>0</v>
      </c>
      <c r="AD289">
        <v>87.87</v>
      </c>
      <c r="AE289">
        <v>0</v>
      </c>
    </row>
    <row r="290" spans="1:31" x14ac:dyDescent="0.3">
      <c r="A290" t="str">
        <f t="shared" si="35"/>
        <v>17</v>
      </c>
      <c r="B290" t="str">
        <f t="shared" si="37"/>
        <v>11</v>
      </c>
      <c r="C290" s="1">
        <v>42852.905532407407</v>
      </c>
      <c r="D290" t="str">
        <f t="shared" si="36"/>
        <v>9</v>
      </c>
      <c r="E290" t="s">
        <v>935</v>
      </c>
      <c r="H290" t="s">
        <v>796</v>
      </c>
      <c r="I290" s="2">
        <v>42860</v>
      </c>
      <c r="J290" t="s">
        <v>49</v>
      </c>
      <c r="K290" t="s">
        <v>242</v>
      </c>
      <c r="L290" t="s">
        <v>243</v>
      </c>
      <c r="M290" t="s">
        <v>300</v>
      </c>
      <c r="N290" t="s">
        <v>301</v>
      </c>
      <c r="O290" t="s">
        <v>39</v>
      </c>
      <c r="P290" t="s">
        <v>40</v>
      </c>
      <c r="Q290">
        <v>4</v>
      </c>
      <c r="R290" t="s">
        <v>41</v>
      </c>
      <c r="S290" t="s">
        <v>302</v>
      </c>
      <c r="T290" t="s">
        <v>301</v>
      </c>
      <c r="U290" t="str">
        <f>"02"</f>
        <v>02</v>
      </c>
      <c r="V290" t="s">
        <v>51</v>
      </c>
      <c r="W290" t="str">
        <f>"E4281"</f>
        <v>E4281</v>
      </c>
      <c r="X290" t="s">
        <v>52</v>
      </c>
      <c r="AA290" t="s">
        <v>46</v>
      </c>
      <c r="AB290">
        <v>0</v>
      </c>
      <c r="AC290">
        <v>0</v>
      </c>
      <c r="AD290">
        <v>149.46</v>
      </c>
      <c r="AE290">
        <v>0</v>
      </c>
    </row>
    <row r="291" spans="1:31" x14ac:dyDescent="0.3">
      <c r="A291" t="str">
        <f t="shared" si="35"/>
        <v>17</v>
      </c>
      <c r="B291" t="str">
        <f t="shared" si="37"/>
        <v>11</v>
      </c>
      <c r="C291" s="1">
        <v>42866.906875000001</v>
      </c>
      <c r="D291" t="str">
        <f t="shared" si="36"/>
        <v>9</v>
      </c>
      <c r="E291" t="s">
        <v>936</v>
      </c>
      <c r="H291" t="s">
        <v>804</v>
      </c>
      <c r="I291" s="2">
        <v>42874</v>
      </c>
      <c r="J291" t="s">
        <v>49</v>
      </c>
      <c r="K291" t="s">
        <v>242</v>
      </c>
      <c r="L291" t="s">
        <v>243</v>
      </c>
      <c r="M291" t="s">
        <v>300</v>
      </c>
      <c r="N291" t="s">
        <v>301</v>
      </c>
      <c r="O291" t="s">
        <v>39</v>
      </c>
      <c r="P291" t="s">
        <v>40</v>
      </c>
      <c r="Q291">
        <v>4</v>
      </c>
      <c r="R291" t="s">
        <v>41</v>
      </c>
      <c r="S291" t="s">
        <v>302</v>
      </c>
      <c r="T291" t="s">
        <v>301</v>
      </c>
      <c r="U291" t="str">
        <f>"02"</f>
        <v>02</v>
      </c>
      <c r="V291" t="s">
        <v>51</v>
      </c>
      <c r="W291" t="str">
        <f>"E4281"</f>
        <v>E4281</v>
      </c>
      <c r="X291" t="s">
        <v>52</v>
      </c>
      <c r="AA291" t="s">
        <v>46</v>
      </c>
      <c r="AB291">
        <v>0</v>
      </c>
      <c r="AC291">
        <v>0</v>
      </c>
      <c r="AD291">
        <v>149.46</v>
      </c>
      <c r="AE291">
        <v>0</v>
      </c>
    </row>
    <row r="292" spans="1:31" x14ac:dyDescent="0.3">
      <c r="A292" t="str">
        <f t="shared" si="35"/>
        <v>17</v>
      </c>
      <c r="B292" t="str">
        <f t="shared" si="37"/>
        <v>11</v>
      </c>
      <c r="C292" s="1">
        <v>42852.905532407407</v>
      </c>
      <c r="D292" t="str">
        <f t="shared" si="36"/>
        <v>9</v>
      </c>
      <c r="E292" t="s">
        <v>935</v>
      </c>
      <c r="H292" t="s">
        <v>796</v>
      </c>
      <c r="I292" s="2">
        <v>42860</v>
      </c>
      <c r="J292" t="s">
        <v>49</v>
      </c>
      <c r="K292" t="s">
        <v>242</v>
      </c>
      <c r="L292" t="s">
        <v>243</v>
      </c>
      <c r="M292" t="s">
        <v>300</v>
      </c>
      <c r="N292" t="s">
        <v>301</v>
      </c>
      <c r="O292" t="s">
        <v>39</v>
      </c>
      <c r="P292" t="s">
        <v>40</v>
      </c>
      <c r="Q292">
        <v>4</v>
      </c>
      <c r="R292" t="s">
        <v>41</v>
      </c>
      <c r="S292" t="s">
        <v>302</v>
      </c>
      <c r="T292" t="s">
        <v>301</v>
      </c>
      <c r="U292" t="str">
        <f>"02"</f>
        <v>02</v>
      </c>
      <c r="V292" t="s">
        <v>51</v>
      </c>
      <c r="W292" t="str">
        <f>"E4280"</f>
        <v>E4280</v>
      </c>
      <c r="X292" t="s">
        <v>164</v>
      </c>
      <c r="AA292" t="s">
        <v>46</v>
      </c>
      <c r="AB292">
        <v>0</v>
      </c>
      <c r="AC292">
        <v>0</v>
      </c>
      <c r="AD292">
        <v>44.28</v>
      </c>
      <c r="AE292">
        <v>0</v>
      </c>
    </row>
    <row r="293" spans="1:31" x14ac:dyDescent="0.3">
      <c r="A293" t="str">
        <f t="shared" si="35"/>
        <v>17</v>
      </c>
      <c r="B293" t="str">
        <f t="shared" si="37"/>
        <v>11</v>
      </c>
      <c r="C293" s="1">
        <v>42866.906863425924</v>
      </c>
      <c r="D293" t="str">
        <f t="shared" si="36"/>
        <v>9</v>
      </c>
      <c r="E293" t="s">
        <v>936</v>
      </c>
      <c r="H293" t="s">
        <v>804</v>
      </c>
      <c r="I293" s="2">
        <v>42874</v>
      </c>
      <c r="J293" t="s">
        <v>49</v>
      </c>
      <c r="K293" t="s">
        <v>242</v>
      </c>
      <c r="L293" t="s">
        <v>243</v>
      </c>
      <c r="M293" t="s">
        <v>300</v>
      </c>
      <c r="N293" t="s">
        <v>301</v>
      </c>
      <c r="O293" t="s">
        <v>39</v>
      </c>
      <c r="P293" t="s">
        <v>40</v>
      </c>
      <c r="Q293">
        <v>4</v>
      </c>
      <c r="R293" t="s">
        <v>41</v>
      </c>
      <c r="S293" t="s">
        <v>302</v>
      </c>
      <c r="T293" t="s">
        <v>301</v>
      </c>
      <c r="U293" t="str">
        <f>"02"</f>
        <v>02</v>
      </c>
      <c r="V293" t="s">
        <v>51</v>
      </c>
      <c r="W293" t="str">
        <f>"E4280"</f>
        <v>E4280</v>
      </c>
      <c r="X293" t="s">
        <v>164</v>
      </c>
      <c r="AA293" t="s">
        <v>46</v>
      </c>
      <c r="AB293">
        <v>0</v>
      </c>
      <c r="AC293">
        <v>0</v>
      </c>
      <c r="AD293">
        <v>44.28</v>
      </c>
      <c r="AE293">
        <v>0</v>
      </c>
    </row>
    <row r="294" spans="1:31" x14ac:dyDescent="0.3">
      <c r="A294" t="str">
        <f t="shared" si="35"/>
        <v>17</v>
      </c>
      <c r="B294" t="str">
        <f t="shared" si="37"/>
        <v>11</v>
      </c>
      <c r="C294" s="1">
        <v>42864.57880787037</v>
      </c>
      <c r="D294" t="str">
        <f t="shared" si="36"/>
        <v>9</v>
      </c>
      <c r="E294" t="s">
        <v>990</v>
      </c>
      <c r="H294" t="s">
        <v>77</v>
      </c>
      <c r="I294" s="2">
        <v>42864</v>
      </c>
      <c r="J294" t="s">
        <v>78</v>
      </c>
      <c r="K294" t="s">
        <v>242</v>
      </c>
      <c r="L294" t="s">
        <v>243</v>
      </c>
      <c r="M294" t="s">
        <v>300</v>
      </c>
      <c r="N294" t="s">
        <v>301</v>
      </c>
      <c r="O294" t="s">
        <v>39</v>
      </c>
      <c r="P294" t="s">
        <v>40</v>
      </c>
      <c r="Q294">
        <v>4</v>
      </c>
      <c r="R294" t="s">
        <v>41</v>
      </c>
      <c r="S294" t="s">
        <v>302</v>
      </c>
      <c r="T294" t="s">
        <v>301</v>
      </c>
      <c r="U294" t="str">
        <f>"05"</f>
        <v>05</v>
      </c>
      <c r="V294" t="s">
        <v>58</v>
      </c>
      <c r="W294" t="str">
        <f>"E5741"</f>
        <v>E5741</v>
      </c>
      <c r="X294" t="s">
        <v>71</v>
      </c>
      <c r="AA294" t="s">
        <v>46</v>
      </c>
      <c r="AB294">
        <v>0</v>
      </c>
      <c r="AC294">
        <v>0</v>
      </c>
      <c r="AD294">
        <v>5.0999999999999996</v>
      </c>
      <c r="AE294">
        <v>0</v>
      </c>
    </row>
    <row r="295" spans="1:31" x14ac:dyDescent="0.3">
      <c r="A295" t="str">
        <f t="shared" si="35"/>
        <v>17</v>
      </c>
      <c r="B295" t="str">
        <f t="shared" si="37"/>
        <v>11</v>
      </c>
      <c r="C295" s="1">
        <v>42866.90347222222</v>
      </c>
      <c r="D295" t="str">
        <f t="shared" si="36"/>
        <v>9</v>
      </c>
      <c r="E295" t="s">
        <v>941</v>
      </c>
      <c r="H295" t="s">
        <v>804</v>
      </c>
      <c r="I295" s="2">
        <v>42874</v>
      </c>
      <c r="J295" t="s">
        <v>83</v>
      </c>
      <c r="K295" t="s">
        <v>242</v>
      </c>
      <c r="L295" t="s">
        <v>243</v>
      </c>
      <c r="M295" t="s">
        <v>300</v>
      </c>
      <c r="N295" t="s">
        <v>301</v>
      </c>
      <c r="O295" t="s">
        <v>39</v>
      </c>
      <c r="P295" t="s">
        <v>40</v>
      </c>
      <c r="Q295">
        <v>4</v>
      </c>
      <c r="R295" t="s">
        <v>41</v>
      </c>
      <c r="S295" t="s">
        <v>302</v>
      </c>
      <c r="T295" t="s">
        <v>301</v>
      </c>
      <c r="U295" t="str">
        <f t="shared" ref="U295:U300" si="44">"01"</f>
        <v>01</v>
      </c>
      <c r="V295" t="s">
        <v>84</v>
      </c>
      <c r="W295" t="str">
        <f t="shared" ref="W295:W300" si="45">"E4105"</f>
        <v>E4105</v>
      </c>
      <c r="X295" t="s">
        <v>84</v>
      </c>
      <c r="AA295" t="s">
        <v>46</v>
      </c>
      <c r="AB295">
        <v>0</v>
      </c>
      <c r="AC295">
        <v>0</v>
      </c>
      <c r="AD295">
        <v>507.84</v>
      </c>
      <c r="AE295">
        <v>0</v>
      </c>
    </row>
    <row r="296" spans="1:31" x14ac:dyDescent="0.3">
      <c r="A296" t="str">
        <f t="shared" si="35"/>
        <v>17</v>
      </c>
      <c r="B296" t="str">
        <f t="shared" si="37"/>
        <v>11</v>
      </c>
      <c r="C296" s="1">
        <v>42852.902118055557</v>
      </c>
      <c r="D296" t="str">
        <f t="shared" si="36"/>
        <v>9</v>
      </c>
      <c r="E296" t="s">
        <v>938</v>
      </c>
      <c r="H296" t="s">
        <v>796</v>
      </c>
      <c r="I296" s="2">
        <v>42860</v>
      </c>
      <c r="J296" t="s">
        <v>83</v>
      </c>
      <c r="K296" t="s">
        <v>242</v>
      </c>
      <c r="L296" t="s">
        <v>243</v>
      </c>
      <c r="M296" t="s">
        <v>300</v>
      </c>
      <c r="N296" t="s">
        <v>301</v>
      </c>
      <c r="O296" t="s">
        <v>39</v>
      </c>
      <c r="P296" t="s">
        <v>40</v>
      </c>
      <c r="Q296">
        <v>4</v>
      </c>
      <c r="R296" t="s">
        <v>41</v>
      </c>
      <c r="S296" t="s">
        <v>302</v>
      </c>
      <c r="T296" t="s">
        <v>301</v>
      </c>
      <c r="U296" t="str">
        <f t="shared" si="44"/>
        <v>01</v>
      </c>
      <c r="V296" t="s">
        <v>84</v>
      </c>
      <c r="W296" t="str">
        <f t="shared" si="45"/>
        <v>E4105</v>
      </c>
      <c r="X296" t="s">
        <v>84</v>
      </c>
      <c r="AA296" t="s">
        <v>46</v>
      </c>
      <c r="AB296">
        <v>0</v>
      </c>
      <c r="AC296">
        <v>0</v>
      </c>
      <c r="AD296">
        <v>507.84</v>
      </c>
      <c r="AE296">
        <v>0</v>
      </c>
    </row>
    <row r="297" spans="1:31" x14ac:dyDescent="0.3">
      <c r="A297" t="str">
        <f t="shared" si="35"/>
        <v>17</v>
      </c>
      <c r="B297" t="str">
        <f t="shared" si="37"/>
        <v>11</v>
      </c>
      <c r="C297" s="1">
        <v>42866.909247685187</v>
      </c>
      <c r="D297" t="str">
        <f t="shared" si="36"/>
        <v>9</v>
      </c>
      <c r="E297" t="s">
        <v>939</v>
      </c>
      <c r="G297" t="s">
        <v>841</v>
      </c>
      <c r="H297" t="s">
        <v>87</v>
      </c>
      <c r="I297" s="2">
        <v>42866</v>
      </c>
      <c r="J297" t="s">
        <v>88</v>
      </c>
      <c r="K297" t="s">
        <v>242</v>
      </c>
      <c r="L297" t="s">
        <v>243</v>
      </c>
      <c r="M297" t="s">
        <v>300</v>
      </c>
      <c r="N297" t="s">
        <v>301</v>
      </c>
      <c r="O297" t="s">
        <v>39</v>
      </c>
      <c r="P297" t="s">
        <v>40</v>
      </c>
      <c r="Q297">
        <v>4</v>
      </c>
      <c r="R297" t="s">
        <v>41</v>
      </c>
      <c r="S297" t="s">
        <v>302</v>
      </c>
      <c r="T297" t="s">
        <v>301</v>
      </c>
      <c r="U297" t="str">
        <f t="shared" si="44"/>
        <v>01</v>
      </c>
      <c r="V297" t="s">
        <v>84</v>
      </c>
      <c r="W297" t="str">
        <f t="shared" si="45"/>
        <v>E4105</v>
      </c>
      <c r="X297" t="s">
        <v>84</v>
      </c>
      <c r="AA297" t="s">
        <v>65</v>
      </c>
      <c r="AB297">
        <v>0</v>
      </c>
      <c r="AC297">
        <v>0</v>
      </c>
      <c r="AD297">
        <v>0</v>
      </c>
      <c r="AE297">
        <v>-507.83</v>
      </c>
    </row>
    <row r="298" spans="1:31" x14ac:dyDescent="0.3">
      <c r="A298" t="str">
        <f t="shared" si="35"/>
        <v>17</v>
      </c>
      <c r="B298" t="str">
        <f t="shared" si="37"/>
        <v>11</v>
      </c>
      <c r="C298" s="1">
        <v>42880.901064814818</v>
      </c>
      <c r="D298" t="str">
        <f t="shared" si="36"/>
        <v>9</v>
      </c>
      <c r="E298" t="s">
        <v>940</v>
      </c>
      <c r="G298" t="s">
        <v>841</v>
      </c>
      <c r="H298" t="s">
        <v>87</v>
      </c>
      <c r="I298" s="2">
        <v>42880</v>
      </c>
      <c r="J298" t="s">
        <v>88</v>
      </c>
      <c r="K298" t="s">
        <v>242</v>
      </c>
      <c r="L298" t="s">
        <v>243</v>
      </c>
      <c r="M298" t="s">
        <v>300</v>
      </c>
      <c r="N298" t="s">
        <v>301</v>
      </c>
      <c r="O298" t="s">
        <v>39</v>
      </c>
      <c r="P298" t="s">
        <v>40</v>
      </c>
      <c r="Q298">
        <v>4</v>
      </c>
      <c r="R298" t="s">
        <v>41</v>
      </c>
      <c r="S298" t="s">
        <v>302</v>
      </c>
      <c r="T298" t="s">
        <v>301</v>
      </c>
      <c r="U298" t="str">
        <f t="shared" si="44"/>
        <v>01</v>
      </c>
      <c r="V298" t="s">
        <v>84</v>
      </c>
      <c r="W298" t="str">
        <f t="shared" si="45"/>
        <v>E4105</v>
      </c>
      <c r="X298" t="s">
        <v>84</v>
      </c>
      <c r="AA298" t="s">
        <v>46</v>
      </c>
      <c r="AB298">
        <v>0</v>
      </c>
      <c r="AC298">
        <v>0</v>
      </c>
      <c r="AD298">
        <v>0</v>
      </c>
      <c r="AE298">
        <v>1764.8</v>
      </c>
    </row>
    <row r="299" spans="1:31" x14ac:dyDescent="0.3">
      <c r="A299" t="str">
        <f t="shared" si="35"/>
        <v>17</v>
      </c>
      <c r="B299" t="str">
        <f t="shared" si="37"/>
        <v>11</v>
      </c>
      <c r="C299" s="1">
        <v>42880.901469907411</v>
      </c>
      <c r="D299" t="str">
        <f t="shared" si="36"/>
        <v>9</v>
      </c>
      <c r="E299" t="s">
        <v>940</v>
      </c>
      <c r="G299" t="s">
        <v>841</v>
      </c>
      <c r="H299" t="s">
        <v>87</v>
      </c>
      <c r="I299" s="2">
        <v>42880</v>
      </c>
      <c r="J299" t="s">
        <v>88</v>
      </c>
      <c r="K299" t="s">
        <v>242</v>
      </c>
      <c r="L299" t="s">
        <v>243</v>
      </c>
      <c r="M299" t="s">
        <v>300</v>
      </c>
      <c r="N299" t="s">
        <v>301</v>
      </c>
      <c r="O299" t="s">
        <v>39</v>
      </c>
      <c r="P299" t="s">
        <v>40</v>
      </c>
      <c r="Q299">
        <v>4</v>
      </c>
      <c r="R299" t="s">
        <v>41</v>
      </c>
      <c r="S299" t="s">
        <v>302</v>
      </c>
      <c r="T299" t="s">
        <v>301</v>
      </c>
      <c r="U299" t="str">
        <f t="shared" si="44"/>
        <v>01</v>
      </c>
      <c r="V299" t="s">
        <v>84</v>
      </c>
      <c r="W299" t="str">
        <f t="shared" si="45"/>
        <v>E4105</v>
      </c>
      <c r="X299" t="s">
        <v>84</v>
      </c>
      <c r="AA299" t="s">
        <v>65</v>
      </c>
      <c r="AB299">
        <v>0</v>
      </c>
      <c r="AC299">
        <v>0</v>
      </c>
      <c r="AD299">
        <v>0</v>
      </c>
      <c r="AE299">
        <v>-507.84</v>
      </c>
    </row>
    <row r="300" spans="1:31" x14ac:dyDescent="0.3">
      <c r="A300" t="str">
        <f t="shared" si="35"/>
        <v>17</v>
      </c>
      <c r="B300" t="str">
        <f t="shared" si="37"/>
        <v>11</v>
      </c>
      <c r="C300" s="1">
        <v>42857.901886574073</v>
      </c>
      <c r="D300" t="str">
        <f t="shared" si="36"/>
        <v>9</v>
      </c>
      <c r="E300" t="s">
        <v>937</v>
      </c>
      <c r="G300" t="s">
        <v>841</v>
      </c>
      <c r="H300" t="s">
        <v>87</v>
      </c>
      <c r="I300" s="2">
        <v>42857</v>
      </c>
      <c r="J300" t="s">
        <v>88</v>
      </c>
      <c r="K300" t="s">
        <v>242</v>
      </c>
      <c r="L300" t="s">
        <v>243</v>
      </c>
      <c r="M300" t="s">
        <v>300</v>
      </c>
      <c r="N300" t="s">
        <v>301</v>
      </c>
      <c r="O300" t="s">
        <v>39</v>
      </c>
      <c r="P300" t="s">
        <v>40</v>
      </c>
      <c r="Q300">
        <v>4</v>
      </c>
      <c r="R300" t="s">
        <v>41</v>
      </c>
      <c r="S300" t="s">
        <v>302</v>
      </c>
      <c r="T300" t="s">
        <v>301</v>
      </c>
      <c r="U300" t="str">
        <f t="shared" si="44"/>
        <v>01</v>
      </c>
      <c r="V300" t="s">
        <v>84</v>
      </c>
      <c r="W300" t="str">
        <f t="shared" si="45"/>
        <v>E4105</v>
      </c>
      <c r="X300" t="s">
        <v>84</v>
      </c>
      <c r="AA300" t="s">
        <v>65</v>
      </c>
      <c r="AB300">
        <v>0</v>
      </c>
      <c r="AC300">
        <v>0</v>
      </c>
      <c r="AD300">
        <v>0</v>
      </c>
      <c r="AE300">
        <v>-507.84</v>
      </c>
    </row>
    <row r="301" spans="1:31" x14ac:dyDescent="0.3">
      <c r="A301" t="str">
        <f t="shared" si="35"/>
        <v>17</v>
      </c>
      <c r="B301" t="str">
        <f t="shared" si="37"/>
        <v>11</v>
      </c>
      <c r="C301" s="1">
        <v>42856.508784722224</v>
      </c>
      <c r="D301" t="str">
        <f t="shared" si="36"/>
        <v>9</v>
      </c>
      <c r="E301" t="s">
        <v>991</v>
      </c>
      <c r="H301" t="s">
        <v>992</v>
      </c>
      <c r="I301" s="2">
        <v>42857</v>
      </c>
      <c r="J301" t="s">
        <v>74</v>
      </c>
      <c r="K301" t="s">
        <v>242</v>
      </c>
      <c r="L301" t="s">
        <v>243</v>
      </c>
      <c r="M301" t="s">
        <v>300</v>
      </c>
      <c r="N301" t="s">
        <v>301</v>
      </c>
      <c r="O301" t="s">
        <v>39</v>
      </c>
      <c r="P301" t="s">
        <v>40</v>
      </c>
      <c r="Q301">
        <v>4</v>
      </c>
      <c r="R301" t="s">
        <v>41</v>
      </c>
      <c r="S301" t="s">
        <v>302</v>
      </c>
      <c r="T301" t="s">
        <v>301</v>
      </c>
      <c r="U301" t="str">
        <f>"05"</f>
        <v>05</v>
      </c>
      <c r="V301" t="s">
        <v>58</v>
      </c>
      <c r="W301" t="str">
        <f>"E5070"</f>
        <v>E5070</v>
      </c>
      <c r="X301" t="s">
        <v>178</v>
      </c>
      <c r="AA301" t="s">
        <v>46</v>
      </c>
      <c r="AB301">
        <v>0</v>
      </c>
      <c r="AC301">
        <v>0</v>
      </c>
      <c r="AD301">
        <v>330</v>
      </c>
      <c r="AE301">
        <v>0</v>
      </c>
    </row>
    <row r="302" spans="1:31" x14ac:dyDescent="0.3">
      <c r="A302" t="str">
        <f t="shared" si="35"/>
        <v>17</v>
      </c>
      <c r="B302" t="str">
        <f>"00"</f>
        <v>00</v>
      </c>
      <c r="C302" s="1">
        <v>42559.907812500001</v>
      </c>
      <c r="D302" t="str">
        <f t="shared" si="36"/>
        <v>9</v>
      </c>
      <c r="E302" t="s">
        <v>934</v>
      </c>
      <c r="G302" t="s">
        <v>993</v>
      </c>
      <c r="H302" t="s">
        <v>240</v>
      </c>
      <c r="I302" s="2">
        <v>42552</v>
      </c>
      <c r="J302" t="s">
        <v>241</v>
      </c>
      <c r="K302" t="s">
        <v>242</v>
      </c>
      <c r="L302" t="s">
        <v>243</v>
      </c>
      <c r="M302" t="s">
        <v>300</v>
      </c>
      <c r="N302" t="s">
        <v>301</v>
      </c>
      <c r="O302" t="s">
        <v>39</v>
      </c>
      <c r="P302" t="s">
        <v>40</v>
      </c>
      <c r="Q302">
        <v>4</v>
      </c>
      <c r="R302" t="s">
        <v>41</v>
      </c>
      <c r="S302" t="s">
        <v>302</v>
      </c>
      <c r="T302" t="s">
        <v>301</v>
      </c>
      <c r="U302" t="str">
        <f>"05"</f>
        <v>05</v>
      </c>
      <c r="V302" t="s">
        <v>58</v>
      </c>
      <c r="W302" t="str">
        <f>"E5307"</f>
        <v>E5307</v>
      </c>
      <c r="X302" t="s">
        <v>95</v>
      </c>
      <c r="AA302" t="s">
        <v>46</v>
      </c>
      <c r="AB302">
        <v>0</v>
      </c>
      <c r="AC302">
        <v>0</v>
      </c>
      <c r="AD302">
        <v>0</v>
      </c>
      <c r="AE302">
        <v>2782</v>
      </c>
    </row>
    <row r="303" spans="1:31" x14ac:dyDescent="0.3">
      <c r="A303" t="str">
        <f t="shared" si="35"/>
        <v>17</v>
      </c>
      <c r="B303" t="str">
        <f>"00"</f>
        <v>00</v>
      </c>
      <c r="C303" s="1">
        <v>42559.907812500001</v>
      </c>
      <c r="D303" t="str">
        <f t="shared" si="36"/>
        <v>9</v>
      </c>
      <c r="E303" t="s">
        <v>934</v>
      </c>
      <c r="G303" t="s">
        <v>993</v>
      </c>
      <c r="H303" t="s">
        <v>240</v>
      </c>
      <c r="I303" s="2">
        <v>42552</v>
      </c>
      <c r="J303" t="s">
        <v>241</v>
      </c>
      <c r="K303" t="s">
        <v>242</v>
      </c>
      <c r="L303" t="s">
        <v>243</v>
      </c>
      <c r="M303" t="s">
        <v>300</v>
      </c>
      <c r="N303" t="s">
        <v>301</v>
      </c>
      <c r="O303" t="s">
        <v>39</v>
      </c>
      <c r="P303" t="s">
        <v>40</v>
      </c>
      <c r="Q303">
        <v>4</v>
      </c>
      <c r="R303" t="s">
        <v>41</v>
      </c>
      <c r="S303" t="s">
        <v>302</v>
      </c>
      <c r="T303" t="s">
        <v>301</v>
      </c>
      <c r="U303" t="str">
        <f>"05"</f>
        <v>05</v>
      </c>
      <c r="V303" t="s">
        <v>58</v>
      </c>
      <c r="W303" t="str">
        <f>"E5307"</f>
        <v>E5307</v>
      </c>
      <c r="X303" t="s">
        <v>95</v>
      </c>
      <c r="AA303" t="s">
        <v>46</v>
      </c>
      <c r="AB303">
        <v>0</v>
      </c>
      <c r="AC303">
        <v>0</v>
      </c>
      <c r="AD303">
        <v>0</v>
      </c>
      <c r="AE303">
        <v>0</v>
      </c>
    </row>
    <row r="304" spans="1:31" x14ac:dyDescent="0.3">
      <c r="A304" t="str">
        <f t="shared" si="35"/>
        <v>17</v>
      </c>
      <c r="B304" t="str">
        <f t="shared" ref="B304:B367" si="46">"11"</f>
        <v>11</v>
      </c>
      <c r="C304" s="1">
        <v>42856.901770833334</v>
      </c>
      <c r="D304" t="str">
        <f t="shared" si="36"/>
        <v>9</v>
      </c>
      <c r="E304" t="s">
        <v>988</v>
      </c>
      <c r="H304" t="s">
        <v>989</v>
      </c>
      <c r="I304" s="2">
        <v>42857</v>
      </c>
      <c r="J304" t="s">
        <v>265</v>
      </c>
      <c r="K304" t="s">
        <v>242</v>
      </c>
      <c r="L304" t="s">
        <v>243</v>
      </c>
      <c r="M304" t="s">
        <v>300</v>
      </c>
      <c r="N304" t="s">
        <v>301</v>
      </c>
      <c r="O304" t="s">
        <v>39</v>
      </c>
      <c r="P304" t="s">
        <v>40</v>
      </c>
      <c r="Q304">
        <v>4</v>
      </c>
      <c r="R304" t="s">
        <v>41</v>
      </c>
      <c r="S304" t="s">
        <v>302</v>
      </c>
      <c r="T304" t="s">
        <v>301</v>
      </c>
      <c r="U304" t="str">
        <f t="shared" ref="U304:U314" si="47">"RV"</f>
        <v>RV</v>
      </c>
      <c r="V304" t="s">
        <v>44</v>
      </c>
      <c r="W304" t="str">
        <f t="shared" ref="W304:W314" si="48">"R3711E"</f>
        <v>R3711E</v>
      </c>
      <c r="X304" t="s">
        <v>266</v>
      </c>
      <c r="AA304" t="s">
        <v>46</v>
      </c>
      <c r="AB304">
        <v>0</v>
      </c>
      <c r="AC304">
        <v>0</v>
      </c>
      <c r="AD304">
        <v>127.68</v>
      </c>
      <c r="AE304">
        <v>0</v>
      </c>
    </row>
    <row r="305" spans="1:31" x14ac:dyDescent="0.3">
      <c r="A305" t="str">
        <f t="shared" si="35"/>
        <v>17</v>
      </c>
      <c r="B305" t="str">
        <f t="shared" si="46"/>
        <v>11</v>
      </c>
      <c r="C305" s="1">
        <v>42866.904189814813</v>
      </c>
      <c r="D305" t="str">
        <f t="shared" si="36"/>
        <v>9</v>
      </c>
      <c r="E305" t="s">
        <v>941</v>
      </c>
      <c r="H305" t="s">
        <v>804</v>
      </c>
      <c r="I305" s="2">
        <v>42874</v>
      </c>
      <c r="J305" t="s">
        <v>265</v>
      </c>
      <c r="K305" t="s">
        <v>242</v>
      </c>
      <c r="L305" t="s">
        <v>243</v>
      </c>
      <c r="M305" t="s">
        <v>300</v>
      </c>
      <c r="N305" t="s">
        <v>301</v>
      </c>
      <c r="O305" t="s">
        <v>39</v>
      </c>
      <c r="P305" t="s">
        <v>40</v>
      </c>
      <c r="Q305">
        <v>4</v>
      </c>
      <c r="R305" t="s">
        <v>41</v>
      </c>
      <c r="S305" t="s">
        <v>302</v>
      </c>
      <c r="T305" t="s">
        <v>301</v>
      </c>
      <c r="U305" t="str">
        <f t="shared" si="47"/>
        <v>RV</v>
      </c>
      <c r="V305" t="s">
        <v>44</v>
      </c>
      <c r="W305" t="str">
        <f t="shared" si="48"/>
        <v>R3711E</v>
      </c>
      <c r="X305" t="s">
        <v>266</v>
      </c>
      <c r="AA305" t="s">
        <v>46</v>
      </c>
      <c r="AB305">
        <v>0</v>
      </c>
      <c r="AC305">
        <v>0</v>
      </c>
      <c r="AD305">
        <v>737.89</v>
      </c>
      <c r="AE305">
        <v>0</v>
      </c>
    </row>
    <row r="306" spans="1:31" x14ac:dyDescent="0.3">
      <c r="A306" t="str">
        <f t="shared" si="35"/>
        <v>17</v>
      </c>
      <c r="B306" t="str">
        <f t="shared" si="46"/>
        <v>11</v>
      </c>
      <c r="C306" s="1">
        <v>42856.508796296293</v>
      </c>
      <c r="D306" t="str">
        <f t="shared" si="36"/>
        <v>9</v>
      </c>
      <c r="E306" t="s">
        <v>991</v>
      </c>
      <c r="H306" t="s">
        <v>992</v>
      </c>
      <c r="I306" s="2">
        <v>42857</v>
      </c>
      <c r="J306" t="s">
        <v>265</v>
      </c>
      <c r="K306" t="s">
        <v>242</v>
      </c>
      <c r="L306" t="s">
        <v>243</v>
      </c>
      <c r="M306" t="s">
        <v>300</v>
      </c>
      <c r="N306" t="s">
        <v>301</v>
      </c>
      <c r="O306" t="s">
        <v>39</v>
      </c>
      <c r="P306" t="s">
        <v>40</v>
      </c>
      <c r="Q306">
        <v>4</v>
      </c>
      <c r="R306" t="s">
        <v>41</v>
      </c>
      <c r="S306" t="s">
        <v>302</v>
      </c>
      <c r="T306" t="s">
        <v>301</v>
      </c>
      <c r="U306" t="str">
        <f t="shared" si="47"/>
        <v>RV</v>
      </c>
      <c r="V306" t="s">
        <v>44</v>
      </c>
      <c r="W306" t="str">
        <f t="shared" si="48"/>
        <v>R3711E</v>
      </c>
      <c r="X306" t="s">
        <v>266</v>
      </c>
      <c r="AA306" t="s">
        <v>46</v>
      </c>
      <c r="AB306">
        <v>0</v>
      </c>
      <c r="AC306">
        <v>0</v>
      </c>
      <c r="AD306">
        <v>479.49</v>
      </c>
      <c r="AE306">
        <v>0</v>
      </c>
    </row>
    <row r="307" spans="1:31" x14ac:dyDescent="0.3">
      <c r="A307" t="str">
        <f t="shared" si="35"/>
        <v>17</v>
      </c>
      <c r="B307" t="str">
        <f t="shared" si="46"/>
        <v>11</v>
      </c>
      <c r="C307" s="1">
        <v>42866.362175925926</v>
      </c>
      <c r="D307" t="str">
        <f t="shared" si="36"/>
        <v>9</v>
      </c>
      <c r="E307" t="s">
        <v>994</v>
      </c>
      <c r="H307" t="s">
        <v>995</v>
      </c>
      <c r="I307" s="2">
        <v>42865</v>
      </c>
      <c r="J307" t="s">
        <v>265</v>
      </c>
      <c r="K307" t="s">
        <v>242</v>
      </c>
      <c r="L307" t="s">
        <v>243</v>
      </c>
      <c r="M307" t="s">
        <v>300</v>
      </c>
      <c r="N307" t="s">
        <v>301</v>
      </c>
      <c r="O307" t="s">
        <v>39</v>
      </c>
      <c r="P307" t="s">
        <v>40</v>
      </c>
      <c r="Q307">
        <v>4</v>
      </c>
      <c r="R307" t="s">
        <v>41</v>
      </c>
      <c r="S307" t="s">
        <v>302</v>
      </c>
      <c r="T307" t="s">
        <v>301</v>
      </c>
      <c r="U307" t="str">
        <f t="shared" si="47"/>
        <v>RV</v>
      </c>
      <c r="V307" t="s">
        <v>44</v>
      </c>
      <c r="W307" t="str">
        <f t="shared" si="48"/>
        <v>R3711E</v>
      </c>
      <c r="X307" t="s">
        <v>266</v>
      </c>
      <c r="AA307" t="s">
        <v>46</v>
      </c>
      <c r="AB307">
        <v>0</v>
      </c>
      <c r="AC307">
        <v>0</v>
      </c>
      <c r="AD307">
        <v>1206</v>
      </c>
      <c r="AE307">
        <v>0</v>
      </c>
    </row>
    <row r="308" spans="1:31" x14ac:dyDescent="0.3">
      <c r="A308" t="str">
        <f t="shared" si="35"/>
        <v>17</v>
      </c>
      <c r="B308" t="str">
        <f t="shared" si="46"/>
        <v>11</v>
      </c>
      <c r="C308" s="1">
        <v>42852.906342592592</v>
      </c>
      <c r="D308" t="str">
        <f t="shared" si="36"/>
        <v>9</v>
      </c>
      <c r="E308" t="s">
        <v>935</v>
      </c>
      <c r="H308" t="s">
        <v>796</v>
      </c>
      <c r="I308" s="2">
        <v>42860</v>
      </c>
      <c r="J308" t="s">
        <v>265</v>
      </c>
      <c r="K308" t="s">
        <v>242</v>
      </c>
      <c r="L308" t="s">
        <v>243</v>
      </c>
      <c r="M308" t="s">
        <v>300</v>
      </c>
      <c r="N308" t="s">
        <v>301</v>
      </c>
      <c r="O308" t="s">
        <v>39</v>
      </c>
      <c r="P308" t="s">
        <v>40</v>
      </c>
      <c r="Q308">
        <v>4</v>
      </c>
      <c r="R308" t="s">
        <v>41</v>
      </c>
      <c r="S308" t="s">
        <v>302</v>
      </c>
      <c r="T308" t="s">
        <v>301</v>
      </c>
      <c r="U308" t="str">
        <f t="shared" si="47"/>
        <v>RV</v>
      </c>
      <c r="V308" t="s">
        <v>44</v>
      </c>
      <c r="W308" t="str">
        <f t="shared" si="48"/>
        <v>R3711E</v>
      </c>
      <c r="X308" t="s">
        <v>266</v>
      </c>
      <c r="AA308" t="s">
        <v>46</v>
      </c>
      <c r="AB308">
        <v>0</v>
      </c>
      <c r="AC308">
        <v>0</v>
      </c>
      <c r="AD308">
        <v>64.34</v>
      </c>
      <c r="AE308">
        <v>0</v>
      </c>
    </row>
    <row r="309" spans="1:31" x14ac:dyDescent="0.3">
      <c r="A309" t="str">
        <f t="shared" si="35"/>
        <v>17</v>
      </c>
      <c r="B309" t="str">
        <f t="shared" si="46"/>
        <v>11</v>
      </c>
      <c r="C309" s="1">
        <v>42852.906342592592</v>
      </c>
      <c r="D309" t="str">
        <f t="shared" si="36"/>
        <v>9</v>
      </c>
      <c r="E309" t="s">
        <v>935</v>
      </c>
      <c r="H309" t="s">
        <v>796</v>
      </c>
      <c r="I309" s="2">
        <v>42860</v>
      </c>
      <c r="J309" t="s">
        <v>265</v>
      </c>
      <c r="K309" t="s">
        <v>242</v>
      </c>
      <c r="L309" t="s">
        <v>243</v>
      </c>
      <c r="M309" t="s">
        <v>300</v>
      </c>
      <c r="N309" t="s">
        <v>301</v>
      </c>
      <c r="O309" t="s">
        <v>39</v>
      </c>
      <c r="P309" t="s">
        <v>40</v>
      </c>
      <c r="Q309">
        <v>4</v>
      </c>
      <c r="R309" t="s">
        <v>41</v>
      </c>
      <c r="S309" t="s">
        <v>302</v>
      </c>
      <c r="T309" t="s">
        <v>301</v>
      </c>
      <c r="U309" t="str">
        <f t="shared" si="47"/>
        <v>RV</v>
      </c>
      <c r="V309" t="s">
        <v>44</v>
      </c>
      <c r="W309" t="str">
        <f t="shared" si="48"/>
        <v>R3711E</v>
      </c>
      <c r="X309" t="s">
        <v>266</v>
      </c>
      <c r="AA309" t="s">
        <v>46</v>
      </c>
      <c r="AB309">
        <v>0</v>
      </c>
      <c r="AC309">
        <v>0</v>
      </c>
      <c r="AD309">
        <v>217.17</v>
      </c>
      <c r="AE309">
        <v>0</v>
      </c>
    </row>
    <row r="310" spans="1:31" x14ac:dyDescent="0.3">
      <c r="A310" t="str">
        <f t="shared" si="35"/>
        <v>17</v>
      </c>
      <c r="B310" t="str">
        <f t="shared" si="46"/>
        <v>11</v>
      </c>
      <c r="C310" s="1">
        <v>42864.57880787037</v>
      </c>
      <c r="D310" t="str">
        <f t="shared" si="36"/>
        <v>9</v>
      </c>
      <c r="E310" t="s">
        <v>990</v>
      </c>
      <c r="H310" t="s">
        <v>77</v>
      </c>
      <c r="I310" s="2">
        <v>42864</v>
      </c>
      <c r="J310" t="s">
        <v>265</v>
      </c>
      <c r="K310" t="s">
        <v>242</v>
      </c>
      <c r="L310" t="s">
        <v>243</v>
      </c>
      <c r="M310" t="s">
        <v>300</v>
      </c>
      <c r="N310" t="s">
        <v>301</v>
      </c>
      <c r="O310" t="s">
        <v>39</v>
      </c>
      <c r="P310" t="s">
        <v>40</v>
      </c>
      <c r="Q310">
        <v>4</v>
      </c>
      <c r="R310" t="s">
        <v>41</v>
      </c>
      <c r="S310" t="s">
        <v>302</v>
      </c>
      <c r="T310" t="s">
        <v>301</v>
      </c>
      <c r="U310" t="str">
        <f t="shared" si="47"/>
        <v>RV</v>
      </c>
      <c r="V310" t="s">
        <v>44</v>
      </c>
      <c r="W310" t="str">
        <f t="shared" si="48"/>
        <v>R3711E</v>
      </c>
      <c r="X310" t="s">
        <v>266</v>
      </c>
      <c r="AA310" t="s">
        <v>46</v>
      </c>
      <c r="AB310">
        <v>0</v>
      </c>
      <c r="AC310">
        <v>0</v>
      </c>
      <c r="AD310">
        <v>7.41</v>
      </c>
      <c r="AE310">
        <v>0</v>
      </c>
    </row>
    <row r="311" spans="1:31" x14ac:dyDescent="0.3">
      <c r="A311" t="str">
        <f t="shared" si="35"/>
        <v>17</v>
      </c>
      <c r="B311" t="str">
        <f t="shared" si="46"/>
        <v>11</v>
      </c>
      <c r="C311" s="1">
        <v>42852.90284722222</v>
      </c>
      <c r="D311" t="str">
        <f t="shared" si="36"/>
        <v>9</v>
      </c>
      <c r="E311" t="s">
        <v>938</v>
      </c>
      <c r="H311" t="s">
        <v>796</v>
      </c>
      <c r="I311" s="2">
        <v>42860</v>
      </c>
      <c r="J311" t="s">
        <v>265</v>
      </c>
      <c r="K311" t="s">
        <v>242</v>
      </c>
      <c r="L311" t="s">
        <v>243</v>
      </c>
      <c r="M311" t="s">
        <v>300</v>
      </c>
      <c r="N311" t="s">
        <v>301</v>
      </c>
      <c r="O311" t="s">
        <v>39</v>
      </c>
      <c r="P311" t="s">
        <v>40</v>
      </c>
      <c r="Q311">
        <v>4</v>
      </c>
      <c r="R311" t="s">
        <v>41</v>
      </c>
      <c r="S311" t="s">
        <v>302</v>
      </c>
      <c r="T311" t="s">
        <v>301</v>
      </c>
      <c r="U311" t="str">
        <f t="shared" si="47"/>
        <v>RV</v>
      </c>
      <c r="V311" t="s">
        <v>44</v>
      </c>
      <c r="W311" t="str">
        <f t="shared" si="48"/>
        <v>R3711E</v>
      </c>
      <c r="X311" t="s">
        <v>266</v>
      </c>
      <c r="AA311" t="s">
        <v>46</v>
      </c>
      <c r="AB311">
        <v>0</v>
      </c>
      <c r="AC311">
        <v>0</v>
      </c>
      <c r="AD311">
        <v>737.89</v>
      </c>
      <c r="AE311">
        <v>0</v>
      </c>
    </row>
    <row r="312" spans="1:31" x14ac:dyDescent="0.3">
      <c r="A312" t="str">
        <f t="shared" si="35"/>
        <v>17</v>
      </c>
      <c r="B312" t="str">
        <f t="shared" si="46"/>
        <v>11</v>
      </c>
      <c r="C312" s="1">
        <v>42866.907592592594</v>
      </c>
      <c r="D312" t="str">
        <f t="shared" si="36"/>
        <v>9</v>
      </c>
      <c r="E312" t="s">
        <v>936</v>
      </c>
      <c r="H312" t="s">
        <v>804</v>
      </c>
      <c r="I312" s="2">
        <v>42874</v>
      </c>
      <c r="J312" t="s">
        <v>265</v>
      </c>
      <c r="K312" t="s">
        <v>242</v>
      </c>
      <c r="L312" t="s">
        <v>243</v>
      </c>
      <c r="M312" t="s">
        <v>300</v>
      </c>
      <c r="N312" t="s">
        <v>301</v>
      </c>
      <c r="O312" t="s">
        <v>39</v>
      </c>
      <c r="P312" t="s">
        <v>40</v>
      </c>
      <c r="Q312">
        <v>4</v>
      </c>
      <c r="R312" t="s">
        <v>41</v>
      </c>
      <c r="S312" t="s">
        <v>302</v>
      </c>
      <c r="T312" t="s">
        <v>301</v>
      </c>
      <c r="U312" t="str">
        <f t="shared" si="47"/>
        <v>RV</v>
      </c>
      <c r="V312" t="s">
        <v>44</v>
      </c>
      <c r="W312" t="str">
        <f t="shared" si="48"/>
        <v>R3711E</v>
      </c>
      <c r="X312" t="s">
        <v>266</v>
      </c>
      <c r="AA312" t="s">
        <v>46</v>
      </c>
      <c r="AB312">
        <v>0</v>
      </c>
      <c r="AC312">
        <v>0</v>
      </c>
      <c r="AD312">
        <v>217.17</v>
      </c>
      <c r="AE312">
        <v>0</v>
      </c>
    </row>
    <row r="313" spans="1:31" x14ac:dyDescent="0.3">
      <c r="A313" t="str">
        <f t="shared" si="35"/>
        <v>17</v>
      </c>
      <c r="B313" t="str">
        <f t="shared" si="46"/>
        <v>11</v>
      </c>
      <c r="C313" s="1">
        <v>42866.362175925926</v>
      </c>
      <c r="D313" t="str">
        <f t="shared" si="36"/>
        <v>9</v>
      </c>
      <c r="E313" t="s">
        <v>994</v>
      </c>
      <c r="H313" t="s">
        <v>996</v>
      </c>
      <c r="I313" s="2">
        <v>42865</v>
      </c>
      <c r="J313" t="s">
        <v>265</v>
      </c>
      <c r="K313" t="s">
        <v>242</v>
      </c>
      <c r="L313" t="s">
        <v>243</v>
      </c>
      <c r="M313" t="s">
        <v>300</v>
      </c>
      <c r="N313" t="s">
        <v>301</v>
      </c>
      <c r="O313" t="s">
        <v>39</v>
      </c>
      <c r="P313" t="s">
        <v>40</v>
      </c>
      <c r="Q313">
        <v>4</v>
      </c>
      <c r="R313" t="s">
        <v>41</v>
      </c>
      <c r="S313" t="s">
        <v>302</v>
      </c>
      <c r="T313" t="s">
        <v>301</v>
      </c>
      <c r="U313" t="str">
        <f t="shared" si="47"/>
        <v>RV</v>
      </c>
      <c r="V313" t="s">
        <v>44</v>
      </c>
      <c r="W313" t="str">
        <f t="shared" si="48"/>
        <v>R3711E</v>
      </c>
      <c r="X313" t="s">
        <v>266</v>
      </c>
      <c r="AA313" t="s">
        <v>46</v>
      </c>
      <c r="AB313">
        <v>0</v>
      </c>
      <c r="AC313">
        <v>0</v>
      </c>
      <c r="AD313">
        <v>216</v>
      </c>
      <c r="AE313">
        <v>0</v>
      </c>
    </row>
    <row r="314" spans="1:31" x14ac:dyDescent="0.3">
      <c r="A314" t="str">
        <f t="shared" si="35"/>
        <v>17</v>
      </c>
      <c r="B314" t="str">
        <f t="shared" si="46"/>
        <v>11</v>
      </c>
      <c r="C314" s="1">
        <v>42866.907592592594</v>
      </c>
      <c r="D314" t="str">
        <f t="shared" si="36"/>
        <v>9</v>
      </c>
      <c r="E314" t="s">
        <v>936</v>
      </c>
      <c r="H314" t="s">
        <v>804</v>
      </c>
      <c r="I314" s="2">
        <v>42874</v>
      </c>
      <c r="J314" t="s">
        <v>265</v>
      </c>
      <c r="K314" t="s">
        <v>242</v>
      </c>
      <c r="L314" t="s">
        <v>243</v>
      </c>
      <c r="M314" t="s">
        <v>300</v>
      </c>
      <c r="N314" t="s">
        <v>301</v>
      </c>
      <c r="O314" t="s">
        <v>39</v>
      </c>
      <c r="P314" t="s">
        <v>40</v>
      </c>
      <c r="Q314">
        <v>4</v>
      </c>
      <c r="R314" t="s">
        <v>41</v>
      </c>
      <c r="S314" t="s">
        <v>302</v>
      </c>
      <c r="T314" t="s">
        <v>301</v>
      </c>
      <c r="U314" t="str">
        <f t="shared" si="47"/>
        <v>RV</v>
      </c>
      <c r="V314" t="s">
        <v>44</v>
      </c>
      <c r="W314" t="str">
        <f t="shared" si="48"/>
        <v>R3711E</v>
      </c>
      <c r="X314" t="s">
        <v>266</v>
      </c>
      <c r="AA314" t="s">
        <v>46</v>
      </c>
      <c r="AB314">
        <v>0</v>
      </c>
      <c r="AC314">
        <v>0</v>
      </c>
      <c r="AD314">
        <v>64.34</v>
      </c>
      <c r="AE314">
        <v>0</v>
      </c>
    </row>
    <row r="315" spans="1:31" x14ac:dyDescent="0.3">
      <c r="A315" t="str">
        <f t="shared" si="35"/>
        <v>17</v>
      </c>
      <c r="B315" t="str">
        <f t="shared" si="46"/>
        <v>11</v>
      </c>
      <c r="C315" s="1">
        <v>42866.362175925926</v>
      </c>
      <c r="D315" t="str">
        <f t="shared" si="36"/>
        <v>9</v>
      </c>
      <c r="E315" t="s">
        <v>994</v>
      </c>
      <c r="H315" t="s">
        <v>996</v>
      </c>
      <c r="I315" s="2">
        <v>42865</v>
      </c>
      <c r="J315" t="s">
        <v>997</v>
      </c>
      <c r="K315" t="s">
        <v>242</v>
      </c>
      <c r="L315" t="s">
        <v>243</v>
      </c>
      <c r="M315" t="s">
        <v>300</v>
      </c>
      <c r="N315" t="s">
        <v>301</v>
      </c>
      <c r="O315" t="s">
        <v>39</v>
      </c>
      <c r="P315" t="s">
        <v>40</v>
      </c>
      <c r="Q315">
        <v>4</v>
      </c>
      <c r="R315" t="s">
        <v>41</v>
      </c>
      <c r="S315" t="s">
        <v>302</v>
      </c>
      <c r="T315" t="s">
        <v>301</v>
      </c>
      <c r="U315" t="str">
        <f>"10"</f>
        <v>10</v>
      </c>
      <c r="V315" t="s">
        <v>433</v>
      </c>
      <c r="W315" t="str">
        <f>"E7140"</f>
        <v>E7140</v>
      </c>
      <c r="X315" t="s">
        <v>998</v>
      </c>
      <c r="AA315" t="s">
        <v>46</v>
      </c>
      <c r="AB315">
        <v>0</v>
      </c>
      <c r="AC315">
        <v>0</v>
      </c>
      <c r="AD315">
        <v>216</v>
      </c>
      <c r="AE315">
        <v>0</v>
      </c>
    </row>
    <row r="316" spans="1:31" x14ac:dyDescent="0.3">
      <c r="A316" t="str">
        <f t="shared" si="35"/>
        <v>17</v>
      </c>
      <c r="B316" t="str">
        <f t="shared" si="46"/>
        <v>11</v>
      </c>
      <c r="C316" s="1">
        <v>42866.362175925926</v>
      </c>
      <c r="D316" t="str">
        <f t="shared" si="36"/>
        <v>9</v>
      </c>
      <c r="E316" t="s">
        <v>994</v>
      </c>
      <c r="H316" t="s">
        <v>995</v>
      </c>
      <c r="I316" s="2">
        <v>42865</v>
      </c>
      <c r="J316" t="s">
        <v>997</v>
      </c>
      <c r="K316" t="s">
        <v>242</v>
      </c>
      <c r="L316" t="s">
        <v>243</v>
      </c>
      <c r="M316" t="s">
        <v>300</v>
      </c>
      <c r="N316" t="s">
        <v>301</v>
      </c>
      <c r="O316" t="s">
        <v>39</v>
      </c>
      <c r="P316" t="s">
        <v>40</v>
      </c>
      <c r="Q316">
        <v>4</v>
      </c>
      <c r="R316" t="s">
        <v>41</v>
      </c>
      <c r="S316" t="s">
        <v>302</v>
      </c>
      <c r="T316" t="s">
        <v>301</v>
      </c>
      <c r="U316" t="str">
        <f>"10"</f>
        <v>10</v>
      </c>
      <c r="V316" t="s">
        <v>433</v>
      </c>
      <c r="W316" t="str">
        <f>"E7140"</f>
        <v>E7140</v>
      </c>
      <c r="X316" t="s">
        <v>998</v>
      </c>
      <c r="AA316" t="s">
        <v>46</v>
      </c>
      <c r="AB316">
        <v>0</v>
      </c>
      <c r="AC316">
        <v>0</v>
      </c>
      <c r="AD316">
        <v>1206</v>
      </c>
      <c r="AE316">
        <v>0</v>
      </c>
    </row>
    <row r="317" spans="1:31" x14ac:dyDescent="0.3">
      <c r="A317" t="str">
        <f t="shared" si="35"/>
        <v>17</v>
      </c>
      <c r="B317" t="str">
        <f t="shared" si="46"/>
        <v>11</v>
      </c>
      <c r="C317" s="1">
        <v>42856.901770833334</v>
      </c>
      <c r="D317" t="str">
        <f t="shared" si="36"/>
        <v>9</v>
      </c>
      <c r="E317" t="s">
        <v>988</v>
      </c>
      <c r="H317" t="s">
        <v>989</v>
      </c>
      <c r="I317" s="2">
        <v>42857</v>
      </c>
      <c r="J317" t="s">
        <v>267</v>
      </c>
      <c r="K317" t="s">
        <v>242</v>
      </c>
      <c r="L317" t="s">
        <v>243</v>
      </c>
      <c r="M317" t="s">
        <v>300</v>
      </c>
      <c r="N317" t="s">
        <v>301</v>
      </c>
      <c r="O317" t="s">
        <v>39</v>
      </c>
      <c r="P317" t="s">
        <v>40</v>
      </c>
      <c r="Q317">
        <v>4</v>
      </c>
      <c r="R317" t="s">
        <v>41</v>
      </c>
      <c r="S317" t="s">
        <v>302</v>
      </c>
      <c r="T317" t="s">
        <v>301</v>
      </c>
      <c r="U317" t="str">
        <f t="shared" ref="U317:U325" si="49">"09"</f>
        <v>09</v>
      </c>
      <c r="V317" t="s">
        <v>268</v>
      </c>
      <c r="W317" t="str">
        <f t="shared" ref="W317:W325" si="50">"E5982"</f>
        <v>E5982</v>
      </c>
      <c r="X317" t="s">
        <v>268</v>
      </c>
      <c r="AA317" t="s">
        <v>46</v>
      </c>
      <c r="AB317">
        <v>0</v>
      </c>
      <c r="AC317">
        <v>0</v>
      </c>
      <c r="AD317">
        <v>39.81</v>
      </c>
      <c r="AE317">
        <v>0</v>
      </c>
    </row>
    <row r="318" spans="1:31" x14ac:dyDescent="0.3">
      <c r="A318" t="str">
        <f t="shared" si="35"/>
        <v>17</v>
      </c>
      <c r="B318" t="str">
        <f t="shared" si="46"/>
        <v>11</v>
      </c>
      <c r="C318" s="1">
        <v>42866.904189814813</v>
      </c>
      <c r="D318" t="str">
        <f t="shared" si="36"/>
        <v>9</v>
      </c>
      <c r="E318" t="s">
        <v>941</v>
      </c>
      <c r="H318" t="s">
        <v>804</v>
      </c>
      <c r="I318" s="2">
        <v>42874</v>
      </c>
      <c r="J318" t="s">
        <v>267</v>
      </c>
      <c r="K318" t="s">
        <v>242</v>
      </c>
      <c r="L318" t="s">
        <v>243</v>
      </c>
      <c r="M318" t="s">
        <v>300</v>
      </c>
      <c r="N318" t="s">
        <v>301</v>
      </c>
      <c r="O318" t="s">
        <v>39</v>
      </c>
      <c r="P318" t="s">
        <v>40</v>
      </c>
      <c r="Q318">
        <v>4</v>
      </c>
      <c r="R318" t="s">
        <v>41</v>
      </c>
      <c r="S318" t="s">
        <v>302</v>
      </c>
      <c r="T318" t="s">
        <v>301</v>
      </c>
      <c r="U318" t="str">
        <f t="shared" si="49"/>
        <v>09</v>
      </c>
      <c r="V318" t="s">
        <v>268</v>
      </c>
      <c r="W318" t="str">
        <f t="shared" si="50"/>
        <v>E5982</v>
      </c>
      <c r="X318" t="s">
        <v>268</v>
      </c>
      <c r="AA318" t="s">
        <v>46</v>
      </c>
      <c r="AB318">
        <v>0</v>
      </c>
      <c r="AC318">
        <v>0</v>
      </c>
      <c r="AD318">
        <v>230.05</v>
      </c>
      <c r="AE318">
        <v>0</v>
      </c>
    </row>
    <row r="319" spans="1:31" x14ac:dyDescent="0.3">
      <c r="A319" t="str">
        <f t="shared" si="35"/>
        <v>17</v>
      </c>
      <c r="B319" t="str">
        <f t="shared" si="46"/>
        <v>11</v>
      </c>
      <c r="C319" s="1">
        <v>42856.508796296293</v>
      </c>
      <c r="D319" t="str">
        <f t="shared" si="36"/>
        <v>9</v>
      </c>
      <c r="E319" t="s">
        <v>991</v>
      </c>
      <c r="H319" t="s">
        <v>992</v>
      </c>
      <c r="I319" s="2">
        <v>42857</v>
      </c>
      <c r="J319" t="s">
        <v>267</v>
      </c>
      <c r="K319" t="s">
        <v>242</v>
      </c>
      <c r="L319" t="s">
        <v>243</v>
      </c>
      <c r="M319" t="s">
        <v>300</v>
      </c>
      <c r="N319" t="s">
        <v>301</v>
      </c>
      <c r="O319" t="s">
        <v>39</v>
      </c>
      <c r="P319" t="s">
        <v>40</v>
      </c>
      <c r="Q319">
        <v>4</v>
      </c>
      <c r="R319" t="s">
        <v>41</v>
      </c>
      <c r="S319" t="s">
        <v>302</v>
      </c>
      <c r="T319" t="s">
        <v>301</v>
      </c>
      <c r="U319" t="str">
        <f t="shared" si="49"/>
        <v>09</v>
      </c>
      <c r="V319" t="s">
        <v>268</v>
      </c>
      <c r="W319" t="str">
        <f t="shared" si="50"/>
        <v>E5982</v>
      </c>
      <c r="X319" t="s">
        <v>268</v>
      </c>
      <c r="AA319" t="s">
        <v>46</v>
      </c>
      <c r="AB319">
        <v>0</v>
      </c>
      <c r="AC319">
        <v>0</v>
      </c>
      <c r="AD319">
        <v>149.49</v>
      </c>
      <c r="AE319">
        <v>0</v>
      </c>
    </row>
    <row r="320" spans="1:31" x14ac:dyDescent="0.3">
      <c r="A320" t="str">
        <f t="shared" si="35"/>
        <v>17</v>
      </c>
      <c r="B320" t="str">
        <f t="shared" si="46"/>
        <v>11</v>
      </c>
      <c r="C320" s="1">
        <v>42852.906342592592</v>
      </c>
      <c r="D320" t="str">
        <f t="shared" si="36"/>
        <v>9</v>
      </c>
      <c r="E320" t="s">
        <v>935</v>
      </c>
      <c r="H320" t="s">
        <v>796</v>
      </c>
      <c r="I320" s="2">
        <v>42860</v>
      </c>
      <c r="J320" t="s">
        <v>267</v>
      </c>
      <c r="K320" t="s">
        <v>242</v>
      </c>
      <c r="L320" t="s">
        <v>243</v>
      </c>
      <c r="M320" t="s">
        <v>300</v>
      </c>
      <c r="N320" t="s">
        <v>301</v>
      </c>
      <c r="O320" t="s">
        <v>39</v>
      </c>
      <c r="P320" t="s">
        <v>40</v>
      </c>
      <c r="Q320">
        <v>4</v>
      </c>
      <c r="R320" t="s">
        <v>41</v>
      </c>
      <c r="S320" t="s">
        <v>302</v>
      </c>
      <c r="T320" t="s">
        <v>301</v>
      </c>
      <c r="U320" t="str">
        <f t="shared" si="49"/>
        <v>09</v>
      </c>
      <c r="V320" t="s">
        <v>268</v>
      </c>
      <c r="W320" t="str">
        <f t="shared" si="50"/>
        <v>E5982</v>
      </c>
      <c r="X320" t="s">
        <v>268</v>
      </c>
      <c r="AA320" t="s">
        <v>46</v>
      </c>
      <c r="AB320">
        <v>0</v>
      </c>
      <c r="AC320">
        <v>0</v>
      </c>
      <c r="AD320">
        <v>67.709999999999994</v>
      </c>
      <c r="AE320">
        <v>0</v>
      </c>
    </row>
    <row r="321" spans="1:31" x14ac:dyDescent="0.3">
      <c r="A321" t="str">
        <f t="shared" si="35"/>
        <v>17</v>
      </c>
      <c r="B321" t="str">
        <f t="shared" si="46"/>
        <v>11</v>
      </c>
      <c r="C321" s="1">
        <v>42864.57880787037</v>
      </c>
      <c r="D321" t="str">
        <f t="shared" si="36"/>
        <v>9</v>
      </c>
      <c r="E321" t="s">
        <v>990</v>
      </c>
      <c r="H321" t="s">
        <v>77</v>
      </c>
      <c r="I321" s="2">
        <v>42864</v>
      </c>
      <c r="J321" t="s">
        <v>267</v>
      </c>
      <c r="K321" t="s">
        <v>242</v>
      </c>
      <c r="L321" t="s">
        <v>243</v>
      </c>
      <c r="M321" t="s">
        <v>300</v>
      </c>
      <c r="N321" t="s">
        <v>301</v>
      </c>
      <c r="O321" t="s">
        <v>39</v>
      </c>
      <c r="P321" t="s">
        <v>40</v>
      </c>
      <c r="Q321">
        <v>4</v>
      </c>
      <c r="R321" t="s">
        <v>41</v>
      </c>
      <c r="S321" t="s">
        <v>302</v>
      </c>
      <c r="T321" t="s">
        <v>301</v>
      </c>
      <c r="U321" t="str">
        <f t="shared" si="49"/>
        <v>09</v>
      </c>
      <c r="V321" t="s">
        <v>268</v>
      </c>
      <c r="W321" t="str">
        <f t="shared" si="50"/>
        <v>E5982</v>
      </c>
      <c r="X321" t="s">
        <v>268</v>
      </c>
      <c r="AA321" t="s">
        <v>46</v>
      </c>
      <c r="AB321">
        <v>0</v>
      </c>
      <c r="AC321">
        <v>0</v>
      </c>
      <c r="AD321">
        <v>2.31</v>
      </c>
      <c r="AE321">
        <v>0</v>
      </c>
    </row>
    <row r="322" spans="1:31" x14ac:dyDescent="0.3">
      <c r="A322" t="str">
        <f t="shared" ref="A322:A385" si="51">"17"</f>
        <v>17</v>
      </c>
      <c r="B322" t="str">
        <f t="shared" si="46"/>
        <v>11</v>
      </c>
      <c r="C322" s="1">
        <v>42852.90284722222</v>
      </c>
      <c r="D322" t="str">
        <f t="shared" ref="D322:D385" si="52">"9"</f>
        <v>9</v>
      </c>
      <c r="E322" t="s">
        <v>938</v>
      </c>
      <c r="H322" t="s">
        <v>796</v>
      </c>
      <c r="I322" s="2">
        <v>42860</v>
      </c>
      <c r="J322" t="s">
        <v>267</v>
      </c>
      <c r="K322" t="s">
        <v>242</v>
      </c>
      <c r="L322" t="s">
        <v>243</v>
      </c>
      <c r="M322" t="s">
        <v>300</v>
      </c>
      <c r="N322" t="s">
        <v>301</v>
      </c>
      <c r="O322" t="s">
        <v>39</v>
      </c>
      <c r="P322" t="s">
        <v>40</v>
      </c>
      <c r="Q322">
        <v>4</v>
      </c>
      <c r="R322" t="s">
        <v>41</v>
      </c>
      <c r="S322" t="s">
        <v>302</v>
      </c>
      <c r="T322" t="s">
        <v>301</v>
      </c>
      <c r="U322" t="str">
        <f t="shared" si="49"/>
        <v>09</v>
      </c>
      <c r="V322" t="s">
        <v>268</v>
      </c>
      <c r="W322" t="str">
        <f t="shared" si="50"/>
        <v>E5982</v>
      </c>
      <c r="X322" t="s">
        <v>268</v>
      </c>
      <c r="AA322" t="s">
        <v>46</v>
      </c>
      <c r="AB322">
        <v>0</v>
      </c>
      <c r="AC322">
        <v>0</v>
      </c>
      <c r="AD322">
        <v>230.05</v>
      </c>
      <c r="AE322">
        <v>0</v>
      </c>
    </row>
    <row r="323" spans="1:31" x14ac:dyDescent="0.3">
      <c r="A323" t="str">
        <f t="shared" si="51"/>
        <v>17</v>
      </c>
      <c r="B323" t="str">
        <f t="shared" si="46"/>
        <v>11</v>
      </c>
      <c r="C323" s="1">
        <v>42866.907592592594</v>
      </c>
      <c r="D323" t="str">
        <f t="shared" si="52"/>
        <v>9</v>
      </c>
      <c r="E323" t="s">
        <v>936</v>
      </c>
      <c r="H323" t="s">
        <v>804</v>
      </c>
      <c r="I323" s="2">
        <v>42874</v>
      </c>
      <c r="J323" t="s">
        <v>267</v>
      </c>
      <c r="K323" t="s">
        <v>242</v>
      </c>
      <c r="L323" t="s">
        <v>243</v>
      </c>
      <c r="M323" t="s">
        <v>300</v>
      </c>
      <c r="N323" t="s">
        <v>301</v>
      </c>
      <c r="O323" t="s">
        <v>39</v>
      </c>
      <c r="P323" t="s">
        <v>40</v>
      </c>
      <c r="Q323">
        <v>4</v>
      </c>
      <c r="R323" t="s">
        <v>41</v>
      </c>
      <c r="S323" t="s">
        <v>302</v>
      </c>
      <c r="T323" t="s">
        <v>301</v>
      </c>
      <c r="U323" t="str">
        <f t="shared" si="49"/>
        <v>09</v>
      </c>
      <c r="V323" t="s">
        <v>268</v>
      </c>
      <c r="W323" t="str">
        <f t="shared" si="50"/>
        <v>E5982</v>
      </c>
      <c r="X323" t="s">
        <v>268</v>
      </c>
      <c r="AA323" t="s">
        <v>46</v>
      </c>
      <c r="AB323">
        <v>0</v>
      </c>
      <c r="AC323">
        <v>0</v>
      </c>
      <c r="AD323">
        <v>20.059999999999999</v>
      </c>
      <c r="AE323">
        <v>0</v>
      </c>
    </row>
    <row r="324" spans="1:31" x14ac:dyDescent="0.3">
      <c r="A324" t="str">
        <f t="shared" si="51"/>
        <v>17</v>
      </c>
      <c r="B324" t="str">
        <f t="shared" si="46"/>
        <v>11</v>
      </c>
      <c r="C324" s="1">
        <v>42866.907592592594</v>
      </c>
      <c r="D324" t="str">
        <f t="shared" si="52"/>
        <v>9</v>
      </c>
      <c r="E324" t="s">
        <v>936</v>
      </c>
      <c r="H324" t="s">
        <v>804</v>
      </c>
      <c r="I324" s="2">
        <v>42874</v>
      </c>
      <c r="J324" t="s">
        <v>267</v>
      </c>
      <c r="K324" t="s">
        <v>242</v>
      </c>
      <c r="L324" t="s">
        <v>243</v>
      </c>
      <c r="M324" t="s">
        <v>300</v>
      </c>
      <c r="N324" t="s">
        <v>301</v>
      </c>
      <c r="O324" t="s">
        <v>39</v>
      </c>
      <c r="P324" t="s">
        <v>40</v>
      </c>
      <c r="Q324">
        <v>4</v>
      </c>
      <c r="R324" t="s">
        <v>41</v>
      </c>
      <c r="S324" t="s">
        <v>302</v>
      </c>
      <c r="T324" t="s">
        <v>301</v>
      </c>
      <c r="U324" t="str">
        <f t="shared" si="49"/>
        <v>09</v>
      </c>
      <c r="V324" t="s">
        <v>268</v>
      </c>
      <c r="W324" t="str">
        <f t="shared" si="50"/>
        <v>E5982</v>
      </c>
      <c r="X324" t="s">
        <v>268</v>
      </c>
      <c r="AA324" t="s">
        <v>46</v>
      </c>
      <c r="AB324">
        <v>0</v>
      </c>
      <c r="AC324">
        <v>0</v>
      </c>
      <c r="AD324">
        <v>67.709999999999994</v>
      </c>
      <c r="AE324">
        <v>0</v>
      </c>
    </row>
    <row r="325" spans="1:31" x14ac:dyDescent="0.3">
      <c r="A325" t="str">
        <f t="shared" si="51"/>
        <v>17</v>
      </c>
      <c r="B325" t="str">
        <f t="shared" si="46"/>
        <v>11</v>
      </c>
      <c r="C325" s="1">
        <v>42852.906342592592</v>
      </c>
      <c r="D325" t="str">
        <f t="shared" si="52"/>
        <v>9</v>
      </c>
      <c r="E325" t="s">
        <v>935</v>
      </c>
      <c r="H325" t="s">
        <v>796</v>
      </c>
      <c r="I325" s="2">
        <v>42860</v>
      </c>
      <c r="J325" t="s">
        <v>267</v>
      </c>
      <c r="K325" t="s">
        <v>242</v>
      </c>
      <c r="L325" t="s">
        <v>243</v>
      </c>
      <c r="M325" t="s">
        <v>300</v>
      </c>
      <c r="N325" t="s">
        <v>301</v>
      </c>
      <c r="O325" t="s">
        <v>39</v>
      </c>
      <c r="P325" t="s">
        <v>40</v>
      </c>
      <c r="Q325">
        <v>4</v>
      </c>
      <c r="R325" t="s">
        <v>41</v>
      </c>
      <c r="S325" t="s">
        <v>302</v>
      </c>
      <c r="T325" t="s">
        <v>301</v>
      </c>
      <c r="U325" t="str">
        <f t="shared" si="49"/>
        <v>09</v>
      </c>
      <c r="V325" t="s">
        <v>268</v>
      </c>
      <c r="W325" t="str">
        <f t="shared" si="50"/>
        <v>E5982</v>
      </c>
      <c r="X325" t="s">
        <v>268</v>
      </c>
      <c r="AA325" t="s">
        <v>46</v>
      </c>
      <c r="AB325">
        <v>0</v>
      </c>
      <c r="AC325">
        <v>0</v>
      </c>
      <c r="AD325">
        <v>20.059999999999999</v>
      </c>
      <c r="AE325">
        <v>0</v>
      </c>
    </row>
    <row r="326" spans="1:31" x14ac:dyDescent="0.3">
      <c r="A326" t="str">
        <f t="shared" si="51"/>
        <v>17</v>
      </c>
      <c r="B326" t="str">
        <f t="shared" si="46"/>
        <v>11</v>
      </c>
      <c r="C326" s="1">
        <v>42856.515763888892</v>
      </c>
      <c r="D326" t="str">
        <f t="shared" si="52"/>
        <v>9</v>
      </c>
      <c r="E326" t="s">
        <v>999</v>
      </c>
      <c r="H326" t="s">
        <v>1000</v>
      </c>
      <c r="I326" s="2">
        <v>42857</v>
      </c>
      <c r="J326" t="s">
        <v>74</v>
      </c>
      <c r="K326" t="s">
        <v>242</v>
      </c>
      <c r="L326" t="s">
        <v>243</v>
      </c>
      <c r="M326" t="s">
        <v>690</v>
      </c>
      <c r="N326" t="s">
        <v>691</v>
      </c>
      <c r="O326" t="s">
        <v>39</v>
      </c>
      <c r="P326" t="s">
        <v>40</v>
      </c>
      <c r="Q326">
        <v>4</v>
      </c>
      <c r="R326" t="s">
        <v>41</v>
      </c>
      <c r="S326" t="s">
        <v>692</v>
      </c>
      <c r="T326" t="s">
        <v>691</v>
      </c>
      <c r="U326" t="str">
        <f>"05"</f>
        <v>05</v>
      </c>
      <c r="V326" t="s">
        <v>58</v>
      </c>
      <c r="W326" t="str">
        <f>"E5220"</f>
        <v>E5220</v>
      </c>
      <c r="X326" t="s">
        <v>779</v>
      </c>
      <c r="AA326" t="s">
        <v>46</v>
      </c>
      <c r="AB326">
        <v>0</v>
      </c>
      <c r="AC326">
        <v>0</v>
      </c>
      <c r="AD326">
        <v>570.5</v>
      </c>
      <c r="AE326">
        <v>0</v>
      </c>
    </row>
    <row r="327" spans="1:31" x14ac:dyDescent="0.3">
      <c r="A327" t="str">
        <f t="shared" si="51"/>
        <v>17</v>
      </c>
      <c r="B327" t="str">
        <f t="shared" si="46"/>
        <v>11</v>
      </c>
      <c r="C327" s="1">
        <v>42852.905648148146</v>
      </c>
      <c r="D327" t="str">
        <f t="shared" si="52"/>
        <v>9</v>
      </c>
      <c r="E327" t="s">
        <v>935</v>
      </c>
      <c r="H327" t="s">
        <v>796</v>
      </c>
      <c r="I327" s="2">
        <v>42860</v>
      </c>
      <c r="J327" t="s">
        <v>49</v>
      </c>
      <c r="K327" t="s">
        <v>242</v>
      </c>
      <c r="L327" t="s">
        <v>243</v>
      </c>
      <c r="M327" t="s">
        <v>690</v>
      </c>
      <c r="N327" t="s">
        <v>691</v>
      </c>
      <c r="O327" t="s">
        <v>39</v>
      </c>
      <c r="P327" t="s">
        <v>40</v>
      </c>
      <c r="Q327">
        <v>4</v>
      </c>
      <c r="R327" t="s">
        <v>41</v>
      </c>
      <c r="S327" t="s">
        <v>692</v>
      </c>
      <c r="T327" t="s">
        <v>691</v>
      </c>
      <c r="U327" t="str">
        <f>"02"</f>
        <v>02</v>
      </c>
      <c r="V327" t="s">
        <v>51</v>
      </c>
      <c r="W327" t="str">
        <f>"E4280"</f>
        <v>E4280</v>
      </c>
      <c r="X327" t="s">
        <v>164</v>
      </c>
      <c r="AA327" t="s">
        <v>46</v>
      </c>
      <c r="AB327">
        <v>0</v>
      </c>
      <c r="AC327">
        <v>0</v>
      </c>
      <c r="AD327">
        <v>43.83</v>
      </c>
      <c r="AE327">
        <v>0</v>
      </c>
    </row>
    <row r="328" spans="1:31" x14ac:dyDescent="0.3">
      <c r="A328" t="str">
        <f t="shared" si="51"/>
        <v>17</v>
      </c>
      <c r="B328" t="str">
        <f t="shared" si="46"/>
        <v>11</v>
      </c>
      <c r="C328" s="1">
        <v>42866.906967592593</v>
      </c>
      <c r="D328" t="str">
        <f t="shared" si="52"/>
        <v>9</v>
      </c>
      <c r="E328" t="s">
        <v>936</v>
      </c>
      <c r="H328" t="s">
        <v>804</v>
      </c>
      <c r="I328" s="2">
        <v>42874</v>
      </c>
      <c r="J328" t="s">
        <v>49</v>
      </c>
      <c r="K328" t="s">
        <v>242</v>
      </c>
      <c r="L328" t="s">
        <v>243</v>
      </c>
      <c r="M328" t="s">
        <v>690</v>
      </c>
      <c r="N328" t="s">
        <v>691</v>
      </c>
      <c r="O328" t="s">
        <v>39</v>
      </c>
      <c r="P328" t="s">
        <v>40</v>
      </c>
      <c r="Q328">
        <v>4</v>
      </c>
      <c r="R328" t="s">
        <v>41</v>
      </c>
      <c r="S328" t="s">
        <v>692</v>
      </c>
      <c r="T328" t="s">
        <v>691</v>
      </c>
      <c r="U328" t="str">
        <f>"02"</f>
        <v>02</v>
      </c>
      <c r="V328" t="s">
        <v>51</v>
      </c>
      <c r="W328" t="str">
        <f>"E4280"</f>
        <v>E4280</v>
      </c>
      <c r="X328" t="s">
        <v>164</v>
      </c>
      <c r="AA328" t="s">
        <v>46</v>
      </c>
      <c r="AB328">
        <v>0</v>
      </c>
      <c r="AC328">
        <v>0</v>
      </c>
      <c r="AD328">
        <v>43.83</v>
      </c>
      <c r="AE328">
        <v>0</v>
      </c>
    </row>
    <row r="329" spans="1:31" x14ac:dyDescent="0.3">
      <c r="A329" t="str">
        <f t="shared" si="51"/>
        <v>17</v>
      </c>
      <c r="B329" t="str">
        <f t="shared" si="46"/>
        <v>11</v>
      </c>
      <c r="C329" s="1">
        <v>42857.901944444442</v>
      </c>
      <c r="D329" t="str">
        <f t="shared" si="52"/>
        <v>9</v>
      </c>
      <c r="E329" t="s">
        <v>937</v>
      </c>
      <c r="G329" t="s">
        <v>841</v>
      </c>
      <c r="H329" t="s">
        <v>87</v>
      </c>
      <c r="I329" s="2">
        <v>42857</v>
      </c>
      <c r="J329" t="s">
        <v>88</v>
      </c>
      <c r="K329" t="s">
        <v>242</v>
      </c>
      <c r="L329" t="s">
        <v>243</v>
      </c>
      <c r="M329" t="s">
        <v>690</v>
      </c>
      <c r="N329" t="s">
        <v>691</v>
      </c>
      <c r="O329" t="s">
        <v>39</v>
      </c>
      <c r="P329" t="s">
        <v>40</v>
      </c>
      <c r="Q329">
        <v>4</v>
      </c>
      <c r="R329" t="s">
        <v>41</v>
      </c>
      <c r="S329" t="s">
        <v>692</v>
      </c>
      <c r="T329" t="s">
        <v>691</v>
      </c>
      <c r="U329" t="str">
        <f t="shared" ref="U329:U334" si="53">"01"</f>
        <v>01</v>
      </c>
      <c r="V329" t="s">
        <v>84</v>
      </c>
      <c r="W329" t="str">
        <f t="shared" ref="W329:W334" si="54">"E4105"</f>
        <v>E4105</v>
      </c>
      <c r="X329" t="s">
        <v>84</v>
      </c>
      <c r="AA329" t="s">
        <v>65</v>
      </c>
      <c r="AB329">
        <v>0</v>
      </c>
      <c r="AC329">
        <v>0</v>
      </c>
      <c r="AD329">
        <v>0</v>
      </c>
      <c r="AE329">
        <v>-140.91999999999999</v>
      </c>
    </row>
    <row r="330" spans="1:31" x14ac:dyDescent="0.3">
      <c r="A330" t="str">
        <f t="shared" si="51"/>
        <v>17</v>
      </c>
      <c r="B330" t="str">
        <f t="shared" si="46"/>
        <v>11</v>
      </c>
      <c r="C330" s="1">
        <v>42866.903622685182</v>
      </c>
      <c r="D330" t="str">
        <f t="shared" si="52"/>
        <v>9</v>
      </c>
      <c r="E330" t="s">
        <v>941</v>
      </c>
      <c r="H330" t="s">
        <v>804</v>
      </c>
      <c r="I330" s="2">
        <v>42874</v>
      </c>
      <c r="J330" t="s">
        <v>83</v>
      </c>
      <c r="K330" t="s">
        <v>242</v>
      </c>
      <c r="L330" t="s">
        <v>243</v>
      </c>
      <c r="M330" t="s">
        <v>690</v>
      </c>
      <c r="N330" t="s">
        <v>691</v>
      </c>
      <c r="O330" t="s">
        <v>39</v>
      </c>
      <c r="P330" t="s">
        <v>40</v>
      </c>
      <c r="Q330">
        <v>4</v>
      </c>
      <c r="R330" t="s">
        <v>41</v>
      </c>
      <c r="S330" t="s">
        <v>692</v>
      </c>
      <c r="T330" t="s">
        <v>691</v>
      </c>
      <c r="U330" t="str">
        <f t="shared" si="53"/>
        <v>01</v>
      </c>
      <c r="V330" t="s">
        <v>84</v>
      </c>
      <c r="W330" t="str">
        <f t="shared" si="54"/>
        <v>E4105</v>
      </c>
      <c r="X330" t="s">
        <v>84</v>
      </c>
      <c r="AA330" t="s">
        <v>46</v>
      </c>
      <c r="AB330">
        <v>0</v>
      </c>
      <c r="AC330">
        <v>0</v>
      </c>
      <c r="AD330">
        <v>140.91999999999999</v>
      </c>
      <c r="AE330">
        <v>0</v>
      </c>
    </row>
    <row r="331" spans="1:31" x14ac:dyDescent="0.3">
      <c r="A331" t="str">
        <f t="shared" si="51"/>
        <v>17</v>
      </c>
      <c r="B331" t="str">
        <f t="shared" si="46"/>
        <v>11</v>
      </c>
      <c r="C331" s="1">
        <v>42852.902256944442</v>
      </c>
      <c r="D331" t="str">
        <f t="shared" si="52"/>
        <v>9</v>
      </c>
      <c r="E331" t="s">
        <v>938</v>
      </c>
      <c r="H331" t="s">
        <v>796</v>
      </c>
      <c r="I331" s="2">
        <v>42860</v>
      </c>
      <c r="J331" t="s">
        <v>83</v>
      </c>
      <c r="K331" t="s">
        <v>242</v>
      </c>
      <c r="L331" t="s">
        <v>243</v>
      </c>
      <c r="M331" t="s">
        <v>690</v>
      </c>
      <c r="N331" t="s">
        <v>691</v>
      </c>
      <c r="O331" t="s">
        <v>39</v>
      </c>
      <c r="P331" t="s">
        <v>40</v>
      </c>
      <c r="Q331">
        <v>4</v>
      </c>
      <c r="R331" t="s">
        <v>41</v>
      </c>
      <c r="S331" t="s">
        <v>692</v>
      </c>
      <c r="T331" t="s">
        <v>691</v>
      </c>
      <c r="U331" t="str">
        <f t="shared" si="53"/>
        <v>01</v>
      </c>
      <c r="V331" t="s">
        <v>84</v>
      </c>
      <c r="W331" t="str">
        <f t="shared" si="54"/>
        <v>E4105</v>
      </c>
      <c r="X331" t="s">
        <v>84</v>
      </c>
      <c r="AA331" t="s">
        <v>46</v>
      </c>
      <c r="AB331">
        <v>0</v>
      </c>
      <c r="AC331">
        <v>0</v>
      </c>
      <c r="AD331">
        <v>140.93</v>
      </c>
      <c r="AE331">
        <v>0</v>
      </c>
    </row>
    <row r="332" spans="1:31" x14ac:dyDescent="0.3">
      <c r="A332" t="str">
        <f t="shared" si="51"/>
        <v>17</v>
      </c>
      <c r="B332" t="str">
        <f t="shared" si="46"/>
        <v>11</v>
      </c>
      <c r="C332" s="1">
        <v>42866.909282407411</v>
      </c>
      <c r="D332" t="str">
        <f t="shared" si="52"/>
        <v>9</v>
      </c>
      <c r="E332" t="s">
        <v>939</v>
      </c>
      <c r="G332" t="s">
        <v>841</v>
      </c>
      <c r="H332" t="s">
        <v>87</v>
      </c>
      <c r="I332" s="2">
        <v>42866</v>
      </c>
      <c r="J332" t="s">
        <v>88</v>
      </c>
      <c r="K332" t="s">
        <v>242</v>
      </c>
      <c r="L332" t="s">
        <v>243</v>
      </c>
      <c r="M332" t="s">
        <v>690</v>
      </c>
      <c r="N332" t="s">
        <v>691</v>
      </c>
      <c r="O332" t="s">
        <v>39</v>
      </c>
      <c r="P332" t="s">
        <v>40</v>
      </c>
      <c r="Q332">
        <v>4</v>
      </c>
      <c r="R332" t="s">
        <v>41</v>
      </c>
      <c r="S332" t="s">
        <v>692</v>
      </c>
      <c r="T332" t="s">
        <v>691</v>
      </c>
      <c r="U332" t="str">
        <f t="shared" si="53"/>
        <v>01</v>
      </c>
      <c r="V332" t="s">
        <v>84</v>
      </c>
      <c r="W332" t="str">
        <f t="shared" si="54"/>
        <v>E4105</v>
      </c>
      <c r="X332" t="s">
        <v>84</v>
      </c>
      <c r="AA332" t="s">
        <v>65</v>
      </c>
      <c r="AB332">
        <v>0</v>
      </c>
      <c r="AC332">
        <v>0</v>
      </c>
      <c r="AD332">
        <v>0</v>
      </c>
      <c r="AE332">
        <v>-140.91999999999999</v>
      </c>
    </row>
    <row r="333" spans="1:31" x14ac:dyDescent="0.3">
      <c r="A333" t="str">
        <f t="shared" si="51"/>
        <v>17</v>
      </c>
      <c r="B333" t="str">
        <f t="shared" si="46"/>
        <v>11</v>
      </c>
      <c r="C333" s="1">
        <v>42866.90896990741</v>
      </c>
      <c r="D333" t="str">
        <f t="shared" si="52"/>
        <v>9</v>
      </c>
      <c r="E333" t="s">
        <v>939</v>
      </c>
      <c r="G333" t="s">
        <v>841</v>
      </c>
      <c r="H333" t="s">
        <v>87</v>
      </c>
      <c r="I333" s="2">
        <v>42866</v>
      </c>
      <c r="J333" t="s">
        <v>88</v>
      </c>
      <c r="K333" t="s">
        <v>242</v>
      </c>
      <c r="L333" t="s">
        <v>243</v>
      </c>
      <c r="M333" t="s">
        <v>690</v>
      </c>
      <c r="N333" t="s">
        <v>691</v>
      </c>
      <c r="O333" t="s">
        <v>39</v>
      </c>
      <c r="P333" t="s">
        <v>40</v>
      </c>
      <c r="Q333">
        <v>4</v>
      </c>
      <c r="R333" t="s">
        <v>41</v>
      </c>
      <c r="S333" t="s">
        <v>692</v>
      </c>
      <c r="T333" t="s">
        <v>691</v>
      </c>
      <c r="U333" t="str">
        <f t="shared" si="53"/>
        <v>01</v>
      </c>
      <c r="V333" t="s">
        <v>84</v>
      </c>
      <c r="W333" t="str">
        <f t="shared" si="54"/>
        <v>E4105</v>
      </c>
      <c r="X333" t="s">
        <v>84</v>
      </c>
      <c r="AA333" t="s">
        <v>46</v>
      </c>
      <c r="AB333">
        <v>0</v>
      </c>
      <c r="AC333">
        <v>0</v>
      </c>
      <c r="AD333">
        <v>0</v>
      </c>
      <c r="AE333">
        <v>1390.5</v>
      </c>
    </row>
    <row r="334" spans="1:31" x14ac:dyDescent="0.3">
      <c r="A334" t="str">
        <f t="shared" si="51"/>
        <v>17</v>
      </c>
      <c r="B334" t="str">
        <f t="shared" si="46"/>
        <v>11</v>
      </c>
      <c r="C334" s="1">
        <v>42880.901516203703</v>
      </c>
      <c r="D334" t="str">
        <f t="shared" si="52"/>
        <v>9</v>
      </c>
      <c r="E334" t="s">
        <v>940</v>
      </c>
      <c r="G334" t="s">
        <v>841</v>
      </c>
      <c r="H334" t="s">
        <v>87</v>
      </c>
      <c r="I334" s="2">
        <v>42880</v>
      </c>
      <c r="J334" t="s">
        <v>88</v>
      </c>
      <c r="K334" t="s">
        <v>242</v>
      </c>
      <c r="L334" t="s">
        <v>243</v>
      </c>
      <c r="M334" t="s">
        <v>690</v>
      </c>
      <c r="N334" t="s">
        <v>691</v>
      </c>
      <c r="O334" t="s">
        <v>39</v>
      </c>
      <c r="P334" t="s">
        <v>40</v>
      </c>
      <c r="Q334">
        <v>4</v>
      </c>
      <c r="R334" t="s">
        <v>41</v>
      </c>
      <c r="S334" t="s">
        <v>692</v>
      </c>
      <c r="T334" t="s">
        <v>691</v>
      </c>
      <c r="U334" t="str">
        <f t="shared" si="53"/>
        <v>01</v>
      </c>
      <c r="V334" t="s">
        <v>84</v>
      </c>
      <c r="W334" t="str">
        <f t="shared" si="54"/>
        <v>E4105</v>
      </c>
      <c r="X334" t="s">
        <v>84</v>
      </c>
      <c r="AA334" t="s">
        <v>65</v>
      </c>
      <c r="AB334">
        <v>0</v>
      </c>
      <c r="AC334">
        <v>0</v>
      </c>
      <c r="AD334">
        <v>0</v>
      </c>
      <c r="AE334">
        <v>-348.56</v>
      </c>
    </row>
    <row r="335" spans="1:31" x14ac:dyDescent="0.3">
      <c r="A335" t="str">
        <f t="shared" si="51"/>
        <v>17</v>
      </c>
      <c r="B335" t="str">
        <f t="shared" si="46"/>
        <v>11</v>
      </c>
      <c r="C335" s="1">
        <v>42852.906481481485</v>
      </c>
      <c r="D335" t="str">
        <f t="shared" si="52"/>
        <v>9</v>
      </c>
      <c r="E335" t="s">
        <v>935</v>
      </c>
      <c r="H335" t="s">
        <v>796</v>
      </c>
      <c r="I335" s="2">
        <v>42860</v>
      </c>
      <c r="J335" t="s">
        <v>265</v>
      </c>
      <c r="K335" t="s">
        <v>242</v>
      </c>
      <c r="L335" t="s">
        <v>243</v>
      </c>
      <c r="M335" t="s">
        <v>690</v>
      </c>
      <c r="N335" t="s">
        <v>691</v>
      </c>
      <c r="O335" t="s">
        <v>39</v>
      </c>
      <c r="P335" t="s">
        <v>40</v>
      </c>
      <c r="Q335">
        <v>4</v>
      </c>
      <c r="R335" t="s">
        <v>41</v>
      </c>
      <c r="S335" t="s">
        <v>692</v>
      </c>
      <c r="T335" t="s">
        <v>691</v>
      </c>
      <c r="U335" t="str">
        <f>"RV"</f>
        <v>RV</v>
      </c>
      <c r="V335" t="s">
        <v>44</v>
      </c>
      <c r="W335" t="str">
        <f>"R3761E"</f>
        <v>R3761E</v>
      </c>
      <c r="X335" t="s">
        <v>1001</v>
      </c>
      <c r="AA335" t="s">
        <v>46</v>
      </c>
      <c r="AB335">
        <v>0</v>
      </c>
      <c r="AC335">
        <v>0</v>
      </c>
      <c r="AD335">
        <v>48.21</v>
      </c>
      <c r="AE335">
        <v>0</v>
      </c>
    </row>
    <row r="336" spans="1:31" x14ac:dyDescent="0.3">
      <c r="A336" t="str">
        <f t="shared" si="51"/>
        <v>17</v>
      </c>
      <c r="B336" t="str">
        <f t="shared" si="46"/>
        <v>11</v>
      </c>
      <c r="C336" s="1">
        <v>42852.903009259258</v>
      </c>
      <c r="D336" t="str">
        <f t="shared" si="52"/>
        <v>9</v>
      </c>
      <c r="E336" t="s">
        <v>938</v>
      </c>
      <c r="H336" t="s">
        <v>796</v>
      </c>
      <c r="I336" s="2">
        <v>42860</v>
      </c>
      <c r="J336" t="s">
        <v>265</v>
      </c>
      <c r="K336" t="s">
        <v>242</v>
      </c>
      <c r="L336" t="s">
        <v>243</v>
      </c>
      <c r="M336" t="s">
        <v>690</v>
      </c>
      <c r="N336" t="s">
        <v>691</v>
      </c>
      <c r="O336" t="s">
        <v>39</v>
      </c>
      <c r="P336" t="s">
        <v>40</v>
      </c>
      <c r="Q336">
        <v>4</v>
      </c>
      <c r="R336" t="s">
        <v>41</v>
      </c>
      <c r="S336" t="s">
        <v>692</v>
      </c>
      <c r="T336" t="s">
        <v>691</v>
      </c>
      <c r="U336" t="str">
        <f>"RV"</f>
        <v>RV</v>
      </c>
      <c r="V336" t="s">
        <v>44</v>
      </c>
      <c r="W336" t="str">
        <f>"R3761E"</f>
        <v>R3761E</v>
      </c>
      <c r="X336" t="s">
        <v>1001</v>
      </c>
      <c r="AA336" t="s">
        <v>46</v>
      </c>
      <c r="AB336">
        <v>0</v>
      </c>
      <c r="AC336">
        <v>0</v>
      </c>
      <c r="AD336">
        <v>155.02000000000001</v>
      </c>
      <c r="AE336">
        <v>0</v>
      </c>
    </row>
    <row r="337" spans="1:31" x14ac:dyDescent="0.3">
      <c r="A337" t="str">
        <f t="shared" si="51"/>
        <v>17</v>
      </c>
      <c r="B337" t="str">
        <f t="shared" si="46"/>
        <v>11</v>
      </c>
      <c r="C337" s="1">
        <v>42866.907719907409</v>
      </c>
      <c r="D337" t="str">
        <f t="shared" si="52"/>
        <v>9</v>
      </c>
      <c r="E337" t="s">
        <v>936</v>
      </c>
      <c r="H337" t="s">
        <v>804</v>
      </c>
      <c r="I337" s="2">
        <v>42874</v>
      </c>
      <c r="J337" t="s">
        <v>265</v>
      </c>
      <c r="K337" t="s">
        <v>242</v>
      </c>
      <c r="L337" t="s">
        <v>243</v>
      </c>
      <c r="M337" t="s">
        <v>690</v>
      </c>
      <c r="N337" t="s">
        <v>691</v>
      </c>
      <c r="O337" t="s">
        <v>39</v>
      </c>
      <c r="P337" t="s">
        <v>40</v>
      </c>
      <c r="Q337">
        <v>4</v>
      </c>
      <c r="R337" t="s">
        <v>41</v>
      </c>
      <c r="S337" t="s">
        <v>692</v>
      </c>
      <c r="T337" t="s">
        <v>691</v>
      </c>
      <c r="U337" t="str">
        <f>"RV"</f>
        <v>RV</v>
      </c>
      <c r="V337" t="s">
        <v>44</v>
      </c>
      <c r="W337" t="str">
        <f>"R3761E"</f>
        <v>R3761E</v>
      </c>
      <c r="X337" t="s">
        <v>1001</v>
      </c>
      <c r="AA337" t="s">
        <v>46</v>
      </c>
      <c r="AB337">
        <v>0</v>
      </c>
      <c r="AC337">
        <v>0</v>
      </c>
      <c r="AD337">
        <v>48.21</v>
      </c>
      <c r="AE337">
        <v>0</v>
      </c>
    </row>
    <row r="338" spans="1:31" x14ac:dyDescent="0.3">
      <c r="A338" t="str">
        <f t="shared" si="51"/>
        <v>17</v>
      </c>
      <c r="B338" t="str">
        <f t="shared" si="46"/>
        <v>11</v>
      </c>
      <c r="C338" s="1">
        <v>42866.904351851852</v>
      </c>
      <c r="D338" t="str">
        <f t="shared" si="52"/>
        <v>9</v>
      </c>
      <c r="E338" t="s">
        <v>941</v>
      </c>
      <c r="H338" t="s">
        <v>804</v>
      </c>
      <c r="I338" s="2">
        <v>42874</v>
      </c>
      <c r="J338" t="s">
        <v>265</v>
      </c>
      <c r="K338" t="s">
        <v>242</v>
      </c>
      <c r="L338" t="s">
        <v>243</v>
      </c>
      <c r="M338" t="s">
        <v>690</v>
      </c>
      <c r="N338" t="s">
        <v>691</v>
      </c>
      <c r="O338" t="s">
        <v>39</v>
      </c>
      <c r="P338" t="s">
        <v>40</v>
      </c>
      <c r="Q338">
        <v>4</v>
      </c>
      <c r="R338" t="s">
        <v>41</v>
      </c>
      <c r="S338" t="s">
        <v>692</v>
      </c>
      <c r="T338" t="s">
        <v>691</v>
      </c>
      <c r="U338" t="str">
        <f>"RV"</f>
        <v>RV</v>
      </c>
      <c r="V338" t="s">
        <v>44</v>
      </c>
      <c r="W338" t="str">
        <f>"R3761E"</f>
        <v>R3761E</v>
      </c>
      <c r="X338" t="s">
        <v>1001</v>
      </c>
      <c r="AA338" t="s">
        <v>46</v>
      </c>
      <c r="AB338">
        <v>0</v>
      </c>
      <c r="AC338">
        <v>0</v>
      </c>
      <c r="AD338">
        <v>155.01</v>
      </c>
      <c r="AE338">
        <v>0</v>
      </c>
    </row>
    <row r="339" spans="1:31" x14ac:dyDescent="0.3">
      <c r="A339" t="str">
        <f t="shared" si="51"/>
        <v>17</v>
      </c>
      <c r="B339" t="str">
        <f t="shared" si="46"/>
        <v>11</v>
      </c>
      <c r="C339" s="1">
        <v>42856.515763888892</v>
      </c>
      <c r="D339" t="str">
        <f t="shared" si="52"/>
        <v>9</v>
      </c>
      <c r="E339" t="s">
        <v>999</v>
      </c>
      <c r="H339" t="s">
        <v>1000</v>
      </c>
      <c r="I339" s="2">
        <v>42857</v>
      </c>
      <c r="J339" t="s">
        <v>265</v>
      </c>
      <c r="K339" t="s">
        <v>242</v>
      </c>
      <c r="L339" t="s">
        <v>243</v>
      </c>
      <c r="M339" t="s">
        <v>690</v>
      </c>
      <c r="N339" t="s">
        <v>691</v>
      </c>
      <c r="O339" t="s">
        <v>39</v>
      </c>
      <c r="P339" t="s">
        <v>40</v>
      </c>
      <c r="Q339">
        <v>4</v>
      </c>
      <c r="R339" t="s">
        <v>41</v>
      </c>
      <c r="S339" t="s">
        <v>692</v>
      </c>
      <c r="T339" t="s">
        <v>691</v>
      </c>
      <c r="U339" t="str">
        <f>"RV"</f>
        <v>RV</v>
      </c>
      <c r="V339" t="s">
        <v>44</v>
      </c>
      <c r="W339" t="str">
        <f>"R3761E"</f>
        <v>R3761E</v>
      </c>
      <c r="X339" t="s">
        <v>1001</v>
      </c>
      <c r="AA339" t="s">
        <v>46</v>
      </c>
      <c r="AB339">
        <v>0</v>
      </c>
      <c r="AC339">
        <v>0</v>
      </c>
      <c r="AD339">
        <v>627.54999999999995</v>
      </c>
      <c r="AE339">
        <v>0</v>
      </c>
    </row>
    <row r="340" spans="1:31" x14ac:dyDescent="0.3">
      <c r="A340" t="str">
        <f t="shared" si="51"/>
        <v>17</v>
      </c>
      <c r="B340" t="str">
        <f t="shared" si="46"/>
        <v>11</v>
      </c>
      <c r="C340" s="1">
        <v>42856.515763888892</v>
      </c>
      <c r="D340" t="str">
        <f t="shared" si="52"/>
        <v>9</v>
      </c>
      <c r="E340" t="s">
        <v>999</v>
      </c>
      <c r="H340" t="s">
        <v>1000</v>
      </c>
      <c r="I340" s="2">
        <v>42857</v>
      </c>
      <c r="J340" t="s">
        <v>267</v>
      </c>
      <c r="K340" t="s">
        <v>242</v>
      </c>
      <c r="L340" t="s">
        <v>243</v>
      </c>
      <c r="M340" t="s">
        <v>690</v>
      </c>
      <c r="N340" t="s">
        <v>691</v>
      </c>
      <c r="O340" t="s">
        <v>39</v>
      </c>
      <c r="P340" t="s">
        <v>40</v>
      </c>
      <c r="Q340">
        <v>4</v>
      </c>
      <c r="R340" t="s">
        <v>41</v>
      </c>
      <c r="S340" t="s">
        <v>692</v>
      </c>
      <c r="T340" t="s">
        <v>691</v>
      </c>
      <c r="U340" t="str">
        <f>"09"</f>
        <v>09</v>
      </c>
      <c r="V340" t="s">
        <v>268</v>
      </c>
      <c r="W340" t="str">
        <f>"E5982"</f>
        <v>E5982</v>
      </c>
      <c r="X340" t="s">
        <v>268</v>
      </c>
      <c r="AA340" t="s">
        <v>46</v>
      </c>
      <c r="AB340">
        <v>0</v>
      </c>
      <c r="AC340">
        <v>0</v>
      </c>
      <c r="AD340">
        <v>57.05</v>
      </c>
      <c r="AE340">
        <v>0</v>
      </c>
    </row>
    <row r="341" spans="1:31" x14ac:dyDescent="0.3">
      <c r="A341" t="str">
        <f t="shared" si="51"/>
        <v>17</v>
      </c>
      <c r="B341" t="str">
        <f t="shared" si="46"/>
        <v>11</v>
      </c>
      <c r="C341" s="1">
        <v>42866.904351851852</v>
      </c>
      <c r="D341" t="str">
        <f t="shared" si="52"/>
        <v>9</v>
      </c>
      <c r="E341" t="s">
        <v>941</v>
      </c>
      <c r="H341" t="s">
        <v>804</v>
      </c>
      <c r="I341" s="2">
        <v>42874</v>
      </c>
      <c r="J341" t="s">
        <v>267</v>
      </c>
      <c r="K341" t="s">
        <v>242</v>
      </c>
      <c r="L341" t="s">
        <v>243</v>
      </c>
      <c r="M341" t="s">
        <v>690</v>
      </c>
      <c r="N341" t="s">
        <v>691</v>
      </c>
      <c r="O341" t="s">
        <v>39</v>
      </c>
      <c r="P341" t="s">
        <v>40</v>
      </c>
      <c r="Q341">
        <v>4</v>
      </c>
      <c r="R341" t="s">
        <v>41</v>
      </c>
      <c r="S341" t="s">
        <v>692</v>
      </c>
      <c r="T341" t="s">
        <v>691</v>
      </c>
      <c r="U341" t="str">
        <f>"09"</f>
        <v>09</v>
      </c>
      <c r="V341" t="s">
        <v>268</v>
      </c>
      <c r="W341" t="str">
        <f>"E5982"</f>
        <v>E5982</v>
      </c>
      <c r="X341" t="s">
        <v>268</v>
      </c>
      <c r="AA341" t="s">
        <v>46</v>
      </c>
      <c r="AB341">
        <v>0</v>
      </c>
      <c r="AC341">
        <v>0</v>
      </c>
      <c r="AD341">
        <v>14.09</v>
      </c>
      <c r="AE341">
        <v>0</v>
      </c>
    </row>
    <row r="342" spans="1:31" x14ac:dyDescent="0.3">
      <c r="A342" t="str">
        <f t="shared" si="51"/>
        <v>17</v>
      </c>
      <c r="B342" t="str">
        <f t="shared" si="46"/>
        <v>11</v>
      </c>
      <c r="C342" s="1">
        <v>42852.906481481485</v>
      </c>
      <c r="D342" t="str">
        <f t="shared" si="52"/>
        <v>9</v>
      </c>
      <c r="E342" t="s">
        <v>935</v>
      </c>
      <c r="H342" t="s">
        <v>796</v>
      </c>
      <c r="I342" s="2">
        <v>42860</v>
      </c>
      <c r="J342" t="s">
        <v>267</v>
      </c>
      <c r="K342" t="s">
        <v>242</v>
      </c>
      <c r="L342" t="s">
        <v>243</v>
      </c>
      <c r="M342" t="s">
        <v>690</v>
      </c>
      <c r="N342" t="s">
        <v>691</v>
      </c>
      <c r="O342" t="s">
        <v>39</v>
      </c>
      <c r="P342" t="s">
        <v>40</v>
      </c>
      <c r="Q342">
        <v>4</v>
      </c>
      <c r="R342" t="s">
        <v>41</v>
      </c>
      <c r="S342" t="s">
        <v>692</v>
      </c>
      <c r="T342" t="s">
        <v>691</v>
      </c>
      <c r="U342" t="str">
        <f>"09"</f>
        <v>09</v>
      </c>
      <c r="V342" t="s">
        <v>268</v>
      </c>
      <c r="W342" t="str">
        <f>"E5982"</f>
        <v>E5982</v>
      </c>
      <c r="X342" t="s">
        <v>268</v>
      </c>
      <c r="AA342" t="s">
        <v>46</v>
      </c>
      <c r="AB342">
        <v>0</v>
      </c>
      <c r="AC342">
        <v>0</v>
      </c>
      <c r="AD342">
        <v>4.38</v>
      </c>
      <c r="AE342">
        <v>0</v>
      </c>
    </row>
    <row r="343" spans="1:31" x14ac:dyDescent="0.3">
      <c r="A343" t="str">
        <f t="shared" si="51"/>
        <v>17</v>
      </c>
      <c r="B343" t="str">
        <f t="shared" si="46"/>
        <v>11</v>
      </c>
      <c r="C343" s="1">
        <v>42852.903009259258</v>
      </c>
      <c r="D343" t="str">
        <f t="shared" si="52"/>
        <v>9</v>
      </c>
      <c r="E343" t="s">
        <v>938</v>
      </c>
      <c r="H343" t="s">
        <v>796</v>
      </c>
      <c r="I343" s="2">
        <v>42860</v>
      </c>
      <c r="J343" t="s">
        <v>267</v>
      </c>
      <c r="K343" t="s">
        <v>242</v>
      </c>
      <c r="L343" t="s">
        <v>243</v>
      </c>
      <c r="M343" t="s">
        <v>690</v>
      </c>
      <c r="N343" t="s">
        <v>691</v>
      </c>
      <c r="O343" t="s">
        <v>39</v>
      </c>
      <c r="P343" t="s">
        <v>40</v>
      </c>
      <c r="Q343">
        <v>4</v>
      </c>
      <c r="R343" t="s">
        <v>41</v>
      </c>
      <c r="S343" t="s">
        <v>692</v>
      </c>
      <c r="T343" t="s">
        <v>691</v>
      </c>
      <c r="U343" t="str">
        <f>"09"</f>
        <v>09</v>
      </c>
      <c r="V343" t="s">
        <v>268</v>
      </c>
      <c r="W343" t="str">
        <f>"E5982"</f>
        <v>E5982</v>
      </c>
      <c r="X343" t="s">
        <v>268</v>
      </c>
      <c r="AA343" t="s">
        <v>46</v>
      </c>
      <c r="AB343">
        <v>0</v>
      </c>
      <c r="AC343">
        <v>0</v>
      </c>
      <c r="AD343">
        <v>14.09</v>
      </c>
      <c r="AE343">
        <v>0</v>
      </c>
    </row>
    <row r="344" spans="1:31" x14ac:dyDescent="0.3">
      <c r="A344" t="str">
        <f t="shared" si="51"/>
        <v>17</v>
      </c>
      <c r="B344" t="str">
        <f t="shared" si="46"/>
        <v>11</v>
      </c>
      <c r="C344" s="1">
        <v>42866.907719907409</v>
      </c>
      <c r="D344" t="str">
        <f t="shared" si="52"/>
        <v>9</v>
      </c>
      <c r="E344" t="s">
        <v>936</v>
      </c>
      <c r="H344" t="s">
        <v>804</v>
      </c>
      <c r="I344" s="2">
        <v>42874</v>
      </c>
      <c r="J344" t="s">
        <v>267</v>
      </c>
      <c r="K344" t="s">
        <v>242</v>
      </c>
      <c r="L344" t="s">
        <v>243</v>
      </c>
      <c r="M344" t="s">
        <v>690</v>
      </c>
      <c r="N344" t="s">
        <v>691</v>
      </c>
      <c r="O344" t="s">
        <v>39</v>
      </c>
      <c r="P344" t="s">
        <v>40</v>
      </c>
      <c r="Q344">
        <v>4</v>
      </c>
      <c r="R344" t="s">
        <v>41</v>
      </c>
      <c r="S344" t="s">
        <v>692</v>
      </c>
      <c r="T344" t="s">
        <v>691</v>
      </c>
      <c r="U344" t="str">
        <f>"09"</f>
        <v>09</v>
      </c>
      <c r="V344" t="s">
        <v>268</v>
      </c>
      <c r="W344" t="str">
        <f>"E5982"</f>
        <v>E5982</v>
      </c>
      <c r="X344" t="s">
        <v>268</v>
      </c>
      <c r="AA344" t="s">
        <v>46</v>
      </c>
      <c r="AB344">
        <v>0</v>
      </c>
      <c r="AC344">
        <v>0</v>
      </c>
      <c r="AD344">
        <v>4.38</v>
      </c>
      <c r="AE344">
        <v>0</v>
      </c>
    </row>
    <row r="345" spans="1:31" x14ac:dyDescent="0.3">
      <c r="A345" t="str">
        <f t="shared" si="51"/>
        <v>17</v>
      </c>
      <c r="B345" t="str">
        <f t="shared" si="46"/>
        <v>11</v>
      </c>
      <c r="C345" s="1">
        <v>42852.905636574076</v>
      </c>
      <c r="D345" t="str">
        <f t="shared" si="52"/>
        <v>9</v>
      </c>
      <c r="E345" t="s">
        <v>935</v>
      </c>
      <c r="H345" t="s">
        <v>796</v>
      </c>
      <c r="I345" s="2">
        <v>42860</v>
      </c>
      <c r="J345" t="s">
        <v>49</v>
      </c>
      <c r="K345" t="s">
        <v>242</v>
      </c>
      <c r="L345" t="s">
        <v>243</v>
      </c>
      <c r="M345" t="s">
        <v>323</v>
      </c>
      <c r="N345" t="s">
        <v>324</v>
      </c>
      <c r="O345" t="s">
        <v>39</v>
      </c>
      <c r="P345" t="s">
        <v>40</v>
      </c>
      <c r="Q345">
        <v>4</v>
      </c>
      <c r="R345" t="s">
        <v>41</v>
      </c>
      <c r="S345" t="s">
        <v>325</v>
      </c>
      <c r="T345" t="s">
        <v>324</v>
      </c>
      <c r="U345" t="str">
        <f>"02"</f>
        <v>02</v>
      </c>
      <c r="V345" t="s">
        <v>51</v>
      </c>
      <c r="W345" t="str">
        <f>"E4280"</f>
        <v>E4280</v>
      </c>
      <c r="X345" t="s">
        <v>164</v>
      </c>
      <c r="AA345" t="s">
        <v>46</v>
      </c>
      <c r="AB345">
        <v>0</v>
      </c>
      <c r="AC345">
        <v>0</v>
      </c>
      <c r="AD345">
        <v>184.53</v>
      </c>
      <c r="AE345">
        <v>0</v>
      </c>
    </row>
    <row r="346" spans="1:31" x14ac:dyDescent="0.3">
      <c r="A346" t="str">
        <f t="shared" si="51"/>
        <v>17</v>
      </c>
      <c r="B346" t="str">
        <f t="shared" si="46"/>
        <v>11</v>
      </c>
      <c r="C346" s="1">
        <v>42866.906956018516</v>
      </c>
      <c r="D346" t="str">
        <f t="shared" si="52"/>
        <v>9</v>
      </c>
      <c r="E346" t="s">
        <v>936</v>
      </c>
      <c r="H346" t="s">
        <v>804</v>
      </c>
      <c r="I346" s="2">
        <v>42874</v>
      </c>
      <c r="J346" t="s">
        <v>49</v>
      </c>
      <c r="K346" t="s">
        <v>242</v>
      </c>
      <c r="L346" t="s">
        <v>243</v>
      </c>
      <c r="M346" t="s">
        <v>323</v>
      </c>
      <c r="N346" t="s">
        <v>324</v>
      </c>
      <c r="O346" t="s">
        <v>39</v>
      </c>
      <c r="P346" t="s">
        <v>40</v>
      </c>
      <c r="Q346">
        <v>4</v>
      </c>
      <c r="R346" t="s">
        <v>41</v>
      </c>
      <c r="S346" t="s">
        <v>325</v>
      </c>
      <c r="T346" t="s">
        <v>324</v>
      </c>
      <c r="U346" t="str">
        <f>"02"</f>
        <v>02</v>
      </c>
      <c r="V346" t="s">
        <v>51</v>
      </c>
      <c r="W346" t="str">
        <f>"E4280"</f>
        <v>E4280</v>
      </c>
      <c r="X346" t="s">
        <v>164</v>
      </c>
      <c r="AA346" t="s">
        <v>46</v>
      </c>
      <c r="AB346">
        <v>0</v>
      </c>
      <c r="AC346">
        <v>0</v>
      </c>
      <c r="AD346">
        <v>184.53</v>
      </c>
      <c r="AE346">
        <v>0</v>
      </c>
    </row>
    <row r="347" spans="1:31" x14ac:dyDescent="0.3">
      <c r="A347" t="str">
        <f t="shared" si="51"/>
        <v>17</v>
      </c>
      <c r="B347" t="str">
        <f t="shared" si="46"/>
        <v>11</v>
      </c>
      <c r="C347" s="1">
        <v>42857.901932870373</v>
      </c>
      <c r="D347" t="str">
        <f t="shared" si="52"/>
        <v>9</v>
      </c>
      <c r="E347" t="s">
        <v>937</v>
      </c>
      <c r="G347" t="s">
        <v>841</v>
      </c>
      <c r="H347" t="s">
        <v>87</v>
      </c>
      <c r="I347" s="2">
        <v>42857</v>
      </c>
      <c r="J347" t="s">
        <v>88</v>
      </c>
      <c r="K347" t="s">
        <v>242</v>
      </c>
      <c r="L347" t="s">
        <v>243</v>
      </c>
      <c r="M347" t="s">
        <v>323</v>
      </c>
      <c r="N347" t="s">
        <v>324</v>
      </c>
      <c r="O347" t="s">
        <v>39</v>
      </c>
      <c r="P347" t="s">
        <v>40</v>
      </c>
      <c r="Q347">
        <v>4</v>
      </c>
      <c r="R347" t="s">
        <v>41</v>
      </c>
      <c r="S347" t="s">
        <v>325</v>
      </c>
      <c r="T347" t="s">
        <v>324</v>
      </c>
      <c r="U347" t="str">
        <f t="shared" ref="U347:U352" si="55">"01"</f>
        <v>01</v>
      </c>
      <c r="V347" t="s">
        <v>84</v>
      </c>
      <c r="W347" t="str">
        <f t="shared" ref="W347:W352" si="56">"E4105"</f>
        <v>E4105</v>
      </c>
      <c r="X347" t="s">
        <v>84</v>
      </c>
      <c r="AA347" t="s">
        <v>65</v>
      </c>
      <c r="AB347">
        <v>0</v>
      </c>
      <c r="AC347">
        <v>0</v>
      </c>
      <c r="AD347">
        <v>0</v>
      </c>
      <c r="AE347">
        <v>-593.34</v>
      </c>
    </row>
    <row r="348" spans="1:31" x14ac:dyDescent="0.3">
      <c r="A348" t="str">
        <f t="shared" si="51"/>
        <v>17</v>
      </c>
      <c r="B348" t="str">
        <f t="shared" si="46"/>
        <v>11</v>
      </c>
      <c r="C348" s="1">
        <v>42866.903611111113</v>
      </c>
      <c r="D348" t="str">
        <f t="shared" si="52"/>
        <v>9</v>
      </c>
      <c r="E348" t="s">
        <v>941</v>
      </c>
      <c r="H348" t="s">
        <v>804</v>
      </c>
      <c r="I348" s="2">
        <v>42874</v>
      </c>
      <c r="J348" t="s">
        <v>83</v>
      </c>
      <c r="K348" t="s">
        <v>242</v>
      </c>
      <c r="L348" t="s">
        <v>243</v>
      </c>
      <c r="M348" t="s">
        <v>323</v>
      </c>
      <c r="N348" t="s">
        <v>324</v>
      </c>
      <c r="O348" t="s">
        <v>39</v>
      </c>
      <c r="P348" t="s">
        <v>40</v>
      </c>
      <c r="Q348">
        <v>4</v>
      </c>
      <c r="R348" t="s">
        <v>41</v>
      </c>
      <c r="S348" t="s">
        <v>325</v>
      </c>
      <c r="T348" t="s">
        <v>324</v>
      </c>
      <c r="U348" t="str">
        <f t="shared" si="55"/>
        <v>01</v>
      </c>
      <c r="V348" t="s">
        <v>84</v>
      </c>
      <c r="W348" t="str">
        <f t="shared" si="56"/>
        <v>E4105</v>
      </c>
      <c r="X348" t="s">
        <v>84</v>
      </c>
      <c r="AA348" t="s">
        <v>46</v>
      </c>
      <c r="AB348">
        <v>0</v>
      </c>
      <c r="AC348">
        <v>0</v>
      </c>
      <c r="AD348">
        <v>593.34</v>
      </c>
      <c r="AE348">
        <v>0</v>
      </c>
    </row>
    <row r="349" spans="1:31" x14ac:dyDescent="0.3">
      <c r="A349" t="str">
        <f t="shared" si="51"/>
        <v>17</v>
      </c>
      <c r="B349" t="str">
        <f t="shared" si="46"/>
        <v>11</v>
      </c>
      <c r="C349" s="1">
        <v>42852.902245370373</v>
      </c>
      <c r="D349" t="str">
        <f t="shared" si="52"/>
        <v>9</v>
      </c>
      <c r="E349" t="s">
        <v>938</v>
      </c>
      <c r="H349" t="s">
        <v>796</v>
      </c>
      <c r="I349" s="2">
        <v>42860</v>
      </c>
      <c r="J349" t="s">
        <v>83</v>
      </c>
      <c r="K349" t="s">
        <v>242</v>
      </c>
      <c r="L349" t="s">
        <v>243</v>
      </c>
      <c r="M349" t="s">
        <v>323</v>
      </c>
      <c r="N349" t="s">
        <v>324</v>
      </c>
      <c r="O349" t="s">
        <v>39</v>
      </c>
      <c r="P349" t="s">
        <v>40</v>
      </c>
      <c r="Q349">
        <v>4</v>
      </c>
      <c r="R349" t="s">
        <v>41</v>
      </c>
      <c r="S349" t="s">
        <v>325</v>
      </c>
      <c r="T349" t="s">
        <v>324</v>
      </c>
      <c r="U349" t="str">
        <f t="shared" si="55"/>
        <v>01</v>
      </c>
      <c r="V349" t="s">
        <v>84</v>
      </c>
      <c r="W349" t="str">
        <f t="shared" si="56"/>
        <v>E4105</v>
      </c>
      <c r="X349" t="s">
        <v>84</v>
      </c>
      <c r="AA349" t="s">
        <v>46</v>
      </c>
      <c r="AB349">
        <v>0</v>
      </c>
      <c r="AC349">
        <v>0</v>
      </c>
      <c r="AD349">
        <v>593.34</v>
      </c>
      <c r="AE349">
        <v>0</v>
      </c>
    </row>
    <row r="350" spans="1:31" x14ac:dyDescent="0.3">
      <c r="A350" t="str">
        <f t="shared" si="51"/>
        <v>17</v>
      </c>
      <c r="B350" t="str">
        <f t="shared" si="46"/>
        <v>11</v>
      </c>
      <c r="C350" s="1">
        <v>42866.909282407411</v>
      </c>
      <c r="D350" t="str">
        <f t="shared" si="52"/>
        <v>9</v>
      </c>
      <c r="E350" t="s">
        <v>939</v>
      </c>
      <c r="G350" t="s">
        <v>841</v>
      </c>
      <c r="H350" t="s">
        <v>87</v>
      </c>
      <c r="I350" s="2">
        <v>42866</v>
      </c>
      <c r="J350" t="s">
        <v>88</v>
      </c>
      <c r="K350" t="s">
        <v>242</v>
      </c>
      <c r="L350" t="s">
        <v>243</v>
      </c>
      <c r="M350" t="s">
        <v>323</v>
      </c>
      <c r="N350" t="s">
        <v>324</v>
      </c>
      <c r="O350" t="s">
        <v>39</v>
      </c>
      <c r="P350" t="s">
        <v>40</v>
      </c>
      <c r="Q350">
        <v>4</v>
      </c>
      <c r="R350" t="s">
        <v>41</v>
      </c>
      <c r="S350" t="s">
        <v>325</v>
      </c>
      <c r="T350" t="s">
        <v>324</v>
      </c>
      <c r="U350" t="str">
        <f t="shared" si="55"/>
        <v>01</v>
      </c>
      <c r="V350" t="s">
        <v>84</v>
      </c>
      <c r="W350" t="str">
        <f t="shared" si="56"/>
        <v>E4105</v>
      </c>
      <c r="X350" t="s">
        <v>84</v>
      </c>
      <c r="AA350" t="s">
        <v>65</v>
      </c>
      <c r="AB350">
        <v>0</v>
      </c>
      <c r="AC350">
        <v>0</v>
      </c>
      <c r="AD350">
        <v>0</v>
      </c>
      <c r="AE350">
        <v>-593.35</v>
      </c>
    </row>
    <row r="351" spans="1:31" x14ac:dyDescent="0.3">
      <c r="A351" t="str">
        <f t="shared" si="51"/>
        <v>17</v>
      </c>
      <c r="B351" t="str">
        <f t="shared" si="46"/>
        <v>11</v>
      </c>
      <c r="C351" s="1">
        <v>42866.90896990741</v>
      </c>
      <c r="D351" t="str">
        <f t="shared" si="52"/>
        <v>9</v>
      </c>
      <c r="E351" t="s">
        <v>939</v>
      </c>
      <c r="G351" t="s">
        <v>841</v>
      </c>
      <c r="H351" t="s">
        <v>87</v>
      </c>
      <c r="I351" s="2">
        <v>42866</v>
      </c>
      <c r="J351" t="s">
        <v>88</v>
      </c>
      <c r="K351" t="s">
        <v>242</v>
      </c>
      <c r="L351" t="s">
        <v>243</v>
      </c>
      <c r="M351" t="s">
        <v>323</v>
      </c>
      <c r="N351" t="s">
        <v>324</v>
      </c>
      <c r="O351" t="s">
        <v>39</v>
      </c>
      <c r="P351" t="s">
        <v>40</v>
      </c>
      <c r="Q351">
        <v>4</v>
      </c>
      <c r="R351" t="s">
        <v>41</v>
      </c>
      <c r="S351" t="s">
        <v>325</v>
      </c>
      <c r="T351" t="s">
        <v>324</v>
      </c>
      <c r="U351" t="str">
        <f t="shared" si="55"/>
        <v>01</v>
      </c>
      <c r="V351" t="s">
        <v>84</v>
      </c>
      <c r="W351" t="str">
        <f t="shared" si="56"/>
        <v>E4105</v>
      </c>
      <c r="X351" t="s">
        <v>84</v>
      </c>
      <c r="AA351" t="s">
        <v>46</v>
      </c>
      <c r="AB351">
        <v>0</v>
      </c>
      <c r="AC351">
        <v>0</v>
      </c>
      <c r="AD351">
        <v>0</v>
      </c>
      <c r="AE351">
        <v>6859.8</v>
      </c>
    </row>
    <row r="352" spans="1:31" x14ac:dyDescent="0.3">
      <c r="A352" t="str">
        <f t="shared" si="51"/>
        <v>17</v>
      </c>
      <c r="B352" t="str">
        <f t="shared" si="46"/>
        <v>11</v>
      </c>
      <c r="C352" s="1">
        <v>42880.901504629626</v>
      </c>
      <c r="D352" t="str">
        <f t="shared" si="52"/>
        <v>9</v>
      </c>
      <c r="E352" t="s">
        <v>940</v>
      </c>
      <c r="G352" t="s">
        <v>841</v>
      </c>
      <c r="H352" t="s">
        <v>87</v>
      </c>
      <c r="I352" s="2">
        <v>42880</v>
      </c>
      <c r="J352" t="s">
        <v>88</v>
      </c>
      <c r="K352" t="s">
        <v>242</v>
      </c>
      <c r="L352" t="s">
        <v>243</v>
      </c>
      <c r="M352" t="s">
        <v>323</v>
      </c>
      <c r="N352" t="s">
        <v>324</v>
      </c>
      <c r="O352" t="s">
        <v>39</v>
      </c>
      <c r="P352" t="s">
        <v>40</v>
      </c>
      <c r="Q352">
        <v>4</v>
      </c>
      <c r="R352" t="s">
        <v>41</v>
      </c>
      <c r="S352" t="s">
        <v>325</v>
      </c>
      <c r="T352" t="s">
        <v>324</v>
      </c>
      <c r="U352" t="str">
        <f t="shared" si="55"/>
        <v>01</v>
      </c>
      <c r="V352" t="s">
        <v>84</v>
      </c>
      <c r="W352" t="str">
        <f t="shared" si="56"/>
        <v>E4105</v>
      </c>
      <c r="X352" t="s">
        <v>84</v>
      </c>
      <c r="AA352" t="s">
        <v>65</v>
      </c>
      <c r="AB352">
        <v>0</v>
      </c>
      <c r="AC352">
        <v>0</v>
      </c>
      <c r="AD352">
        <v>0</v>
      </c>
      <c r="AE352">
        <v>-1668.63</v>
      </c>
    </row>
    <row r="353" spans="1:31" x14ac:dyDescent="0.3">
      <c r="A353" t="str">
        <f t="shared" si="51"/>
        <v>17</v>
      </c>
      <c r="B353" t="str">
        <f t="shared" si="46"/>
        <v>11</v>
      </c>
      <c r="C353" s="1">
        <v>42866.904328703706</v>
      </c>
      <c r="D353" t="str">
        <f t="shared" si="52"/>
        <v>9</v>
      </c>
      <c r="E353" t="s">
        <v>941</v>
      </c>
      <c r="H353" t="s">
        <v>804</v>
      </c>
      <c r="I353" s="2">
        <v>42874</v>
      </c>
      <c r="J353" t="s">
        <v>265</v>
      </c>
      <c r="K353" t="s">
        <v>242</v>
      </c>
      <c r="L353" t="s">
        <v>243</v>
      </c>
      <c r="M353" t="s">
        <v>323</v>
      </c>
      <c r="N353" t="s">
        <v>324</v>
      </c>
      <c r="O353" t="s">
        <v>39</v>
      </c>
      <c r="P353" t="s">
        <v>40</v>
      </c>
      <c r="Q353">
        <v>4</v>
      </c>
      <c r="R353" t="s">
        <v>41</v>
      </c>
      <c r="S353" t="s">
        <v>325</v>
      </c>
      <c r="T353" t="s">
        <v>324</v>
      </c>
      <c r="U353" t="str">
        <f>"RV"</f>
        <v>RV</v>
      </c>
      <c r="V353" t="s">
        <v>44</v>
      </c>
      <c r="W353" t="str">
        <f>"R3711E"</f>
        <v>R3711E</v>
      </c>
      <c r="X353" t="s">
        <v>266</v>
      </c>
      <c r="AA353" t="s">
        <v>46</v>
      </c>
      <c r="AB353">
        <v>0</v>
      </c>
      <c r="AC353">
        <v>0</v>
      </c>
      <c r="AD353">
        <v>862.12</v>
      </c>
      <c r="AE353">
        <v>0</v>
      </c>
    </row>
    <row r="354" spans="1:31" x14ac:dyDescent="0.3">
      <c r="A354" t="str">
        <f t="shared" si="51"/>
        <v>17</v>
      </c>
      <c r="B354" t="str">
        <f t="shared" si="46"/>
        <v>11</v>
      </c>
      <c r="C354" s="1">
        <v>42852.906469907408</v>
      </c>
      <c r="D354" t="str">
        <f t="shared" si="52"/>
        <v>9</v>
      </c>
      <c r="E354" t="s">
        <v>935</v>
      </c>
      <c r="H354" t="s">
        <v>796</v>
      </c>
      <c r="I354" s="2">
        <v>42860</v>
      </c>
      <c r="J354" t="s">
        <v>265</v>
      </c>
      <c r="K354" t="s">
        <v>242</v>
      </c>
      <c r="L354" t="s">
        <v>243</v>
      </c>
      <c r="M354" t="s">
        <v>323</v>
      </c>
      <c r="N354" t="s">
        <v>324</v>
      </c>
      <c r="O354" t="s">
        <v>39</v>
      </c>
      <c r="P354" t="s">
        <v>40</v>
      </c>
      <c r="Q354">
        <v>4</v>
      </c>
      <c r="R354" t="s">
        <v>41</v>
      </c>
      <c r="S354" t="s">
        <v>325</v>
      </c>
      <c r="T354" t="s">
        <v>324</v>
      </c>
      <c r="U354" t="str">
        <f>"RV"</f>
        <v>RV</v>
      </c>
      <c r="V354" t="s">
        <v>44</v>
      </c>
      <c r="W354" t="str">
        <f>"R3711E"</f>
        <v>R3711E</v>
      </c>
      <c r="X354" t="s">
        <v>266</v>
      </c>
      <c r="AA354" t="s">
        <v>46</v>
      </c>
      <c r="AB354">
        <v>0</v>
      </c>
      <c r="AC354">
        <v>0</v>
      </c>
      <c r="AD354">
        <v>268.12</v>
      </c>
      <c r="AE354">
        <v>0</v>
      </c>
    </row>
    <row r="355" spans="1:31" x14ac:dyDescent="0.3">
      <c r="A355" t="str">
        <f t="shared" si="51"/>
        <v>17</v>
      </c>
      <c r="B355" t="str">
        <f t="shared" si="46"/>
        <v>11</v>
      </c>
      <c r="C355" s="1">
        <v>42852.902986111112</v>
      </c>
      <c r="D355" t="str">
        <f t="shared" si="52"/>
        <v>9</v>
      </c>
      <c r="E355" t="s">
        <v>938</v>
      </c>
      <c r="H355" t="s">
        <v>796</v>
      </c>
      <c r="I355" s="2">
        <v>42860</v>
      </c>
      <c r="J355" t="s">
        <v>265</v>
      </c>
      <c r="K355" t="s">
        <v>242</v>
      </c>
      <c r="L355" t="s">
        <v>243</v>
      </c>
      <c r="M355" t="s">
        <v>323</v>
      </c>
      <c r="N355" t="s">
        <v>324</v>
      </c>
      <c r="O355" t="s">
        <v>39</v>
      </c>
      <c r="P355" t="s">
        <v>40</v>
      </c>
      <c r="Q355">
        <v>4</v>
      </c>
      <c r="R355" t="s">
        <v>41</v>
      </c>
      <c r="S355" t="s">
        <v>325</v>
      </c>
      <c r="T355" t="s">
        <v>324</v>
      </c>
      <c r="U355" t="str">
        <f>"RV"</f>
        <v>RV</v>
      </c>
      <c r="V355" t="s">
        <v>44</v>
      </c>
      <c r="W355" t="str">
        <f>"R3711E"</f>
        <v>R3711E</v>
      </c>
      <c r="X355" t="s">
        <v>266</v>
      </c>
      <c r="AA355" t="s">
        <v>46</v>
      </c>
      <c r="AB355">
        <v>0</v>
      </c>
      <c r="AC355">
        <v>0</v>
      </c>
      <c r="AD355">
        <v>862.12</v>
      </c>
      <c r="AE355">
        <v>0</v>
      </c>
    </row>
    <row r="356" spans="1:31" x14ac:dyDescent="0.3">
      <c r="A356" t="str">
        <f t="shared" si="51"/>
        <v>17</v>
      </c>
      <c r="B356" t="str">
        <f t="shared" si="46"/>
        <v>11</v>
      </c>
      <c r="C356" s="1">
        <v>42866.907708333332</v>
      </c>
      <c r="D356" t="str">
        <f t="shared" si="52"/>
        <v>9</v>
      </c>
      <c r="E356" t="s">
        <v>936</v>
      </c>
      <c r="H356" t="s">
        <v>804</v>
      </c>
      <c r="I356" s="2">
        <v>42874</v>
      </c>
      <c r="J356" t="s">
        <v>265</v>
      </c>
      <c r="K356" t="s">
        <v>242</v>
      </c>
      <c r="L356" t="s">
        <v>243</v>
      </c>
      <c r="M356" t="s">
        <v>323</v>
      </c>
      <c r="N356" t="s">
        <v>324</v>
      </c>
      <c r="O356" t="s">
        <v>39</v>
      </c>
      <c r="P356" t="s">
        <v>40</v>
      </c>
      <c r="Q356">
        <v>4</v>
      </c>
      <c r="R356" t="s">
        <v>41</v>
      </c>
      <c r="S356" t="s">
        <v>325</v>
      </c>
      <c r="T356" t="s">
        <v>324</v>
      </c>
      <c r="U356" t="str">
        <f>"RV"</f>
        <v>RV</v>
      </c>
      <c r="V356" t="s">
        <v>44</v>
      </c>
      <c r="W356" t="str">
        <f>"R3711E"</f>
        <v>R3711E</v>
      </c>
      <c r="X356" t="s">
        <v>266</v>
      </c>
      <c r="AA356" t="s">
        <v>46</v>
      </c>
      <c r="AB356">
        <v>0</v>
      </c>
      <c r="AC356">
        <v>0</v>
      </c>
      <c r="AD356">
        <v>268.12</v>
      </c>
      <c r="AE356">
        <v>0</v>
      </c>
    </row>
    <row r="357" spans="1:31" x14ac:dyDescent="0.3">
      <c r="A357" t="str">
        <f t="shared" si="51"/>
        <v>17</v>
      </c>
      <c r="B357" t="str">
        <f t="shared" si="46"/>
        <v>11</v>
      </c>
      <c r="C357" s="1">
        <v>42866.904328703706</v>
      </c>
      <c r="D357" t="str">
        <f t="shared" si="52"/>
        <v>9</v>
      </c>
      <c r="E357" t="s">
        <v>941</v>
      </c>
      <c r="H357" t="s">
        <v>804</v>
      </c>
      <c r="I357" s="2">
        <v>42874</v>
      </c>
      <c r="J357" t="s">
        <v>267</v>
      </c>
      <c r="K357" t="s">
        <v>242</v>
      </c>
      <c r="L357" t="s">
        <v>243</v>
      </c>
      <c r="M357" t="s">
        <v>323</v>
      </c>
      <c r="N357" t="s">
        <v>324</v>
      </c>
      <c r="O357" t="s">
        <v>39</v>
      </c>
      <c r="P357" t="s">
        <v>40</v>
      </c>
      <c r="Q357">
        <v>4</v>
      </c>
      <c r="R357" t="s">
        <v>41</v>
      </c>
      <c r="S357" t="s">
        <v>325</v>
      </c>
      <c r="T357" t="s">
        <v>324</v>
      </c>
      <c r="U357" t="str">
        <f>"09"</f>
        <v>09</v>
      </c>
      <c r="V357" t="s">
        <v>268</v>
      </c>
      <c r="W357" t="str">
        <f>"E5982"</f>
        <v>E5982</v>
      </c>
      <c r="X357" t="s">
        <v>268</v>
      </c>
      <c r="AA357" t="s">
        <v>46</v>
      </c>
      <c r="AB357">
        <v>0</v>
      </c>
      <c r="AC357">
        <v>0</v>
      </c>
      <c r="AD357">
        <v>268.77999999999997</v>
      </c>
      <c r="AE357">
        <v>0</v>
      </c>
    </row>
    <row r="358" spans="1:31" x14ac:dyDescent="0.3">
      <c r="A358" t="str">
        <f t="shared" si="51"/>
        <v>17</v>
      </c>
      <c r="B358" t="str">
        <f t="shared" si="46"/>
        <v>11</v>
      </c>
      <c r="C358" s="1">
        <v>42852.906469907408</v>
      </c>
      <c r="D358" t="str">
        <f t="shared" si="52"/>
        <v>9</v>
      </c>
      <c r="E358" t="s">
        <v>935</v>
      </c>
      <c r="H358" t="s">
        <v>796</v>
      </c>
      <c r="I358" s="2">
        <v>42860</v>
      </c>
      <c r="J358" t="s">
        <v>267</v>
      </c>
      <c r="K358" t="s">
        <v>242</v>
      </c>
      <c r="L358" t="s">
        <v>243</v>
      </c>
      <c r="M358" t="s">
        <v>323</v>
      </c>
      <c r="N358" t="s">
        <v>324</v>
      </c>
      <c r="O358" t="s">
        <v>39</v>
      </c>
      <c r="P358" t="s">
        <v>40</v>
      </c>
      <c r="Q358">
        <v>4</v>
      </c>
      <c r="R358" t="s">
        <v>41</v>
      </c>
      <c r="S358" t="s">
        <v>325</v>
      </c>
      <c r="T358" t="s">
        <v>324</v>
      </c>
      <c r="U358" t="str">
        <f>"09"</f>
        <v>09</v>
      </c>
      <c r="V358" t="s">
        <v>268</v>
      </c>
      <c r="W358" t="str">
        <f>"E5982"</f>
        <v>E5982</v>
      </c>
      <c r="X358" t="s">
        <v>268</v>
      </c>
      <c r="AA358" t="s">
        <v>46</v>
      </c>
      <c r="AB358">
        <v>0</v>
      </c>
      <c r="AC358">
        <v>0</v>
      </c>
      <c r="AD358">
        <v>83.59</v>
      </c>
      <c r="AE358">
        <v>0</v>
      </c>
    </row>
    <row r="359" spans="1:31" x14ac:dyDescent="0.3">
      <c r="A359" t="str">
        <f t="shared" si="51"/>
        <v>17</v>
      </c>
      <c r="B359" t="str">
        <f t="shared" si="46"/>
        <v>11</v>
      </c>
      <c r="C359" s="1">
        <v>42852.902986111112</v>
      </c>
      <c r="D359" t="str">
        <f t="shared" si="52"/>
        <v>9</v>
      </c>
      <c r="E359" t="s">
        <v>938</v>
      </c>
      <c r="H359" t="s">
        <v>796</v>
      </c>
      <c r="I359" s="2">
        <v>42860</v>
      </c>
      <c r="J359" t="s">
        <v>267</v>
      </c>
      <c r="K359" t="s">
        <v>242</v>
      </c>
      <c r="L359" t="s">
        <v>243</v>
      </c>
      <c r="M359" t="s">
        <v>323</v>
      </c>
      <c r="N359" t="s">
        <v>324</v>
      </c>
      <c r="O359" t="s">
        <v>39</v>
      </c>
      <c r="P359" t="s">
        <v>40</v>
      </c>
      <c r="Q359">
        <v>4</v>
      </c>
      <c r="R359" t="s">
        <v>41</v>
      </c>
      <c r="S359" t="s">
        <v>325</v>
      </c>
      <c r="T359" t="s">
        <v>324</v>
      </c>
      <c r="U359" t="str">
        <f>"09"</f>
        <v>09</v>
      </c>
      <c r="V359" t="s">
        <v>268</v>
      </c>
      <c r="W359" t="str">
        <f>"E5982"</f>
        <v>E5982</v>
      </c>
      <c r="X359" t="s">
        <v>268</v>
      </c>
      <c r="AA359" t="s">
        <v>46</v>
      </c>
      <c r="AB359">
        <v>0</v>
      </c>
      <c r="AC359">
        <v>0</v>
      </c>
      <c r="AD359">
        <v>268.77999999999997</v>
      </c>
      <c r="AE359">
        <v>0</v>
      </c>
    </row>
    <row r="360" spans="1:31" x14ac:dyDescent="0.3">
      <c r="A360" t="str">
        <f t="shared" si="51"/>
        <v>17</v>
      </c>
      <c r="B360" t="str">
        <f t="shared" si="46"/>
        <v>11</v>
      </c>
      <c r="C360" s="1">
        <v>42866.907708333332</v>
      </c>
      <c r="D360" t="str">
        <f t="shared" si="52"/>
        <v>9</v>
      </c>
      <c r="E360" t="s">
        <v>936</v>
      </c>
      <c r="H360" t="s">
        <v>804</v>
      </c>
      <c r="I360" s="2">
        <v>42874</v>
      </c>
      <c r="J360" t="s">
        <v>267</v>
      </c>
      <c r="K360" t="s">
        <v>242</v>
      </c>
      <c r="L360" t="s">
        <v>243</v>
      </c>
      <c r="M360" t="s">
        <v>323</v>
      </c>
      <c r="N360" t="s">
        <v>324</v>
      </c>
      <c r="O360" t="s">
        <v>39</v>
      </c>
      <c r="P360" t="s">
        <v>40</v>
      </c>
      <c r="Q360">
        <v>4</v>
      </c>
      <c r="R360" t="s">
        <v>41</v>
      </c>
      <c r="S360" t="s">
        <v>325</v>
      </c>
      <c r="T360" t="s">
        <v>324</v>
      </c>
      <c r="U360" t="str">
        <f>"09"</f>
        <v>09</v>
      </c>
      <c r="V360" t="s">
        <v>268</v>
      </c>
      <c r="W360" t="str">
        <f>"E5982"</f>
        <v>E5982</v>
      </c>
      <c r="X360" t="s">
        <v>268</v>
      </c>
      <c r="AA360" t="s">
        <v>46</v>
      </c>
      <c r="AB360">
        <v>0</v>
      </c>
      <c r="AC360">
        <v>0</v>
      </c>
      <c r="AD360">
        <v>83.59</v>
      </c>
      <c r="AE360">
        <v>0</v>
      </c>
    </row>
    <row r="361" spans="1:31" x14ac:dyDescent="0.3">
      <c r="A361" t="str">
        <f t="shared" si="51"/>
        <v>17</v>
      </c>
      <c r="B361" t="str">
        <f t="shared" si="46"/>
        <v>11</v>
      </c>
      <c r="C361" s="1">
        <v>42852.905659722222</v>
      </c>
      <c r="D361" t="str">
        <f t="shared" si="52"/>
        <v>9</v>
      </c>
      <c r="E361" t="s">
        <v>935</v>
      </c>
      <c r="H361" t="s">
        <v>796</v>
      </c>
      <c r="I361" s="2">
        <v>42860</v>
      </c>
      <c r="J361" t="s">
        <v>49</v>
      </c>
      <c r="K361" t="s">
        <v>242</v>
      </c>
      <c r="L361" t="s">
        <v>243</v>
      </c>
      <c r="M361" t="s">
        <v>326</v>
      </c>
      <c r="N361" t="s">
        <v>327</v>
      </c>
      <c r="O361" t="s">
        <v>39</v>
      </c>
      <c r="P361" t="s">
        <v>40</v>
      </c>
      <c r="Q361">
        <v>4</v>
      </c>
      <c r="R361" t="s">
        <v>41</v>
      </c>
      <c r="S361" t="s">
        <v>328</v>
      </c>
      <c r="T361" t="s">
        <v>327</v>
      </c>
      <c r="U361" t="str">
        <f>"02"</f>
        <v>02</v>
      </c>
      <c r="V361" t="s">
        <v>51</v>
      </c>
      <c r="W361" t="str">
        <f>"E4282"</f>
        <v>E4282</v>
      </c>
      <c r="X361" t="s">
        <v>163</v>
      </c>
      <c r="AA361" t="s">
        <v>46</v>
      </c>
      <c r="AB361">
        <v>0</v>
      </c>
      <c r="AC361">
        <v>0</v>
      </c>
      <c r="AD361">
        <v>17.7</v>
      </c>
      <c r="AE361">
        <v>0</v>
      </c>
    </row>
    <row r="362" spans="1:31" x14ac:dyDescent="0.3">
      <c r="A362" t="str">
        <f t="shared" si="51"/>
        <v>17</v>
      </c>
      <c r="B362" t="str">
        <f t="shared" si="46"/>
        <v>11</v>
      </c>
      <c r="C362" s="1">
        <v>42866.90697916667</v>
      </c>
      <c r="D362" t="str">
        <f t="shared" si="52"/>
        <v>9</v>
      </c>
      <c r="E362" t="s">
        <v>936</v>
      </c>
      <c r="H362" t="s">
        <v>804</v>
      </c>
      <c r="I362" s="2">
        <v>42874</v>
      </c>
      <c r="J362" t="s">
        <v>49</v>
      </c>
      <c r="K362" t="s">
        <v>242</v>
      </c>
      <c r="L362" t="s">
        <v>243</v>
      </c>
      <c r="M362" t="s">
        <v>326</v>
      </c>
      <c r="N362" t="s">
        <v>327</v>
      </c>
      <c r="O362" t="s">
        <v>39</v>
      </c>
      <c r="P362" t="s">
        <v>40</v>
      </c>
      <c r="Q362">
        <v>4</v>
      </c>
      <c r="R362" t="s">
        <v>41</v>
      </c>
      <c r="S362" t="s">
        <v>328</v>
      </c>
      <c r="T362" t="s">
        <v>327</v>
      </c>
      <c r="U362" t="str">
        <f>"02"</f>
        <v>02</v>
      </c>
      <c r="V362" t="s">
        <v>51</v>
      </c>
      <c r="W362" t="str">
        <f>"E4282"</f>
        <v>E4282</v>
      </c>
      <c r="X362" t="s">
        <v>163</v>
      </c>
      <c r="AA362" t="s">
        <v>46</v>
      </c>
      <c r="AB362">
        <v>0</v>
      </c>
      <c r="AC362">
        <v>0</v>
      </c>
      <c r="AD362">
        <v>17.7</v>
      </c>
      <c r="AE362">
        <v>0</v>
      </c>
    </row>
    <row r="363" spans="1:31" x14ac:dyDescent="0.3">
      <c r="A363" t="str">
        <f t="shared" si="51"/>
        <v>17</v>
      </c>
      <c r="B363" t="str">
        <f t="shared" si="46"/>
        <v>11</v>
      </c>
      <c r="C363" s="1">
        <v>42877.658020833333</v>
      </c>
      <c r="D363" t="str">
        <f t="shared" si="52"/>
        <v>9</v>
      </c>
      <c r="E363" t="s">
        <v>1002</v>
      </c>
      <c r="H363" t="s">
        <v>200</v>
      </c>
      <c r="I363" s="2">
        <v>42877</v>
      </c>
      <c r="J363" t="s">
        <v>78</v>
      </c>
      <c r="K363" t="s">
        <v>242</v>
      </c>
      <c r="L363" t="s">
        <v>243</v>
      </c>
      <c r="M363" t="s">
        <v>326</v>
      </c>
      <c r="N363" t="s">
        <v>327</v>
      </c>
      <c r="O363" t="s">
        <v>39</v>
      </c>
      <c r="P363" t="s">
        <v>40</v>
      </c>
      <c r="Q363">
        <v>4</v>
      </c>
      <c r="R363" t="s">
        <v>41</v>
      </c>
      <c r="S363" t="s">
        <v>328</v>
      </c>
      <c r="T363" t="s">
        <v>327</v>
      </c>
      <c r="U363" t="str">
        <f>"04"</f>
        <v>04</v>
      </c>
      <c r="V363" t="s">
        <v>125</v>
      </c>
      <c r="W363" t="str">
        <f>"E5379"</f>
        <v>E5379</v>
      </c>
      <c r="X363" t="s">
        <v>667</v>
      </c>
      <c r="AA363" t="s">
        <v>46</v>
      </c>
      <c r="AB363">
        <v>0</v>
      </c>
      <c r="AC363">
        <v>0</v>
      </c>
      <c r="AD363">
        <v>1845.36</v>
      </c>
      <c r="AE363">
        <v>0</v>
      </c>
    </row>
    <row r="364" spans="1:31" x14ac:dyDescent="0.3">
      <c r="A364" t="str">
        <f t="shared" si="51"/>
        <v>17</v>
      </c>
      <c r="B364" t="str">
        <f t="shared" si="46"/>
        <v>11</v>
      </c>
      <c r="C364" s="1">
        <v>42885.62703703704</v>
      </c>
      <c r="D364" t="str">
        <f t="shared" si="52"/>
        <v>9</v>
      </c>
      <c r="E364" t="s">
        <v>1003</v>
      </c>
      <c r="H364" t="s">
        <v>1004</v>
      </c>
      <c r="I364" s="2">
        <v>42886</v>
      </c>
      <c r="J364" t="s">
        <v>74</v>
      </c>
      <c r="K364" t="s">
        <v>242</v>
      </c>
      <c r="L364" t="s">
        <v>243</v>
      </c>
      <c r="M364" t="s">
        <v>326</v>
      </c>
      <c r="N364" t="s">
        <v>327</v>
      </c>
      <c r="O364" t="s">
        <v>39</v>
      </c>
      <c r="P364" t="s">
        <v>40</v>
      </c>
      <c r="Q364">
        <v>4</v>
      </c>
      <c r="R364" t="s">
        <v>41</v>
      </c>
      <c r="S364" t="s">
        <v>328</v>
      </c>
      <c r="T364" t="s">
        <v>327</v>
      </c>
      <c r="U364" t="str">
        <f>"05"</f>
        <v>05</v>
      </c>
      <c r="V364" t="s">
        <v>58</v>
      </c>
      <c r="W364" t="str">
        <f>"E5049"</f>
        <v>E5049</v>
      </c>
      <c r="X364" t="s">
        <v>305</v>
      </c>
      <c r="AA364" t="s">
        <v>46</v>
      </c>
      <c r="AB364">
        <v>0</v>
      </c>
      <c r="AC364">
        <v>0</v>
      </c>
      <c r="AD364">
        <v>1560</v>
      </c>
      <c r="AE364">
        <v>0</v>
      </c>
    </row>
    <row r="365" spans="1:31" x14ac:dyDescent="0.3">
      <c r="A365" t="str">
        <f t="shared" si="51"/>
        <v>17</v>
      </c>
      <c r="B365" t="str">
        <f t="shared" si="46"/>
        <v>11</v>
      </c>
      <c r="C365" s="1">
        <v>42857.901944444442</v>
      </c>
      <c r="D365" t="str">
        <f t="shared" si="52"/>
        <v>9</v>
      </c>
      <c r="E365" t="s">
        <v>937</v>
      </c>
      <c r="G365" t="s">
        <v>841</v>
      </c>
      <c r="H365" t="s">
        <v>87</v>
      </c>
      <c r="I365" s="2">
        <v>42857</v>
      </c>
      <c r="J365" t="s">
        <v>88</v>
      </c>
      <c r="K365" t="s">
        <v>242</v>
      </c>
      <c r="L365" t="s">
        <v>243</v>
      </c>
      <c r="M365" t="s">
        <v>326</v>
      </c>
      <c r="N365" t="s">
        <v>327</v>
      </c>
      <c r="O365" t="s">
        <v>39</v>
      </c>
      <c r="P365" t="s">
        <v>40</v>
      </c>
      <c r="Q365">
        <v>4</v>
      </c>
      <c r="R365" t="s">
        <v>41</v>
      </c>
      <c r="S365" t="s">
        <v>328</v>
      </c>
      <c r="T365" t="s">
        <v>327</v>
      </c>
      <c r="U365" t="str">
        <f t="shared" ref="U365:U370" si="57">"01"</f>
        <v>01</v>
      </c>
      <c r="V365" t="s">
        <v>84</v>
      </c>
      <c r="W365" t="str">
        <f t="shared" ref="W365:W370" si="58">"E4105"</f>
        <v>E4105</v>
      </c>
      <c r="X365" t="s">
        <v>84</v>
      </c>
      <c r="AA365" t="s">
        <v>65</v>
      </c>
      <c r="AB365">
        <v>0</v>
      </c>
      <c r="AC365">
        <v>0</v>
      </c>
      <c r="AD365">
        <v>0</v>
      </c>
      <c r="AE365">
        <v>-884.8</v>
      </c>
    </row>
    <row r="366" spans="1:31" x14ac:dyDescent="0.3">
      <c r="A366" t="str">
        <f t="shared" si="51"/>
        <v>17</v>
      </c>
      <c r="B366" t="str">
        <f t="shared" si="46"/>
        <v>11</v>
      </c>
      <c r="C366" s="1">
        <v>42866.903634259259</v>
      </c>
      <c r="D366" t="str">
        <f t="shared" si="52"/>
        <v>9</v>
      </c>
      <c r="E366" t="s">
        <v>941</v>
      </c>
      <c r="H366" t="s">
        <v>804</v>
      </c>
      <c r="I366" s="2">
        <v>42874</v>
      </c>
      <c r="J366" t="s">
        <v>83</v>
      </c>
      <c r="K366" t="s">
        <v>242</v>
      </c>
      <c r="L366" t="s">
        <v>243</v>
      </c>
      <c r="M366" t="s">
        <v>326</v>
      </c>
      <c r="N366" t="s">
        <v>327</v>
      </c>
      <c r="O366" t="s">
        <v>39</v>
      </c>
      <c r="P366" t="s">
        <v>40</v>
      </c>
      <c r="Q366">
        <v>4</v>
      </c>
      <c r="R366" t="s">
        <v>41</v>
      </c>
      <c r="S366" t="s">
        <v>328</v>
      </c>
      <c r="T366" t="s">
        <v>327</v>
      </c>
      <c r="U366" t="str">
        <f t="shared" si="57"/>
        <v>01</v>
      </c>
      <c r="V366" t="s">
        <v>84</v>
      </c>
      <c r="W366" t="str">
        <f t="shared" si="58"/>
        <v>E4105</v>
      </c>
      <c r="X366" t="s">
        <v>84</v>
      </c>
      <c r="AA366" t="s">
        <v>46</v>
      </c>
      <c r="AB366">
        <v>0</v>
      </c>
      <c r="AC366">
        <v>0</v>
      </c>
      <c r="AD366">
        <v>884.8</v>
      </c>
      <c r="AE366">
        <v>0</v>
      </c>
    </row>
    <row r="367" spans="1:31" x14ac:dyDescent="0.3">
      <c r="A367" t="str">
        <f t="shared" si="51"/>
        <v>17</v>
      </c>
      <c r="B367" t="str">
        <f t="shared" si="46"/>
        <v>11</v>
      </c>
      <c r="C367" s="1">
        <v>42852.902268518519</v>
      </c>
      <c r="D367" t="str">
        <f t="shared" si="52"/>
        <v>9</v>
      </c>
      <c r="E367" t="s">
        <v>938</v>
      </c>
      <c r="H367" t="s">
        <v>796</v>
      </c>
      <c r="I367" s="2">
        <v>42860</v>
      </c>
      <c r="J367" t="s">
        <v>83</v>
      </c>
      <c r="K367" t="s">
        <v>242</v>
      </c>
      <c r="L367" t="s">
        <v>243</v>
      </c>
      <c r="M367" t="s">
        <v>326</v>
      </c>
      <c r="N367" t="s">
        <v>327</v>
      </c>
      <c r="O367" t="s">
        <v>39</v>
      </c>
      <c r="P367" t="s">
        <v>40</v>
      </c>
      <c r="Q367">
        <v>4</v>
      </c>
      <c r="R367" t="s">
        <v>41</v>
      </c>
      <c r="S367" t="s">
        <v>328</v>
      </c>
      <c r="T367" t="s">
        <v>327</v>
      </c>
      <c r="U367" t="str">
        <f t="shared" si="57"/>
        <v>01</v>
      </c>
      <c r="V367" t="s">
        <v>84</v>
      </c>
      <c r="W367" t="str">
        <f t="shared" si="58"/>
        <v>E4105</v>
      </c>
      <c r="X367" t="s">
        <v>84</v>
      </c>
      <c r="AA367" t="s">
        <v>46</v>
      </c>
      <c r="AB367">
        <v>0</v>
      </c>
      <c r="AC367">
        <v>0</v>
      </c>
      <c r="AD367">
        <v>884.8</v>
      </c>
      <c r="AE367">
        <v>0</v>
      </c>
    </row>
    <row r="368" spans="1:31" x14ac:dyDescent="0.3">
      <c r="A368" t="str">
        <f t="shared" si="51"/>
        <v>17</v>
      </c>
      <c r="B368" t="str">
        <f t="shared" ref="B368:B431" si="59">"11"</f>
        <v>11</v>
      </c>
      <c r="C368" s="1">
        <v>42866.909282407411</v>
      </c>
      <c r="D368" t="str">
        <f t="shared" si="52"/>
        <v>9</v>
      </c>
      <c r="E368" t="s">
        <v>939</v>
      </c>
      <c r="G368" t="s">
        <v>841</v>
      </c>
      <c r="H368" t="s">
        <v>87</v>
      </c>
      <c r="I368" s="2">
        <v>42866</v>
      </c>
      <c r="J368" t="s">
        <v>88</v>
      </c>
      <c r="K368" t="s">
        <v>242</v>
      </c>
      <c r="L368" t="s">
        <v>243</v>
      </c>
      <c r="M368" t="s">
        <v>326</v>
      </c>
      <c r="N368" t="s">
        <v>327</v>
      </c>
      <c r="O368" t="s">
        <v>39</v>
      </c>
      <c r="P368" t="s">
        <v>40</v>
      </c>
      <c r="Q368">
        <v>4</v>
      </c>
      <c r="R368" t="s">
        <v>41</v>
      </c>
      <c r="S368" t="s">
        <v>328</v>
      </c>
      <c r="T368" t="s">
        <v>327</v>
      </c>
      <c r="U368" t="str">
        <f t="shared" si="57"/>
        <v>01</v>
      </c>
      <c r="V368" t="s">
        <v>84</v>
      </c>
      <c r="W368" t="str">
        <f t="shared" si="58"/>
        <v>E4105</v>
      </c>
      <c r="X368" t="s">
        <v>84</v>
      </c>
      <c r="AA368" t="s">
        <v>65</v>
      </c>
      <c r="AB368">
        <v>0</v>
      </c>
      <c r="AC368">
        <v>0</v>
      </c>
      <c r="AD368">
        <v>0</v>
      </c>
      <c r="AE368">
        <v>-884.8</v>
      </c>
    </row>
    <row r="369" spans="1:31" x14ac:dyDescent="0.3">
      <c r="A369" t="str">
        <f t="shared" si="51"/>
        <v>17</v>
      </c>
      <c r="B369" t="str">
        <f t="shared" si="59"/>
        <v>11</v>
      </c>
      <c r="C369" s="1">
        <v>42880.901516203703</v>
      </c>
      <c r="D369" t="str">
        <f t="shared" si="52"/>
        <v>9</v>
      </c>
      <c r="E369" t="s">
        <v>940</v>
      </c>
      <c r="G369" t="s">
        <v>841</v>
      </c>
      <c r="H369" t="s">
        <v>87</v>
      </c>
      <c r="I369" s="2">
        <v>42880</v>
      </c>
      <c r="J369" t="s">
        <v>88</v>
      </c>
      <c r="K369" t="s">
        <v>242</v>
      </c>
      <c r="L369" t="s">
        <v>243</v>
      </c>
      <c r="M369" t="s">
        <v>326</v>
      </c>
      <c r="N369" t="s">
        <v>327</v>
      </c>
      <c r="O369" t="s">
        <v>39</v>
      </c>
      <c r="P369" t="s">
        <v>40</v>
      </c>
      <c r="Q369">
        <v>4</v>
      </c>
      <c r="R369" t="s">
        <v>41</v>
      </c>
      <c r="S369" t="s">
        <v>328</v>
      </c>
      <c r="T369" t="s">
        <v>327</v>
      </c>
      <c r="U369" t="str">
        <f t="shared" si="57"/>
        <v>01</v>
      </c>
      <c r="V369" t="s">
        <v>84</v>
      </c>
      <c r="W369" t="str">
        <f t="shared" si="58"/>
        <v>E4105</v>
      </c>
      <c r="X369" t="s">
        <v>84</v>
      </c>
      <c r="AA369" t="s">
        <v>65</v>
      </c>
      <c r="AB369">
        <v>0</v>
      </c>
      <c r="AC369">
        <v>0</v>
      </c>
      <c r="AD369">
        <v>0</v>
      </c>
      <c r="AE369">
        <v>-884.8</v>
      </c>
    </row>
    <row r="370" spans="1:31" x14ac:dyDescent="0.3">
      <c r="A370" t="str">
        <f t="shared" si="51"/>
        <v>17</v>
      </c>
      <c r="B370" t="str">
        <f t="shared" si="59"/>
        <v>11</v>
      </c>
      <c r="C370" s="1">
        <v>42880.901087962964</v>
      </c>
      <c r="D370" t="str">
        <f t="shared" si="52"/>
        <v>9</v>
      </c>
      <c r="E370" t="s">
        <v>940</v>
      </c>
      <c r="G370" t="s">
        <v>841</v>
      </c>
      <c r="H370" t="s">
        <v>87</v>
      </c>
      <c r="I370" s="2">
        <v>42880</v>
      </c>
      <c r="J370" t="s">
        <v>88</v>
      </c>
      <c r="K370" t="s">
        <v>242</v>
      </c>
      <c r="L370" t="s">
        <v>243</v>
      </c>
      <c r="M370" t="s">
        <v>326</v>
      </c>
      <c r="N370" t="s">
        <v>327</v>
      </c>
      <c r="O370" t="s">
        <v>39</v>
      </c>
      <c r="P370" t="s">
        <v>40</v>
      </c>
      <c r="Q370">
        <v>4</v>
      </c>
      <c r="R370" t="s">
        <v>41</v>
      </c>
      <c r="S370" t="s">
        <v>328</v>
      </c>
      <c r="T370" t="s">
        <v>327</v>
      </c>
      <c r="U370" t="str">
        <f t="shared" si="57"/>
        <v>01</v>
      </c>
      <c r="V370" t="s">
        <v>84</v>
      </c>
      <c r="W370" t="str">
        <f t="shared" si="58"/>
        <v>E4105</v>
      </c>
      <c r="X370" t="s">
        <v>84</v>
      </c>
      <c r="AA370" t="s">
        <v>46</v>
      </c>
      <c r="AB370">
        <v>0</v>
      </c>
      <c r="AC370">
        <v>0</v>
      </c>
      <c r="AD370">
        <v>0</v>
      </c>
      <c r="AE370">
        <v>2942.88</v>
      </c>
    </row>
    <row r="371" spans="1:31" x14ac:dyDescent="0.3">
      <c r="A371" t="str">
        <f t="shared" si="51"/>
        <v>17</v>
      </c>
      <c r="B371" t="str">
        <f t="shared" si="59"/>
        <v>11</v>
      </c>
      <c r="C371" s="1">
        <v>42866.362187500003</v>
      </c>
      <c r="D371" t="str">
        <f t="shared" si="52"/>
        <v>9</v>
      </c>
      <c r="E371" t="s">
        <v>1005</v>
      </c>
      <c r="H371" t="s">
        <v>1006</v>
      </c>
      <c r="I371" s="2">
        <v>42864</v>
      </c>
      <c r="J371" t="s">
        <v>265</v>
      </c>
      <c r="K371" t="s">
        <v>242</v>
      </c>
      <c r="L371" t="s">
        <v>243</v>
      </c>
      <c r="M371" t="s">
        <v>326</v>
      </c>
      <c r="N371" t="s">
        <v>327</v>
      </c>
      <c r="O371" t="s">
        <v>39</v>
      </c>
      <c r="P371" t="s">
        <v>40</v>
      </c>
      <c r="Q371">
        <v>4</v>
      </c>
      <c r="R371" t="s">
        <v>41</v>
      </c>
      <c r="S371" t="s">
        <v>328</v>
      </c>
      <c r="T371" t="s">
        <v>327</v>
      </c>
      <c r="U371" t="str">
        <f t="shared" ref="U371:U378" si="60">"RV"</f>
        <v>RV</v>
      </c>
      <c r="V371" t="s">
        <v>44</v>
      </c>
      <c r="W371" t="str">
        <f t="shared" ref="W371:W378" si="61">"R3711E"</f>
        <v>R3711E</v>
      </c>
      <c r="X371" t="s">
        <v>266</v>
      </c>
      <c r="AA371" t="s">
        <v>46</v>
      </c>
      <c r="AB371">
        <v>0</v>
      </c>
      <c r="AC371">
        <v>0</v>
      </c>
      <c r="AD371">
        <v>72</v>
      </c>
      <c r="AE371">
        <v>0</v>
      </c>
    </row>
    <row r="372" spans="1:31" x14ac:dyDescent="0.3">
      <c r="A372" t="str">
        <f t="shared" si="51"/>
        <v>17</v>
      </c>
      <c r="B372" t="str">
        <f t="shared" si="59"/>
        <v>11</v>
      </c>
      <c r="C372" s="1">
        <v>42866.362187500003</v>
      </c>
      <c r="D372" t="str">
        <f t="shared" si="52"/>
        <v>9</v>
      </c>
      <c r="E372" t="s">
        <v>1005</v>
      </c>
      <c r="H372" t="s">
        <v>1007</v>
      </c>
      <c r="I372" s="2">
        <v>42864</v>
      </c>
      <c r="J372" t="s">
        <v>265</v>
      </c>
      <c r="K372" t="s">
        <v>242</v>
      </c>
      <c r="L372" t="s">
        <v>243</v>
      </c>
      <c r="M372" t="s">
        <v>326</v>
      </c>
      <c r="N372" t="s">
        <v>327</v>
      </c>
      <c r="O372" t="s">
        <v>39</v>
      </c>
      <c r="P372" t="s">
        <v>40</v>
      </c>
      <c r="Q372">
        <v>4</v>
      </c>
      <c r="R372" t="s">
        <v>41</v>
      </c>
      <c r="S372" t="s">
        <v>328</v>
      </c>
      <c r="T372" t="s">
        <v>327</v>
      </c>
      <c r="U372" t="str">
        <f t="shared" si="60"/>
        <v>RV</v>
      </c>
      <c r="V372" t="s">
        <v>44</v>
      </c>
      <c r="W372" t="str">
        <f t="shared" si="61"/>
        <v>R3711E</v>
      </c>
      <c r="X372" t="s">
        <v>266</v>
      </c>
      <c r="AA372" t="s">
        <v>46</v>
      </c>
      <c r="AB372">
        <v>0</v>
      </c>
      <c r="AC372">
        <v>0</v>
      </c>
      <c r="AD372">
        <v>402</v>
      </c>
      <c r="AE372">
        <v>0</v>
      </c>
    </row>
    <row r="373" spans="1:31" x14ac:dyDescent="0.3">
      <c r="A373" t="str">
        <f t="shared" si="51"/>
        <v>17</v>
      </c>
      <c r="B373" t="str">
        <f t="shared" si="59"/>
        <v>11</v>
      </c>
      <c r="C373" s="1">
        <v>42866.904363425929</v>
      </c>
      <c r="D373" t="str">
        <f t="shared" si="52"/>
        <v>9</v>
      </c>
      <c r="E373" t="s">
        <v>941</v>
      </c>
      <c r="H373" t="s">
        <v>804</v>
      </c>
      <c r="I373" s="2">
        <v>42874</v>
      </c>
      <c r="J373" t="s">
        <v>265</v>
      </c>
      <c r="K373" t="s">
        <v>242</v>
      </c>
      <c r="L373" t="s">
        <v>243</v>
      </c>
      <c r="M373" t="s">
        <v>326</v>
      </c>
      <c r="N373" t="s">
        <v>327</v>
      </c>
      <c r="O373" t="s">
        <v>39</v>
      </c>
      <c r="P373" t="s">
        <v>40</v>
      </c>
      <c r="Q373">
        <v>4</v>
      </c>
      <c r="R373" t="s">
        <v>41</v>
      </c>
      <c r="S373" t="s">
        <v>328</v>
      </c>
      <c r="T373" t="s">
        <v>327</v>
      </c>
      <c r="U373" t="str">
        <f t="shared" si="60"/>
        <v>RV</v>
      </c>
      <c r="V373" t="s">
        <v>44</v>
      </c>
      <c r="W373" t="str">
        <f t="shared" si="61"/>
        <v>R3711E</v>
      </c>
      <c r="X373" t="s">
        <v>266</v>
      </c>
      <c r="AA373" t="s">
        <v>46</v>
      </c>
      <c r="AB373">
        <v>0</v>
      </c>
      <c r="AC373">
        <v>0</v>
      </c>
      <c r="AD373">
        <v>1285.6099999999999</v>
      </c>
      <c r="AE373">
        <v>0</v>
      </c>
    </row>
    <row r="374" spans="1:31" x14ac:dyDescent="0.3">
      <c r="A374" t="str">
        <f t="shared" si="51"/>
        <v>17</v>
      </c>
      <c r="B374" t="str">
        <f t="shared" si="59"/>
        <v>11</v>
      </c>
      <c r="C374" s="1">
        <v>42852.906504629631</v>
      </c>
      <c r="D374" t="str">
        <f t="shared" si="52"/>
        <v>9</v>
      </c>
      <c r="E374" t="s">
        <v>935</v>
      </c>
      <c r="H374" t="s">
        <v>796</v>
      </c>
      <c r="I374" s="2">
        <v>42860</v>
      </c>
      <c r="J374" t="s">
        <v>265</v>
      </c>
      <c r="K374" t="s">
        <v>242</v>
      </c>
      <c r="L374" t="s">
        <v>243</v>
      </c>
      <c r="M374" t="s">
        <v>326</v>
      </c>
      <c r="N374" t="s">
        <v>327</v>
      </c>
      <c r="O374" t="s">
        <v>39</v>
      </c>
      <c r="P374" t="s">
        <v>40</v>
      </c>
      <c r="Q374">
        <v>4</v>
      </c>
      <c r="R374" t="s">
        <v>41</v>
      </c>
      <c r="S374" t="s">
        <v>328</v>
      </c>
      <c r="T374" t="s">
        <v>327</v>
      </c>
      <c r="U374" t="str">
        <f t="shared" si="60"/>
        <v>RV</v>
      </c>
      <c r="V374" t="s">
        <v>44</v>
      </c>
      <c r="W374" t="str">
        <f t="shared" si="61"/>
        <v>R3711E</v>
      </c>
      <c r="X374" t="s">
        <v>266</v>
      </c>
      <c r="AA374" t="s">
        <v>46</v>
      </c>
      <c r="AB374">
        <v>0</v>
      </c>
      <c r="AC374">
        <v>0</v>
      </c>
      <c r="AD374">
        <v>25.72</v>
      </c>
      <c r="AE374">
        <v>0</v>
      </c>
    </row>
    <row r="375" spans="1:31" x14ac:dyDescent="0.3">
      <c r="A375" t="str">
        <f t="shared" si="51"/>
        <v>17</v>
      </c>
      <c r="B375" t="str">
        <f t="shared" si="59"/>
        <v>11</v>
      </c>
      <c r="C375" s="1">
        <v>42852.903020833335</v>
      </c>
      <c r="D375" t="str">
        <f t="shared" si="52"/>
        <v>9</v>
      </c>
      <c r="E375" t="s">
        <v>938</v>
      </c>
      <c r="H375" t="s">
        <v>796</v>
      </c>
      <c r="I375" s="2">
        <v>42860</v>
      </c>
      <c r="J375" t="s">
        <v>265</v>
      </c>
      <c r="K375" t="s">
        <v>242</v>
      </c>
      <c r="L375" t="s">
        <v>243</v>
      </c>
      <c r="M375" t="s">
        <v>326</v>
      </c>
      <c r="N375" t="s">
        <v>327</v>
      </c>
      <c r="O375" t="s">
        <v>39</v>
      </c>
      <c r="P375" t="s">
        <v>40</v>
      </c>
      <c r="Q375">
        <v>4</v>
      </c>
      <c r="R375" t="s">
        <v>41</v>
      </c>
      <c r="S375" t="s">
        <v>328</v>
      </c>
      <c r="T375" t="s">
        <v>327</v>
      </c>
      <c r="U375" t="str">
        <f t="shared" si="60"/>
        <v>RV</v>
      </c>
      <c r="V375" t="s">
        <v>44</v>
      </c>
      <c r="W375" t="str">
        <f t="shared" si="61"/>
        <v>R3711E</v>
      </c>
      <c r="X375" t="s">
        <v>266</v>
      </c>
      <c r="AA375" t="s">
        <v>46</v>
      </c>
      <c r="AB375">
        <v>0</v>
      </c>
      <c r="AC375">
        <v>0</v>
      </c>
      <c r="AD375">
        <v>1285.6099999999999</v>
      </c>
      <c r="AE375">
        <v>0</v>
      </c>
    </row>
    <row r="376" spans="1:31" x14ac:dyDescent="0.3">
      <c r="A376" t="str">
        <f t="shared" si="51"/>
        <v>17</v>
      </c>
      <c r="B376" t="str">
        <f t="shared" si="59"/>
        <v>11</v>
      </c>
      <c r="C376" s="1">
        <v>42866.907743055555</v>
      </c>
      <c r="D376" t="str">
        <f t="shared" si="52"/>
        <v>9</v>
      </c>
      <c r="E376" t="s">
        <v>936</v>
      </c>
      <c r="H376" t="s">
        <v>804</v>
      </c>
      <c r="I376" s="2">
        <v>42874</v>
      </c>
      <c r="J376" t="s">
        <v>265</v>
      </c>
      <c r="K376" t="s">
        <v>242</v>
      </c>
      <c r="L376" t="s">
        <v>243</v>
      </c>
      <c r="M376" t="s">
        <v>326</v>
      </c>
      <c r="N376" t="s">
        <v>327</v>
      </c>
      <c r="O376" t="s">
        <v>39</v>
      </c>
      <c r="P376" t="s">
        <v>40</v>
      </c>
      <c r="Q376">
        <v>4</v>
      </c>
      <c r="R376" t="s">
        <v>41</v>
      </c>
      <c r="S376" t="s">
        <v>328</v>
      </c>
      <c r="T376" t="s">
        <v>327</v>
      </c>
      <c r="U376" t="str">
        <f t="shared" si="60"/>
        <v>RV</v>
      </c>
      <c r="V376" t="s">
        <v>44</v>
      </c>
      <c r="W376" t="str">
        <f t="shared" si="61"/>
        <v>R3711E</v>
      </c>
      <c r="X376" t="s">
        <v>266</v>
      </c>
      <c r="AA376" t="s">
        <v>46</v>
      </c>
      <c r="AB376">
        <v>0</v>
      </c>
      <c r="AC376">
        <v>0</v>
      </c>
      <c r="AD376">
        <v>25.72</v>
      </c>
      <c r="AE376">
        <v>0</v>
      </c>
    </row>
    <row r="377" spans="1:31" x14ac:dyDescent="0.3">
      <c r="A377" t="str">
        <f t="shared" si="51"/>
        <v>17</v>
      </c>
      <c r="B377" t="str">
        <f t="shared" si="59"/>
        <v>11</v>
      </c>
      <c r="C377" s="1">
        <v>42885.62703703704</v>
      </c>
      <c r="D377" t="str">
        <f t="shared" si="52"/>
        <v>9</v>
      </c>
      <c r="E377" t="s">
        <v>1003</v>
      </c>
      <c r="H377" t="s">
        <v>1004</v>
      </c>
      <c r="I377" s="2">
        <v>42886</v>
      </c>
      <c r="J377" t="s">
        <v>265</v>
      </c>
      <c r="K377" t="s">
        <v>242</v>
      </c>
      <c r="L377" t="s">
        <v>243</v>
      </c>
      <c r="M377" t="s">
        <v>326</v>
      </c>
      <c r="N377" t="s">
        <v>327</v>
      </c>
      <c r="O377" t="s">
        <v>39</v>
      </c>
      <c r="P377" t="s">
        <v>40</v>
      </c>
      <c r="Q377">
        <v>4</v>
      </c>
      <c r="R377" t="s">
        <v>41</v>
      </c>
      <c r="S377" t="s">
        <v>328</v>
      </c>
      <c r="T377" t="s">
        <v>327</v>
      </c>
      <c r="U377" t="str">
        <f t="shared" si="60"/>
        <v>RV</v>
      </c>
      <c r="V377" t="s">
        <v>44</v>
      </c>
      <c r="W377" t="str">
        <f t="shared" si="61"/>
        <v>R3711E</v>
      </c>
      <c r="X377" t="s">
        <v>266</v>
      </c>
      <c r="AA377" t="s">
        <v>46</v>
      </c>
      <c r="AB377">
        <v>0</v>
      </c>
      <c r="AC377">
        <v>0</v>
      </c>
      <c r="AD377">
        <v>2266.6799999999998</v>
      </c>
      <c r="AE377">
        <v>0</v>
      </c>
    </row>
    <row r="378" spans="1:31" x14ac:dyDescent="0.3">
      <c r="A378" t="str">
        <f t="shared" si="51"/>
        <v>17</v>
      </c>
      <c r="B378" t="str">
        <f t="shared" si="59"/>
        <v>11</v>
      </c>
      <c r="C378" s="1">
        <v>42877.658032407409</v>
      </c>
      <c r="D378" t="str">
        <f t="shared" si="52"/>
        <v>9</v>
      </c>
      <c r="E378" t="s">
        <v>1002</v>
      </c>
      <c r="H378" t="s">
        <v>200</v>
      </c>
      <c r="I378" s="2">
        <v>42877</v>
      </c>
      <c r="J378" t="s">
        <v>265</v>
      </c>
      <c r="K378" t="s">
        <v>242</v>
      </c>
      <c r="L378" t="s">
        <v>243</v>
      </c>
      <c r="M378" t="s">
        <v>326</v>
      </c>
      <c r="N378" t="s">
        <v>327</v>
      </c>
      <c r="O378" t="s">
        <v>39</v>
      </c>
      <c r="P378" t="s">
        <v>40</v>
      </c>
      <c r="Q378">
        <v>4</v>
      </c>
      <c r="R378" t="s">
        <v>41</v>
      </c>
      <c r="S378" t="s">
        <v>328</v>
      </c>
      <c r="T378" t="s">
        <v>327</v>
      </c>
      <c r="U378" t="str">
        <f t="shared" si="60"/>
        <v>RV</v>
      </c>
      <c r="V378" t="s">
        <v>44</v>
      </c>
      <c r="W378" t="str">
        <f t="shared" si="61"/>
        <v>R3711E</v>
      </c>
      <c r="X378" t="s">
        <v>266</v>
      </c>
      <c r="AA378" t="s">
        <v>46</v>
      </c>
      <c r="AB378">
        <v>0</v>
      </c>
      <c r="AC378">
        <v>0</v>
      </c>
      <c r="AD378">
        <v>2681.31</v>
      </c>
      <c r="AE378">
        <v>0</v>
      </c>
    </row>
    <row r="379" spans="1:31" x14ac:dyDescent="0.3">
      <c r="A379" t="str">
        <f t="shared" si="51"/>
        <v>17</v>
      </c>
      <c r="B379" t="str">
        <f t="shared" si="59"/>
        <v>11</v>
      </c>
      <c r="C379" s="1">
        <v>42866.362187500003</v>
      </c>
      <c r="D379" t="str">
        <f t="shared" si="52"/>
        <v>9</v>
      </c>
      <c r="E379" t="s">
        <v>1005</v>
      </c>
      <c r="H379" t="s">
        <v>1006</v>
      </c>
      <c r="I379" s="2">
        <v>42864</v>
      </c>
      <c r="J379" t="s">
        <v>997</v>
      </c>
      <c r="K379" t="s">
        <v>242</v>
      </c>
      <c r="L379" t="s">
        <v>243</v>
      </c>
      <c r="M379" t="s">
        <v>326</v>
      </c>
      <c r="N379" t="s">
        <v>327</v>
      </c>
      <c r="O379" t="s">
        <v>39</v>
      </c>
      <c r="P379" t="s">
        <v>40</v>
      </c>
      <c r="Q379">
        <v>4</v>
      </c>
      <c r="R379" t="s">
        <v>41</v>
      </c>
      <c r="S379" t="s">
        <v>328</v>
      </c>
      <c r="T379" t="s">
        <v>327</v>
      </c>
      <c r="U379" t="str">
        <f>"10"</f>
        <v>10</v>
      </c>
      <c r="V379" t="s">
        <v>433</v>
      </c>
      <c r="W379" t="str">
        <f>"E7140"</f>
        <v>E7140</v>
      </c>
      <c r="X379" t="s">
        <v>998</v>
      </c>
      <c r="AA379" t="s">
        <v>46</v>
      </c>
      <c r="AB379">
        <v>0</v>
      </c>
      <c r="AC379">
        <v>0</v>
      </c>
      <c r="AD379">
        <v>72</v>
      </c>
      <c r="AE379">
        <v>0</v>
      </c>
    </row>
    <row r="380" spans="1:31" x14ac:dyDescent="0.3">
      <c r="A380" t="str">
        <f t="shared" si="51"/>
        <v>17</v>
      </c>
      <c r="B380" t="str">
        <f t="shared" si="59"/>
        <v>11</v>
      </c>
      <c r="C380" s="1">
        <v>42866.362187500003</v>
      </c>
      <c r="D380" t="str">
        <f t="shared" si="52"/>
        <v>9</v>
      </c>
      <c r="E380" t="s">
        <v>1005</v>
      </c>
      <c r="H380" t="s">
        <v>1007</v>
      </c>
      <c r="I380" s="2">
        <v>42864</v>
      </c>
      <c r="J380" t="s">
        <v>997</v>
      </c>
      <c r="K380" t="s">
        <v>242</v>
      </c>
      <c r="L380" t="s">
        <v>243</v>
      </c>
      <c r="M380" t="s">
        <v>326</v>
      </c>
      <c r="N380" t="s">
        <v>327</v>
      </c>
      <c r="O380" t="s">
        <v>39</v>
      </c>
      <c r="P380" t="s">
        <v>40</v>
      </c>
      <c r="Q380">
        <v>4</v>
      </c>
      <c r="R380" t="s">
        <v>41</v>
      </c>
      <c r="S380" t="s">
        <v>328</v>
      </c>
      <c r="T380" t="s">
        <v>327</v>
      </c>
      <c r="U380" t="str">
        <f>"10"</f>
        <v>10</v>
      </c>
      <c r="V380" t="s">
        <v>433</v>
      </c>
      <c r="W380" t="str">
        <f>"E7140"</f>
        <v>E7140</v>
      </c>
      <c r="X380" t="s">
        <v>998</v>
      </c>
      <c r="AA380" t="s">
        <v>46</v>
      </c>
      <c r="AB380">
        <v>0</v>
      </c>
      <c r="AC380">
        <v>0</v>
      </c>
      <c r="AD380">
        <v>402</v>
      </c>
      <c r="AE380">
        <v>0</v>
      </c>
    </row>
    <row r="381" spans="1:31" x14ac:dyDescent="0.3">
      <c r="A381" t="str">
        <f t="shared" si="51"/>
        <v>17</v>
      </c>
      <c r="B381" t="str">
        <f t="shared" si="59"/>
        <v>11</v>
      </c>
      <c r="C381" s="1">
        <v>42866.904363425929</v>
      </c>
      <c r="D381" t="str">
        <f t="shared" si="52"/>
        <v>9</v>
      </c>
      <c r="E381" t="s">
        <v>941</v>
      </c>
      <c r="H381" t="s">
        <v>804</v>
      </c>
      <c r="I381" s="2">
        <v>42874</v>
      </c>
      <c r="J381" t="s">
        <v>267</v>
      </c>
      <c r="K381" t="s">
        <v>242</v>
      </c>
      <c r="L381" t="s">
        <v>243</v>
      </c>
      <c r="M381" t="s">
        <v>326</v>
      </c>
      <c r="N381" t="s">
        <v>327</v>
      </c>
      <c r="O381" t="s">
        <v>39</v>
      </c>
      <c r="P381" t="s">
        <v>40</v>
      </c>
      <c r="Q381">
        <v>4</v>
      </c>
      <c r="R381" t="s">
        <v>41</v>
      </c>
      <c r="S381" t="s">
        <v>328</v>
      </c>
      <c r="T381" t="s">
        <v>327</v>
      </c>
      <c r="U381" t="str">
        <f t="shared" ref="U381:U386" si="62">"09"</f>
        <v>09</v>
      </c>
      <c r="V381" t="s">
        <v>268</v>
      </c>
      <c r="W381" t="str">
        <f t="shared" ref="W381:W386" si="63">"E5982"</f>
        <v>E5982</v>
      </c>
      <c r="X381" t="s">
        <v>268</v>
      </c>
      <c r="AA381" t="s">
        <v>46</v>
      </c>
      <c r="AB381">
        <v>0</v>
      </c>
      <c r="AC381">
        <v>0</v>
      </c>
      <c r="AD381">
        <v>400.81</v>
      </c>
      <c r="AE381">
        <v>0</v>
      </c>
    </row>
    <row r="382" spans="1:31" x14ac:dyDescent="0.3">
      <c r="A382" t="str">
        <f t="shared" si="51"/>
        <v>17</v>
      </c>
      <c r="B382" t="str">
        <f t="shared" si="59"/>
        <v>11</v>
      </c>
      <c r="C382" s="1">
        <v>42852.906493055554</v>
      </c>
      <c r="D382" t="str">
        <f t="shared" si="52"/>
        <v>9</v>
      </c>
      <c r="E382" t="s">
        <v>935</v>
      </c>
      <c r="H382" t="s">
        <v>796</v>
      </c>
      <c r="I382" s="2">
        <v>42860</v>
      </c>
      <c r="J382" t="s">
        <v>267</v>
      </c>
      <c r="K382" t="s">
        <v>242</v>
      </c>
      <c r="L382" t="s">
        <v>243</v>
      </c>
      <c r="M382" t="s">
        <v>326</v>
      </c>
      <c r="N382" t="s">
        <v>327</v>
      </c>
      <c r="O382" t="s">
        <v>39</v>
      </c>
      <c r="P382" t="s">
        <v>40</v>
      </c>
      <c r="Q382">
        <v>4</v>
      </c>
      <c r="R382" t="s">
        <v>41</v>
      </c>
      <c r="S382" t="s">
        <v>328</v>
      </c>
      <c r="T382" t="s">
        <v>327</v>
      </c>
      <c r="U382" t="str">
        <f t="shared" si="62"/>
        <v>09</v>
      </c>
      <c r="V382" t="s">
        <v>268</v>
      </c>
      <c r="W382" t="str">
        <f t="shared" si="63"/>
        <v>E5982</v>
      </c>
      <c r="X382" t="s">
        <v>268</v>
      </c>
      <c r="AA382" t="s">
        <v>46</v>
      </c>
      <c r="AB382">
        <v>0</v>
      </c>
      <c r="AC382">
        <v>0</v>
      </c>
      <c r="AD382">
        <v>8.02</v>
      </c>
      <c r="AE382">
        <v>0</v>
      </c>
    </row>
    <row r="383" spans="1:31" x14ac:dyDescent="0.3">
      <c r="A383" t="str">
        <f t="shared" si="51"/>
        <v>17</v>
      </c>
      <c r="B383" t="str">
        <f t="shared" si="59"/>
        <v>11</v>
      </c>
      <c r="C383" s="1">
        <v>42852.903020833335</v>
      </c>
      <c r="D383" t="str">
        <f t="shared" si="52"/>
        <v>9</v>
      </c>
      <c r="E383" t="s">
        <v>938</v>
      </c>
      <c r="H383" t="s">
        <v>796</v>
      </c>
      <c r="I383" s="2">
        <v>42860</v>
      </c>
      <c r="J383" t="s">
        <v>267</v>
      </c>
      <c r="K383" t="s">
        <v>242</v>
      </c>
      <c r="L383" t="s">
        <v>243</v>
      </c>
      <c r="M383" t="s">
        <v>326</v>
      </c>
      <c r="N383" t="s">
        <v>327</v>
      </c>
      <c r="O383" t="s">
        <v>39</v>
      </c>
      <c r="P383" t="s">
        <v>40</v>
      </c>
      <c r="Q383">
        <v>4</v>
      </c>
      <c r="R383" t="s">
        <v>41</v>
      </c>
      <c r="S383" t="s">
        <v>328</v>
      </c>
      <c r="T383" t="s">
        <v>327</v>
      </c>
      <c r="U383" t="str">
        <f t="shared" si="62"/>
        <v>09</v>
      </c>
      <c r="V383" t="s">
        <v>268</v>
      </c>
      <c r="W383" t="str">
        <f t="shared" si="63"/>
        <v>E5982</v>
      </c>
      <c r="X383" t="s">
        <v>268</v>
      </c>
      <c r="AA383" t="s">
        <v>46</v>
      </c>
      <c r="AB383">
        <v>0</v>
      </c>
      <c r="AC383">
        <v>0</v>
      </c>
      <c r="AD383">
        <v>400.81</v>
      </c>
      <c r="AE383">
        <v>0</v>
      </c>
    </row>
    <row r="384" spans="1:31" x14ac:dyDescent="0.3">
      <c r="A384" t="str">
        <f t="shared" si="51"/>
        <v>17</v>
      </c>
      <c r="B384" t="str">
        <f t="shared" si="59"/>
        <v>11</v>
      </c>
      <c r="C384" s="1">
        <v>42866.907743055555</v>
      </c>
      <c r="D384" t="str">
        <f t="shared" si="52"/>
        <v>9</v>
      </c>
      <c r="E384" t="s">
        <v>936</v>
      </c>
      <c r="H384" t="s">
        <v>804</v>
      </c>
      <c r="I384" s="2">
        <v>42874</v>
      </c>
      <c r="J384" t="s">
        <v>267</v>
      </c>
      <c r="K384" t="s">
        <v>242</v>
      </c>
      <c r="L384" t="s">
        <v>243</v>
      </c>
      <c r="M384" t="s">
        <v>326</v>
      </c>
      <c r="N384" t="s">
        <v>327</v>
      </c>
      <c r="O384" t="s">
        <v>39</v>
      </c>
      <c r="P384" t="s">
        <v>40</v>
      </c>
      <c r="Q384">
        <v>4</v>
      </c>
      <c r="R384" t="s">
        <v>41</v>
      </c>
      <c r="S384" t="s">
        <v>328</v>
      </c>
      <c r="T384" t="s">
        <v>327</v>
      </c>
      <c r="U384" t="str">
        <f t="shared" si="62"/>
        <v>09</v>
      </c>
      <c r="V384" t="s">
        <v>268</v>
      </c>
      <c r="W384" t="str">
        <f t="shared" si="63"/>
        <v>E5982</v>
      </c>
      <c r="X384" t="s">
        <v>268</v>
      </c>
      <c r="AA384" t="s">
        <v>46</v>
      </c>
      <c r="AB384">
        <v>0</v>
      </c>
      <c r="AC384">
        <v>0</v>
      </c>
      <c r="AD384">
        <v>8.02</v>
      </c>
      <c r="AE384">
        <v>0</v>
      </c>
    </row>
    <row r="385" spans="1:31" x14ac:dyDescent="0.3">
      <c r="A385" t="str">
        <f t="shared" si="51"/>
        <v>17</v>
      </c>
      <c r="B385" t="str">
        <f t="shared" si="59"/>
        <v>11</v>
      </c>
      <c r="C385" s="1">
        <v>42885.62703703704</v>
      </c>
      <c r="D385" t="str">
        <f t="shared" si="52"/>
        <v>9</v>
      </c>
      <c r="E385" t="s">
        <v>1003</v>
      </c>
      <c r="H385" t="s">
        <v>1004</v>
      </c>
      <c r="I385" s="2">
        <v>42886</v>
      </c>
      <c r="J385" t="s">
        <v>267</v>
      </c>
      <c r="K385" t="s">
        <v>242</v>
      </c>
      <c r="L385" t="s">
        <v>243</v>
      </c>
      <c r="M385" t="s">
        <v>326</v>
      </c>
      <c r="N385" t="s">
        <v>327</v>
      </c>
      <c r="O385" t="s">
        <v>39</v>
      </c>
      <c r="P385" t="s">
        <v>40</v>
      </c>
      <c r="Q385">
        <v>4</v>
      </c>
      <c r="R385" t="s">
        <v>41</v>
      </c>
      <c r="S385" t="s">
        <v>328</v>
      </c>
      <c r="T385" t="s">
        <v>327</v>
      </c>
      <c r="U385" t="str">
        <f t="shared" si="62"/>
        <v>09</v>
      </c>
      <c r="V385" t="s">
        <v>268</v>
      </c>
      <c r="W385" t="str">
        <f t="shared" si="63"/>
        <v>E5982</v>
      </c>
      <c r="X385" t="s">
        <v>268</v>
      </c>
      <c r="AA385" t="s">
        <v>46</v>
      </c>
      <c r="AB385">
        <v>0</v>
      </c>
      <c r="AC385">
        <v>0</v>
      </c>
      <c r="AD385">
        <v>706.68</v>
      </c>
      <c r="AE385">
        <v>0</v>
      </c>
    </row>
    <row r="386" spans="1:31" x14ac:dyDescent="0.3">
      <c r="A386" t="str">
        <f t="shared" ref="A386:A449" si="64">"17"</f>
        <v>17</v>
      </c>
      <c r="B386" t="str">
        <f t="shared" si="59"/>
        <v>11</v>
      </c>
      <c r="C386" s="1">
        <v>42877.658032407409</v>
      </c>
      <c r="D386" t="str">
        <f t="shared" ref="D386:D449" si="65">"9"</f>
        <v>9</v>
      </c>
      <c r="E386" t="s">
        <v>1002</v>
      </c>
      <c r="H386" t="s">
        <v>200</v>
      </c>
      <c r="I386" s="2">
        <v>42877</v>
      </c>
      <c r="J386" t="s">
        <v>267</v>
      </c>
      <c r="K386" t="s">
        <v>242</v>
      </c>
      <c r="L386" t="s">
        <v>243</v>
      </c>
      <c r="M386" t="s">
        <v>326</v>
      </c>
      <c r="N386" t="s">
        <v>327</v>
      </c>
      <c r="O386" t="s">
        <v>39</v>
      </c>
      <c r="P386" t="s">
        <v>40</v>
      </c>
      <c r="Q386">
        <v>4</v>
      </c>
      <c r="R386" t="s">
        <v>41</v>
      </c>
      <c r="S386" t="s">
        <v>328</v>
      </c>
      <c r="T386" t="s">
        <v>327</v>
      </c>
      <c r="U386" t="str">
        <f t="shared" si="62"/>
        <v>09</v>
      </c>
      <c r="V386" t="s">
        <v>268</v>
      </c>
      <c r="W386" t="str">
        <f t="shared" si="63"/>
        <v>E5982</v>
      </c>
      <c r="X386" t="s">
        <v>268</v>
      </c>
      <c r="AA386" t="s">
        <v>46</v>
      </c>
      <c r="AB386">
        <v>0</v>
      </c>
      <c r="AC386">
        <v>0</v>
      </c>
      <c r="AD386">
        <v>835.95</v>
      </c>
      <c r="AE386">
        <v>0</v>
      </c>
    </row>
    <row r="387" spans="1:31" x14ac:dyDescent="0.3">
      <c r="A387" t="str">
        <f t="shared" si="64"/>
        <v>17</v>
      </c>
      <c r="B387" t="str">
        <f t="shared" si="59"/>
        <v>11</v>
      </c>
      <c r="C387" s="1">
        <v>42870.620879629627</v>
      </c>
      <c r="D387" t="str">
        <f t="shared" si="65"/>
        <v>9</v>
      </c>
      <c r="E387" t="s">
        <v>1008</v>
      </c>
      <c r="F387">
        <v>10708666</v>
      </c>
      <c r="H387" t="s">
        <v>1009</v>
      </c>
      <c r="I387" s="2">
        <v>42858</v>
      </c>
      <c r="J387" t="s">
        <v>150</v>
      </c>
      <c r="K387" t="s">
        <v>242</v>
      </c>
      <c r="L387" t="s">
        <v>243</v>
      </c>
      <c r="M387" t="s">
        <v>331</v>
      </c>
      <c r="N387" t="s">
        <v>332</v>
      </c>
      <c r="O387" t="s">
        <v>39</v>
      </c>
      <c r="P387" t="s">
        <v>40</v>
      </c>
      <c r="Q387">
        <v>4</v>
      </c>
      <c r="R387" t="s">
        <v>41</v>
      </c>
      <c r="S387" t="s">
        <v>333</v>
      </c>
      <c r="T387" t="s">
        <v>332</v>
      </c>
      <c r="U387" t="str">
        <f>"05"</f>
        <v>05</v>
      </c>
      <c r="V387" t="s">
        <v>58</v>
      </c>
      <c r="W387" t="str">
        <f>"E5560"</f>
        <v>E5560</v>
      </c>
      <c r="X387" t="s">
        <v>145</v>
      </c>
      <c r="AA387" t="s">
        <v>46</v>
      </c>
      <c r="AB387">
        <v>0</v>
      </c>
      <c r="AC387">
        <v>0</v>
      </c>
      <c r="AD387">
        <v>49</v>
      </c>
      <c r="AE387">
        <v>0</v>
      </c>
    </row>
    <row r="388" spans="1:31" x14ac:dyDescent="0.3">
      <c r="A388" t="str">
        <f t="shared" si="64"/>
        <v>17</v>
      </c>
      <c r="B388" t="str">
        <f t="shared" si="59"/>
        <v>11</v>
      </c>
      <c r="C388" s="1">
        <v>42870.620879629627</v>
      </c>
      <c r="D388" t="str">
        <f t="shared" si="65"/>
        <v>9</v>
      </c>
      <c r="E388" t="s">
        <v>1008</v>
      </c>
      <c r="F388">
        <v>10708666</v>
      </c>
      <c r="H388" t="s">
        <v>1009</v>
      </c>
      <c r="I388" s="2">
        <v>42858</v>
      </c>
      <c r="J388" t="s">
        <v>150</v>
      </c>
      <c r="K388" t="s">
        <v>242</v>
      </c>
      <c r="L388" t="s">
        <v>243</v>
      </c>
      <c r="M388" t="s">
        <v>331</v>
      </c>
      <c r="N388" t="s">
        <v>332</v>
      </c>
      <c r="O388" t="s">
        <v>39</v>
      </c>
      <c r="P388" t="s">
        <v>40</v>
      </c>
      <c r="Q388">
        <v>4</v>
      </c>
      <c r="R388" t="s">
        <v>41</v>
      </c>
      <c r="S388" t="s">
        <v>333</v>
      </c>
      <c r="T388" t="s">
        <v>332</v>
      </c>
      <c r="U388" t="str">
        <f>"05"</f>
        <v>05</v>
      </c>
      <c r="V388" t="s">
        <v>58</v>
      </c>
      <c r="W388" t="str">
        <f>"E5560"</f>
        <v>E5560</v>
      </c>
      <c r="X388" t="s">
        <v>145</v>
      </c>
      <c r="AA388" t="s">
        <v>46</v>
      </c>
      <c r="AB388">
        <v>0</v>
      </c>
      <c r="AC388">
        <v>0</v>
      </c>
      <c r="AD388">
        <v>49</v>
      </c>
      <c r="AE388">
        <v>0</v>
      </c>
    </row>
    <row r="389" spans="1:31" x14ac:dyDescent="0.3">
      <c r="A389" t="str">
        <f t="shared" si="64"/>
        <v>17</v>
      </c>
      <c r="B389" t="str">
        <f t="shared" si="59"/>
        <v>11</v>
      </c>
      <c r="C389" s="1">
        <v>42852.905729166669</v>
      </c>
      <c r="D389" t="str">
        <f t="shared" si="65"/>
        <v>9</v>
      </c>
      <c r="E389" t="s">
        <v>935</v>
      </c>
      <c r="H389" t="s">
        <v>796</v>
      </c>
      <c r="I389" s="2">
        <v>42860</v>
      </c>
      <c r="J389" t="s">
        <v>49</v>
      </c>
      <c r="K389" t="s">
        <v>242</v>
      </c>
      <c r="L389" t="s">
        <v>243</v>
      </c>
      <c r="M389" t="s">
        <v>331</v>
      </c>
      <c r="N389" t="s">
        <v>332</v>
      </c>
      <c r="O389" t="s">
        <v>39</v>
      </c>
      <c r="P389" t="s">
        <v>40</v>
      </c>
      <c r="Q389">
        <v>4</v>
      </c>
      <c r="R389" t="s">
        <v>41</v>
      </c>
      <c r="S389" t="s">
        <v>333</v>
      </c>
      <c r="T389" t="s">
        <v>332</v>
      </c>
      <c r="U389" t="str">
        <f>"02"</f>
        <v>02</v>
      </c>
      <c r="V389" t="s">
        <v>51</v>
      </c>
      <c r="W389" t="str">
        <f>"E4280"</f>
        <v>E4280</v>
      </c>
      <c r="X389" t="s">
        <v>164</v>
      </c>
      <c r="AA389" t="s">
        <v>46</v>
      </c>
      <c r="AB389">
        <v>0</v>
      </c>
      <c r="AC389">
        <v>0</v>
      </c>
      <c r="AD389">
        <v>859.48</v>
      </c>
      <c r="AE389">
        <v>0</v>
      </c>
    </row>
    <row r="390" spans="1:31" x14ac:dyDescent="0.3">
      <c r="A390" t="str">
        <f t="shared" si="64"/>
        <v>17</v>
      </c>
      <c r="B390" t="str">
        <f t="shared" si="59"/>
        <v>11</v>
      </c>
      <c r="C390" s="1">
        <v>42866.907037037039</v>
      </c>
      <c r="D390" t="str">
        <f t="shared" si="65"/>
        <v>9</v>
      </c>
      <c r="E390" t="s">
        <v>936</v>
      </c>
      <c r="H390" t="s">
        <v>804</v>
      </c>
      <c r="I390" s="2">
        <v>42874</v>
      </c>
      <c r="J390" t="s">
        <v>49</v>
      </c>
      <c r="K390" t="s">
        <v>242</v>
      </c>
      <c r="L390" t="s">
        <v>243</v>
      </c>
      <c r="M390" t="s">
        <v>331</v>
      </c>
      <c r="N390" t="s">
        <v>332</v>
      </c>
      <c r="O390" t="s">
        <v>39</v>
      </c>
      <c r="P390" t="s">
        <v>40</v>
      </c>
      <c r="Q390">
        <v>4</v>
      </c>
      <c r="R390" t="s">
        <v>41</v>
      </c>
      <c r="S390" t="s">
        <v>333</v>
      </c>
      <c r="T390" t="s">
        <v>332</v>
      </c>
      <c r="U390" t="str">
        <f>"02"</f>
        <v>02</v>
      </c>
      <c r="V390" t="s">
        <v>51</v>
      </c>
      <c r="W390" t="str">
        <f>"E4280"</f>
        <v>E4280</v>
      </c>
      <c r="X390" t="s">
        <v>164</v>
      </c>
      <c r="AA390" t="s">
        <v>46</v>
      </c>
      <c r="AB390">
        <v>0</v>
      </c>
      <c r="AC390">
        <v>0</v>
      </c>
      <c r="AD390">
        <v>859.48</v>
      </c>
      <c r="AE390">
        <v>0</v>
      </c>
    </row>
    <row r="391" spans="1:31" x14ac:dyDescent="0.3">
      <c r="A391" t="str">
        <f t="shared" si="64"/>
        <v>17</v>
      </c>
      <c r="B391" t="str">
        <f t="shared" si="59"/>
        <v>11</v>
      </c>
      <c r="C391" s="1">
        <v>42857.901967592596</v>
      </c>
      <c r="D391" t="str">
        <f t="shared" si="65"/>
        <v>9</v>
      </c>
      <c r="E391" t="s">
        <v>937</v>
      </c>
      <c r="G391" t="s">
        <v>841</v>
      </c>
      <c r="H391" t="s">
        <v>87</v>
      </c>
      <c r="I391" s="2">
        <v>42857</v>
      </c>
      <c r="J391" t="s">
        <v>88</v>
      </c>
      <c r="K391" t="s">
        <v>242</v>
      </c>
      <c r="L391" t="s">
        <v>243</v>
      </c>
      <c r="M391" t="s">
        <v>331</v>
      </c>
      <c r="N391" t="s">
        <v>332</v>
      </c>
      <c r="O391" t="s">
        <v>39</v>
      </c>
      <c r="P391" t="s">
        <v>40</v>
      </c>
      <c r="Q391">
        <v>4</v>
      </c>
      <c r="R391" t="s">
        <v>41</v>
      </c>
      <c r="S391" t="s">
        <v>333</v>
      </c>
      <c r="T391" t="s">
        <v>332</v>
      </c>
      <c r="U391" t="str">
        <f t="shared" ref="U391:U396" si="66">"01"</f>
        <v>01</v>
      </c>
      <c r="V391" t="s">
        <v>84</v>
      </c>
      <c r="W391" t="str">
        <f t="shared" ref="W391:W396" si="67">"E4105"</f>
        <v>E4105</v>
      </c>
      <c r="X391" t="s">
        <v>84</v>
      </c>
      <c r="AA391" t="s">
        <v>65</v>
      </c>
      <c r="AB391">
        <v>0</v>
      </c>
      <c r="AC391">
        <v>0</v>
      </c>
      <c r="AD391">
        <v>0</v>
      </c>
      <c r="AE391">
        <v>-2763.61</v>
      </c>
    </row>
    <row r="392" spans="1:31" x14ac:dyDescent="0.3">
      <c r="A392" t="str">
        <f t="shared" si="64"/>
        <v>17</v>
      </c>
      <c r="B392" t="str">
        <f t="shared" si="59"/>
        <v>11</v>
      </c>
      <c r="C392" s="1">
        <v>42866.903726851851</v>
      </c>
      <c r="D392" t="str">
        <f t="shared" si="65"/>
        <v>9</v>
      </c>
      <c r="E392" t="s">
        <v>941</v>
      </c>
      <c r="H392" t="s">
        <v>804</v>
      </c>
      <c r="I392" s="2">
        <v>42874</v>
      </c>
      <c r="J392" t="s">
        <v>83</v>
      </c>
      <c r="K392" t="s">
        <v>242</v>
      </c>
      <c r="L392" t="s">
        <v>243</v>
      </c>
      <c r="M392" t="s">
        <v>331</v>
      </c>
      <c r="N392" t="s">
        <v>332</v>
      </c>
      <c r="O392" t="s">
        <v>39</v>
      </c>
      <c r="P392" t="s">
        <v>40</v>
      </c>
      <c r="Q392">
        <v>4</v>
      </c>
      <c r="R392" t="s">
        <v>41</v>
      </c>
      <c r="S392" t="s">
        <v>333</v>
      </c>
      <c r="T392" t="s">
        <v>332</v>
      </c>
      <c r="U392" t="str">
        <f t="shared" si="66"/>
        <v>01</v>
      </c>
      <c r="V392" t="s">
        <v>84</v>
      </c>
      <c r="W392" t="str">
        <f t="shared" si="67"/>
        <v>E4105</v>
      </c>
      <c r="X392" t="s">
        <v>84</v>
      </c>
      <c r="AA392" t="s">
        <v>46</v>
      </c>
      <c r="AB392">
        <v>0</v>
      </c>
      <c r="AC392">
        <v>0</v>
      </c>
      <c r="AD392">
        <v>2763.61</v>
      </c>
      <c r="AE392">
        <v>0</v>
      </c>
    </row>
    <row r="393" spans="1:31" x14ac:dyDescent="0.3">
      <c r="A393" t="str">
        <f t="shared" si="64"/>
        <v>17</v>
      </c>
      <c r="B393" t="str">
        <f t="shared" si="59"/>
        <v>11</v>
      </c>
      <c r="C393" s="1">
        <v>42852.902372685188</v>
      </c>
      <c r="D393" t="str">
        <f t="shared" si="65"/>
        <v>9</v>
      </c>
      <c r="E393" t="s">
        <v>938</v>
      </c>
      <c r="H393" t="s">
        <v>796</v>
      </c>
      <c r="I393" s="2">
        <v>42860</v>
      </c>
      <c r="J393" t="s">
        <v>83</v>
      </c>
      <c r="K393" t="s">
        <v>242</v>
      </c>
      <c r="L393" t="s">
        <v>243</v>
      </c>
      <c r="M393" t="s">
        <v>331</v>
      </c>
      <c r="N393" t="s">
        <v>332</v>
      </c>
      <c r="O393" t="s">
        <v>39</v>
      </c>
      <c r="P393" t="s">
        <v>40</v>
      </c>
      <c r="Q393">
        <v>4</v>
      </c>
      <c r="R393" t="s">
        <v>41</v>
      </c>
      <c r="S393" t="s">
        <v>333</v>
      </c>
      <c r="T393" t="s">
        <v>332</v>
      </c>
      <c r="U393" t="str">
        <f t="shared" si="66"/>
        <v>01</v>
      </c>
      <c r="V393" t="s">
        <v>84</v>
      </c>
      <c r="W393" t="str">
        <f t="shared" si="67"/>
        <v>E4105</v>
      </c>
      <c r="X393" t="s">
        <v>84</v>
      </c>
      <c r="AA393" t="s">
        <v>46</v>
      </c>
      <c r="AB393">
        <v>0</v>
      </c>
      <c r="AC393">
        <v>0</v>
      </c>
      <c r="AD393">
        <v>2763.61</v>
      </c>
      <c r="AE393">
        <v>0</v>
      </c>
    </row>
    <row r="394" spans="1:31" x14ac:dyDescent="0.3">
      <c r="A394" t="str">
        <f t="shared" si="64"/>
        <v>17</v>
      </c>
      <c r="B394" t="str">
        <f t="shared" si="59"/>
        <v>11</v>
      </c>
      <c r="C394" s="1">
        <v>42866.90896990741</v>
      </c>
      <c r="D394" t="str">
        <f t="shared" si="65"/>
        <v>9</v>
      </c>
      <c r="E394" t="s">
        <v>939</v>
      </c>
      <c r="G394" t="s">
        <v>841</v>
      </c>
      <c r="H394" t="s">
        <v>87</v>
      </c>
      <c r="I394" s="2">
        <v>42866</v>
      </c>
      <c r="J394" t="s">
        <v>88</v>
      </c>
      <c r="K394" t="s">
        <v>242</v>
      </c>
      <c r="L394" t="s">
        <v>243</v>
      </c>
      <c r="M394" t="s">
        <v>331</v>
      </c>
      <c r="N394" t="s">
        <v>332</v>
      </c>
      <c r="O394" t="s">
        <v>39</v>
      </c>
      <c r="P394" t="s">
        <v>40</v>
      </c>
      <c r="Q394">
        <v>4</v>
      </c>
      <c r="R394" t="s">
        <v>41</v>
      </c>
      <c r="S394" t="s">
        <v>333</v>
      </c>
      <c r="T394" t="s">
        <v>332</v>
      </c>
      <c r="U394" t="str">
        <f t="shared" si="66"/>
        <v>01</v>
      </c>
      <c r="V394" t="s">
        <v>84</v>
      </c>
      <c r="W394" t="str">
        <f t="shared" si="67"/>
        <v>E4105</v>
      </c>
      <c r="X394" t="s">
        <v>84</v>
      </c>
      <c r="AA394" t="s">
        <v>46</v>
      </c>
      <c r="AB394">
        <v>0</v>
      </c>
      <c r="AC394">
        <v>0</v>
      </c>
      <c r="AD394">
        <v>0</v>
      </c>
      <c r="AE394">
        <v>1390.5</v>
      </c>
    </row>
    <row r="395" spans="1:31" x14ac:dyDescent="0.3">
      <c r="A395" t="str">
        <f t="shared" si="64"/>
        <v>17</v>
      </c>
      <c r="B395" t="str">
        <f t="shared" si="59"/>
        <v>11</v>
      </c>
      <c r="C395" s="1">
        <v>42866.909305555557</v>
      </c>
      <c r="D395" t="str">
        <f t="shared" si="65"/>
        <v>9</v>
      </c>
      <c r="E395" t="s">
        <v>939</v>
      </c>
      <c r="G395" t="s">
        <v>841</v>
      </c>
      <c r="H395" t="s">
        <v>87</v>
      </c>
      <c r="I395" s="2">
        <v>42866</v>
      </c>
      <c r="J395" t="s">
        <v>88</v>
      </c>
      <c r="K395" t="s">
        <v>242</v>
      </c>
      <c r="L395" t="s">
        <v>243</v>
      </c>
      <c r="M395" t="s">
        <v>331</v>
      </c>
      <c r="N395" t="s">
        <v>332</v>
      </c>
      <c r="O395" t="s">
        <v>39</v>
      </c>
      <c r="P395" t="s">
        <v>40</v>
      </c>
      <c r="Q395">
        <v>4</v>
      </c>
      <c r="R395" t="s">
        <v>41</v>
      </c>
      <c r="S395" t="s">
        <v>333</v>
      </c>
      <c r="T395" t="s">
        <v>332</v>
      </c>
      <c r="U395" t="str">
        <f t="shared" si="66"/>
        <v>01</v>
      </c>
      <c r="V395" t="s">
        <v>84</v>
      </c>
      <c r="W395" t="str">
        <f t="shared" si="67"/>
        <v>E4105</v>
      </c>
      <c r="X395" t="s">
        <v>84</v>
      </c>
      <c r="AA395" t="s">
        <v>65</v>
      </c>
      <c r="AB395">
        <v>0</v>
      </c>
      <c r="AC395">
        <v>0</v>
      </c>
      <c r="AD395">
        <v>0</v>
      </c>
      <c r="AE395">
        <v>-2763.61</v>
      </c>
    </row>
    <row r="396" spans="1:31" x14ac:dyDescent="0.3">
      <c r="A396" t="str">
        <f t="shared" si="64"/>
        <v>17</v>
      </c>
      <c r="B396" t="str">
        <f t="shared" si="59"/>
        <v>11</v>
      </c>
      <c r="C396" s="1">
        <v>42880.901539351849</v>
      </c>
      <c r="D396" t="str">
        <f t="shared" si="65"/>
        <v>9</v>
      </c>
      <c r="E396" t="s">
        <v>940</v>
      </c>
      <c r="G396" t="s">
        <v>841</v>
      </c>
      <c r="H396" t="s">
        <v>87</v>
      </c>
      <c r="I396" s="2">
        <v>42880</v>
      </c>
      <c r="J396" t="s">
        <v>88</v>
      </c>
      <c r="K396" t="s">
        <v>242</v>
      </c>
      <c r="L396" t="s">
        <v>243</v>
      </c>
      <c r="M396" t="s">
        <v>331</v>
      </c>
      <c r="N396" t="s">
        <v>332</v>
      </c>
      <c r="O396" t="s">
        <v>39</v>
      </c>
      <c r="P396" t="s">
        <v>40</v>
      </c>
      <c r="Q396">
        <v>4</v>
      </c>
      <c r="R396" t="s">
        <v>41</v>
      </c>
      <c r="S396" t="s">
        <v>333</v>
      </c>
      <c r="T396" t="s">
        <v>332</v>
      </c>
      <c r="U396" t="str">
        <f t="shared" si="66"/>
        <v>01</v>
      </c>
      <c r="V396" t="s">
        <v>84</v>
      </c>
      <c r="W396" t="str">
        <f t="shared" si="67"/>
        <v>E4105</v>
      </c>
      <c r="X396" t="s">
        <v>84</v>
      </c>
      <c r="AA396" t="s">
        <v>65</v>
      </c>
      <c r="AB396">
        <v>0</v>
      </c>
      <c r="AC396">
        <v>0</v>
      </c>
      <c r="AD396">
        <v>0</v>
      </c>
      <c r="AE396">
        <v>-2800.67</v>
      </c>
    </row>
    <row r="397" spans="1:31" x14ac:dyDescent="0.3">
      <c r="A397" t="str">
        <f t="shared" si="64"/>
        <v>17</v>
      </c>
      <c r="B397" t="str">
        <f t="shared" si="59"/>
        <v>11</v>
      </c>
      <c r="C397" s="1">
        <v>42864.636782407404</v>
      </c>
      <c r="D397" t="str">
        <f t="shared" si="65"/>
        <v>9</v>
      </c>
      <c r="E397" t="s">
        <v>1010</v>
      </c>
      <c r="H397" t="s">
        <v>1011</v>
      </c>
      <c r="I397" s="2">
        <v>42864</v>
      </c>
      <c r="J397" t="s">
        <v>78</v>
      </c>
      <c r="K397" t="s">
        <v>242</v>
      </c>
      <c r="L397" t="s">
        <v>243</v>
      </c>
      <c r="M397" t="s">
        <v>331</v>
      </c>
      <c r="N397" t="s">
        <v>332</v>
      </c>
      <c r="O397" t="s">
        <v>39</v>
      </c>
      <c r="P397" t="s">
        <v>40</v>
      </c>
      <c r="Q397">
        <v>4</v>
      </c>
      <c r="R397" t="s">
        <v>41</v>
      </c>
      <c r="S397" t="s">
        <v>333</v>
      </c>
      <c r="T397" t="s">
        <v>332</v>
      </c>
      <c r="U397" t="str">
        <f>"05"</f>
        <v>05</v>
      </c>
      <c r="V397" t="s">
        <v>58</v>
      </c>
      <c r="W397" t="str">
        <f>"E5070"</f>
        <v>E5070</v>
      </c>
      <c r="X397" t="s">
        <v>178</v>
      </c>
      <c r="AA397" t="s">
        <v>46</v>
      </c>
      <c r="AB397">
        <v>0</v>
      </c>
      <c r="AC397">
        <v>0</v>
      </c>
      <c r="AD397">
        <v>855</v>
      </c>
      <c r="AE397">
        <v>0</v>
      </c>
    </row>
    <row r="398" spans="1:31" x14ac:dyDescent="0.3">
      <c r="A398" t="str">
        <f t="shared" si="64"/>
        <v>17</v>
      </c>
      <c r="B398" t="str">
        <f t="shared" si="59"/>
        <v>11</v>
      </c>
      <c r="C398" s="1">
        <v>42864.636782407404</v>
      </c>
      <c r="D398" t="str">
        <f t="shared" si="65"/>
        <v>9</v>
      </c>
      <c r="E398" t="s">
        <v>1010</v>
      </c>
      <c r="H398" t="s">
        <v>1011</v>
      </c>
      <c r="I398" s="2">
        <v>42864</v>
      </c>
      <c r="J398" t="s">
        <v>265</v>
      </c>
      <c r="K398" t="s">
        <v>242</v>
      </c>
      <c r="L398" t="s">
        <v>243</v>
      </c>
      <c r="M398" t="s">
        <v>331</v>
      </c>
      <c r="N398" t="s">
        <v>332</v>
      </c>
      <c r="O398" t="s">
        <v>39</v>
      </c>
      <c r="P398" t="s">
        <v>40</v>
      </c>
      <c r="Q398">
        <v>4</v>
      </c>
      <c r="R398" t="s">
        <v>41</v>
      </c>
      <c r="S398" t="s">
        <v>333</v>
      </c>
      <c r="T398" t="s">
        <v>332</v>
      </c>
      <c r="U398" t="str">
        <f t="shared" ref="U398:U405" si="68">"RV"</f>
        <v>RV</v>
      </c>
      <c r="V398" t="s">
        <v>44</v>
      </c>
      <c r="W398" t="str">
        <f t="shared" ref="W398:W405" si="69">"R3761E"</f>
        <v>R3761E</v>
      </c>
      <c r="X398" t="s">
        <v>1001</v>
      </c>
      <c r="AA398" t="s">
        <v>46</v>
      </c>
      <c r="AB398">
        <v>0</v>
      </c>
      <c r="AC398">
        <v>0</v>
      </c>
      <c r="AD398">
        <v>1336.36</v>
      </c>
      <c r="AE398">
        <v>0</v>
      </c>
    </row>
    <row r="399" spans="1:31" x14ac:dyDescent="0.3">
      <c r="A399" t="str">
        <f t="shared" si="64"/>
        <v>17</v>
      </c>
      <c r="B399" t="str">
        <f t="shared" si="59"/>
        <v>11</v>
      </c>
      <c r="C399" s="1">
        <v>42866.904479166667</v>
      </c>
      <c r="D399" t="str">
        <f t="shared" si="65"/>
        <v>9</v>
      </c>
      <c r="E399" t="s">
        <v>941</v>
      </c>
      <c r="H399" t="s">
        <v>804</v>
      </c>
      <c r="I399" s="2">
        <v>42874</v>
      </c>
      <c r="J399" t="s">
        <v>265</v>
      </c>
      <c r="K399" t="s">
        <v>242</v>
      </c>
      <c r="L399" t="s">
        <v>243</v>
      </c>
      <c r="M399" t="s">
        <v>331</v>
      </c>
      <c r="N399" t="s">
        <v>332</v>
      </c>
      <c r="O399" t="s">
        <v>39</v>
      </c>
      <c r="P399" t="s">
        <v>40</v>
      </c>
      <c r="Q399">
        <v>4</v>
      </c>
      <c r="R399" t="s">
        <v>41</v>
      </c>
      <c r="S399" t="s">
        <v>333</v>
      </c>
      <c r="T399" t="s">
        <v>332</v>
      </c>
      <c r="U399" t="str">
        <f t="shared" si="68"/>
        <v>RV</v>
      </c>
      <c r="V399" t="s">
        <v>44</v>
      </c>
      <c r="W399" t="str">
        <f t="shared" si="69"/>
        <v>R3761E</v>
      </c>
      <c r="X399" t="s">
        <v>1001</v>
      </c>
      <c r="AA399" t="s">
        <v>46</v>
      </c>
      <c r="AB399">
        <v>0</v>
      </c>
      <c r="AC399">
        <v>0</v>
      </c>
      <c r="AD399">
        <v>4319.5200000000004</v>
      </c>
      <c r="AE399">
        <v>0</v>
      </c>
    </row>
    <row r="400" spans="1:31" x14ac:dyDescent="0.3">
      <c r="A400" t="str">
        <f t="shared" si="64"/>
        <v>17</v>
      </c>
      <c r="B400" t="str">
        <f t="shared" si="59"/>
        <v>11</v>
      </c>
      <c r="C400" s="1">
        <v>42852.906574074077</v>
      </c>
      <c r="D400" t="str">
        <f t="shared" si="65"/>
        <v>9</v>
      </c>
      <c r="E400" t="s">
        <v>935</v>
      </c>
      <c r="H400" t="s">
        <v>796</v>
      </c>
      <c r="I400" s="2">
        <v>42860</v>
      </c>
      <c r="J400" t="s">
        <v>265</v>
      </c>
      <c r="K400" t="s">
        <v>242</v>
      </c>
      <c r="L400" t="s">
        <v>243</v>
      </c>
      <c r="M400" t="s">
        <v>331</v>
      </c>
      <c r="N400" t="s">
        <v>332</v>
      </c>
      <c r="O400" t="s">
        <v>39</v>
      </c>
      <c r="P400" t="s">
        <v>40</v>
      </c>
      <c r="Q400">
        <v>4</v>
      </c>
      <c r="R400" t="s">
        <v>41</v>
      </c>
      <c r="S400" t="s">
        <v>333</v>
      </c>
      <c r="T400" t="s">
        <v>332</v>
      </c>
      <c r="U400" t="str">
        <f t="shared" si="68"/>
        <v>RV</v>
      </c>
      <c r="V400" t="s">
        <v>44</v>
      </c>
      <c r="W400" t="str">
        <f t="shared" si="69"/>
        <v>R3761E</v>
      </c>
      <c r="X400" t="s">
        <v>1001</v>
      </c>
      <c r="AA400" t="s">
        <v>46</v>
      </c>
      <c r="AB400">
        <v>0</v>
      </c>
      <c r="AC400">
        <v>0</v>
      </c>
      <c r="AD400">
        <v>1343.37</v>
      </c>
      <c r="AE400">
        <v>0</v>
      </c>
    </row>
    <row r="401" spans="1:31" x14ac:dyDescent="0.3">
      <c r="A401" t="str">
        <f t="shared" si="64"/>
        <v>17</v>
      </c>
      <c r="B401" t="str">
        <f t="shared" si="59"/>
        <v>11</v>
      </c>
      <c r="C401" s="1">
        <v>42852.903124999997</v>
      </c>
      <c r="D401" t="str">
        <f t="shared" si="65"/>
        <v>9</v>
      </c>
      <c r="E401" t="s">
        <v>938</v>
      </c>
      <c r="H401" t="s">
        <v>796</v>
      </c>
      <c r="I401" s="2">
        <v>42860</v>
      </c>
      <c r="J401" t="s">
        <v>265</v>
      </c>
      <c r="K401" t="s">
        <v>242</v>
      </c>
      <c r="L401" t="s">
        <v>243</v>
      </c>
      <c r="M401" t="s">
        <v>331</v>
      </c>
      <c r="N401" t="s">
        <v>332</v>
      </c>
      <c r="O401" t="s">
        <v>39</v>
      </c>
      <c r="P401" t="s">
        <v>40</v>
      </c>
      <c r="Q401">
        <v>4</v>
      </c>
      <c r="R401" t="s">
        <v>41</v>
      </c>
      <c r="S401" t="s">
        <v>333</v>
      </c>
      <c r="T401" t="s">
        <v>332</v>
      </c>
      <c r="U401" t="str">
        <f t="shared" si="68"/>
        <v>RV</v>
      </c>
      <c r="V401" t="s">
        <v>44</v>
      </c>
      <c r="W401" t="str">
        <f t="shared" si="69"/>
        <v>R3761E</v>
      </c>
      <c r="X401" t="s">
        <v>1001</v>
      </c>
      <c r="AA401" t="s">
        <v>46</v>
      </c>
      <c r="AB401">
        <v>0</v>
      </c>
      <c r="AC401">
        <v>0</v>
      </c>
      <c r="AD401">
        <v>4319.5200000000004</v>
      </c>
      <c r="AE401">
        <v>0</v>
      </c>
    </row>
    <row r="402" spans="1:31" x14ac:dyDescent="0.3">
      <c r="A402" t="str">
        <f t="shared" si="64"/>
        <v>17</v>
      </c>
      <c r="B402" t="str">
        <f t="shared" si="59"/>
        <v>11</v>
      </c>
      <c r="C402" s="1">
        <v>42866.907812500001</v>
      </c>
      <c r="D402" t="str">
        <f t="shared" si="65"/>
        <v>9</v>
      </c>
      <c r="E402" t="s">
        <v>936</v>
      </c>
      <c r="H402" t="s">
        <v>804</v>
      </c>
      <c r="I402" s="2">
        <v>42874</v>
      </c>
      <c r="J402" t="s">
        <v>265</v>
      </c>
      <c r="K402" t="s">
        <v>242</v>
      </c>
      <c r="L402" t="s">
        <v>243</v>
      </c>
      <c r="M402" t="s">
        <v>331</v>
      </c>
      <c r="N402" t="s">
        <v>332</v>
      </c>
      <c r="O402" t="s">
        <v>39</v>
      </c>
      <c r="P402" t="s">
        <v>40</v>
      </c>
      <c r="Q402">
        <v>4</v>
      </c>
      <c r="R402" t="s">
        <v>41</v>
      </c>
      <c r="S402" t="s">
        <v>333</v>
      </c>
      <c r="T402" t="s">
        <v>332</v>
      </c>
      <c r="U402" t="str">
        <f t="shared" si="68"/>
        <v>RV</v>
      </c>
      <c r="V402" t="s">
        <v>44</v>
      </c>
      <c r="W402" t="str">
        <f t="shared" si="69"/>
        <v>R3761E</v>
      </c>
      <c r="X402" t="s">
        <v>1001</v>
      </c>
      <c r="AA402" t="s">
        <v>46</v>
      </c>
      <c r="AB402">
        <v>0</v>
      </c>
      <c r="AC402">
        <v>0</v>
      </c>
      <c r="AD402">
        <v>1343.37</v>
      </c>
      <c r="AE402">
        <v>0</v>
      </c>
    </row>
    <row r="403" spans="1:31" x14ac:dyDescent="0.3">
      <c r="A403" t="str">
        <f t="shared" si="64"/>
        <v>17</v>
      </c>
      <c r="B403" t="str">
        <f t="shared" si="59"/>
        <v>11</v>
      </c>
      <c r="C403" s="1">
        <v>42870.620856481481</v>
      </c>
      <c r="D403" t="str">
        <f t="shared" si="65"/>
        <v>9</v>
      </c>
      <c r="E403" t="s">
        <v>1012</v>
      </c>
      <c r="F403">
        <v>10708674</v>
      </c>
      <c r="H403" t="s">
        <v>1013</v>
      </c>
      <c r="I403" s="2">
        <v>42859</v>
      </c>
      <c r="J403" t="s">
        <v>265</v>
      </c>
      <c r="K403" t="s">
        <v>242</v>
      </c>
      <c r="L403" t="s">
        <v>243</v>
      </c>
      <c r="M403" t="s">
        <v>331</v>
      </c>
      <c r="N403" t="s">
        <v>332</v>
      </c>
      <c r="O403" t="s">
        <v>39</v>
      </c>
      <c r="P403" t="s">
        <v>40</v>
      </c>
      <c r="Q403">
        <v>4</v>
      </c>
      <c r="R403" t="s">
        <v>41</v>
      </c>
      <c r="S403" t="s">
        <v>333</v>
      </c>
      <c r="T403" t="s">
        <v>332</v>
      </c>
      <c r="U403" t="str">
        <f t="shared" si="68"/>
        <v>RV</v>
      </c>
      <c r="V403" t="s">
        <v>44</v>
      </c>
      <c r="W403" t="str">
        <f t="shared" si="69"/>
        <v>R3761E</v>
      </c>
      <c r="X403" t="s">
        <v>1001</v>
      </c>
      <c r="AA403" t="s">
        <v>65</v>
      </c>
      <c r="AB403">
        <v>0</v>
      </c>
      <c r="AC403">
        <v>0</v>
      </c>
      <c r="AD403">
        <v>-76.59</v>
      </c>
      <c r="AE403">
        <v>0</v>
      </c>
    </row>
    <row r="404" spans="1:31" x14ac:dyDescent="0.3">
      <c r="A404" t="str">
        <f t="shared" si="64"/>
        <v>17</v>
      </c>
      <c r="B404" t="str">
        <f t="shared" si="59"/>
        <v>11</v>
      </c>
      <c r="C404" s="1">
        <v>42870.620879629627</v>
      </c>
      <c r="D404" t="str">
        <f t="shared" si="65"/>
        <v>9</v>
      </c>
      <c r="E404" t="s">
        <v>1008</v>
      </c>
      <c r="F404">
        <v>10708666</v>
      </c>
      <c r="H404" t="s">
        <v>1009</v>
      </c>
      <c r="I404" s="2">
        <v>42858</v>
      </c>
      <c r="J404" t="s">
        <v>265</v>
      </c>
      <c r="K404" t="s">
        <v>242</v>
      </c>
      <c r="L404" t="s">
        <v>243</v>
      </c>
      <c r="M404" t="s">
        <v>331</v>
      </c>
      <c r="N404" t="s">
        <v>332</v>
      </c>
      <c r="O404" t="s">
        <v>39</v>
      </c>
      <c r="P404" t="s">
        <v>40</v>
      </c>
      <c r="Q404">
        <v>4</v>
      </c>
      <c r="R404" t="s">
        <v>41</v>
      </c>
      <c r="S404" t="s">
        <v>333</v>
      </c>
      <c r="T404" t="s">
        <v>332</v>
      </c>
      <c r="U404" t="str">
        <f t="shared" si="68"/>
        <v>RV</v>
      </c>
      <c r="V404" t="s">
        <v>44</v>
      </c>
      <c r="W404" t="str">
        <f t="shared" si="69"/>
        <v>R3761E</v>
      </c>
      <c r="X404" t="s">
        <v>1001</v>
      </c>
      <c r="AA404" t="s">
        <v>46</v>
      </c>
      <c r="AB404">
        <v>0</v>
      </c>
      <c r="AC404">
        <v>0</v>
      </c>
      <c r="AD404">
        <v>76.59</v>
      </c>
      <c r="AE404">
        <v>0</v>
      </c>
    </row>
    <row r="405" spans="1:31" x14ac:dyDescent="0.3">
      <c r="A405" t="str">
        <f t="shared" si="64"/>
        <v>17</v>
      </c>
      <c r="B405" t="str">
        <f t="shared" si="59"/>
        <v>11</v>
      </c>
      <c r="C405" s="1">
        <v>42870.620879629627</v>
      </c>
      <c r="D405" t="str">
        <f t="shared" si="65"/>
        <v>9</v>
      </c>
      <c r="E405" t="s">
        <v>1008</v>
      </c>
      <c r="F405">
        <v>10708666</v>
      </c>
      <c r="H405" t="s">
        <v>1009</v>
      </c>
      <c r="I405" s="2">
        <v>42858</v>
      </c>
      <c r="J405" t="s">
        <v>265</v>
      </c>
      <c r="K405" t="s">
        <v>242</v>
      </c>
      <c r="L405" t="s">
        <v>243</v>
      </c>
      <c r="M405" t="s">
        <v>331</v>
      </c>
      <c r="N405" t="s">
        <v>332</v>
      </c>
      <c r="O405" t="s">
        <v>39</v>
      </c>
      <c r="P405" t="s">
        <v>40</v>
      </c>
      <c r="Q405">
        <v>4</v>
      </c>
      <c r="R405" t="s">
        <v>41</v>
      </c>
      <c r="S405" t="s">
        <v>333</v>
      </c>
      <c r="T405" t="s">
        <v>332</v>
      </c>
      <c r="U405" t="str">
        <f t="shared" si="68"/>
        <v>RV</v>
      </c>
      <c r="V405" t="s">
        <v>44</v>
      </c>
      <c r="W405" t="str">
        <f t="shared" si="69"/>
        <v>R3761E</v>
      </c>
      <c r="X405" t="s">
        <v>1001</v>
      </c>
      <c r="AA405" t="s">
        <v>46</v>
      </c>
      <c r="AB405">
        <v>0</v>
      </c>
      <c r="AC405">
        <v>0</v>
      </c>
      <c r="AD405">
        <v>76.59</v>
      </c>
      <c r="AE405">
        <v>0</v>
      </c>
    </row>
    <row r="406" spans="1:31" x14ac:dyDescent="0.3">
      <c r="A406" t="str">
        <f t="shared" si="64"/>
        <v>17</v>
      </c>
      <c r="B406" t="str">
        <f t="shared" si="59"/>
        <v>11</v>
      </c>
      <c r="C406" s="1">
        <v>42870.620856481481</v>
      </c>
      <c r="D406" t="str">
        <f t="shared" si="65"/>
        <v>9</v>
      </c>
      <c r="E406" t="s">
        <v>1012</v>
      </c>
      <c r="F406">
        <v>10708674</v>
      </c>
      <c r="H406" t="s">
        <v>1013</v>
      </c>
      <c r="I406" s="2">
        <v>42859</v>
      </c>
      <c r="J406" t="s">
        <v>150</v>
      </c>
      <c r="K406" t="s">
        <v>242</v>
      </c>
      <c r="L406" t="s">
        <v>243</v>
      </c>
      <c r="M406" t="s">
        <v>331</v>
      </c>
      <c r="N406" t="s">
        <v>332</v>
      </c>
      <c r="O406" t="s">
        <v>39</v>
      </c>
      <c r="P406" t="s">
        <v>40</v>
      </c>
      <c r="Q406">
        <v>4</v>
      </c>
      <c r="R406" t="s">
        <v>41</v>
      </c>
      <c r="S406" t="s">
        <v>333</v>
      </c>
      <c r="T406" t="s">
        <v>332</v>
      </c>
      <c r="U406" t="str">
        <f>"05"</f>
        <v>05</v>
      </c>
      <c r="V406" t="s">
        <v>58</v>
      </c>
      <c r="W406" t="str">
        <f>"E5450"</f>
        <v>E5450</v>
      </c>
      <c r="X406" t="s">
        <v>205</v>
      </c>
      <c r="AA406" t="s">
        <v>65</v>
      </c>
      <c r="AB406">
        <v>0</v>
      </c>
      <c r="AC406">
        <v>0</v>
      </c>
      <c r="AD406">
        <v>-49</v>
      </c>
      <c r="AE406">
        <v>0</v>
      </c>
    </row>
    <row r="407" spans="1:31" x14ac:dyDescent="0.3">
      <c r="A407" t="str">
        <f t="shared" si="64"/>
        <v>17</v>
      </c>
      <c r="B407" t="str">
        <f t="shared" si="59"/>
        <v>11</v>
      </c>
      <c r="C407" s="1">
        <v>42864.636782407404</v>
      </c>
      <c r="D407" t="str">
        <f t="shared" si="65"/>
        <v>9</v>
      </c>
      <c r="E407" t="s">
        <v>1010</v>
      </c>
      <c r="H407" t="s">
        <v>1011</v>
      </c>
      <c r="I407" s="2">
        <v>42864</v>
      </c>
      <c r="J407" t="s">
        <v>267</v>
      </c>
      <c r="K407" t="s">
        <v>242</v>
      </c>
      <c r="L407" t="s">
        <v>243</v>
      </c>
      <c r="M407" t="s">
        <v>331</v>
      </c>
      <c r="N407" t="s">
        <v>332</v>
      </c>
      <c r="O407" t="s">
        <v>39</v>
      </c>
      <c r="P407" t="s">
        <v>40</v>
      </c>
      <c r="Q407">
        <v>4</v>
      </c>
      <c r="R407" t="s">
        <v>41</v>
      </c>
      <c r="S407" t="s">
        <v>333</v>
      </c>
      <c r="T407" t="s">
        <v>332</v>
      </c>
      <c r="U407" t="str">
        <f t="shared" ref="U407:U414" si="70">"09"</f>
        <v>09</v>
      </c>
      <c r="V407" t="s">
        <v>268</v>
      </c>
      <c r="W407" t="str">
        <f t="shared" ref="W407:W414" si="71">"E5982"</f>
        <v>E5982</v>
      </c>
      <c r="X407" t="s">
        <v>268</v>
      </c>
      <c r="AA407" t="s">
        <v>46</v>
      </c>
      <c r="AB407">
        <v>0</v>
      </c>
      <c r="AC407">
        <v>0</v>
      </c>
      <c r="AD407">
        <v>481.36</v>
      </c>
      <c r="AE407">
        <v>0</v>
      </c>
    </row>
    <row r="408" spans="1:31" x14ac:dyDescent="0.3">
      <c r="A408" t="str">
        <f t="shared" si="64"/>
        <v>17</v>
      </c>
      <c r="B408" t="str">
        <f t="shared" si="59"/>
        <v>11</v>
      </c>
      <c r="C408" s="1">
        <v>42866.904479166667</v>
      </c>
      <c r="D408" t="str">
        <f t="shared" si="65"/>
        <v>9</v>
      </c>
      <c r="E408" t="s">
        <v>941</v>
      </c>
      <c r="H408" t="s">
        <v>804</v>
      </c>
      <c r="I408" s="2">
        <v>42874</v>
      </c>
      <c r="J408" t="s">
        <v>267</v>
      </c>
      <c r="K408" t="s">
        <v>242</v>
      </c>
      <c r="L408" t="s">
        <v>243</v>
      </c>
      <c r="M408" t="s">
        <v>331</v>
      </c>
      <c r="N408" t="s">
        <v>332</v>
      </c>
      <c r="O408" t="s">
        <v>39</v>
      </c>
      <c r="P408" t="s">
        <v>40</v>
      </c>
      <c r="Q408">
        <v>4</v>
      </c>
      <c r="R408" t="s">
        <v>41</v>
      </c>
      <c r="S408" t="s">
        <v>333</v>
      </c>
      <c r="T408" t="s">
        <v>332</v>
      </c>
      <c r="U408" t="str">
        <f t="shared" si="70"/>
        <v>09</v>
      </c>
      <c r="V408" t="s">
        <v>268</v>
      </c>
      <c r="W408" t="str">
        <f t="shared" si="71"/>
        <v>E5982</v>
      </c>
      <c r="X408" t="s">
        <v>268</v>
      </c>
      <c r="AA408" t="s">
        <v>46</v>
      </c>
      <c r="AB408">
        <v>0</v>
      </c>
      <c r="AC408">
        <v>0</v>
      </c>
      <c r="AD408">
        <v>1555.91</v>
      </c>
      <c r="AE408">
        <v>0</v>
      </c>
    </row>
    <row r="409" spans="1:31" x14ac:dyDescent="0.3">
      <c r="A409" t="str">
        <f t="shared" si="64"/>
        <v>17</v>
      </c>
      <c r="B409" t="str">
        <f t="shared" si="59"/>
        <v>11</v>
      </c>
      <c r="C409" s="1">
        <v>42852.906574074077</v>
      </c>
      <c r="D409" t="str">
        <f t="shared" si="65"/>
        <v>9</v>
      </c>
      <c r="E409" t="s">
        <v>935</v>
      </c>
      <c r="H409" t="s">
        <v>796</v>
      </c>
      <c r="I409" s="2">
        <v>42860</v>
      </c>
      <c r="J409" t="s">
        <v>267</v>
      </c>
      <c r="K409" t="s">
        <v>242</v>
      </c>
      <c r="L409" t="s">
        <v>243</v>
      </c>
      <c r="M409" t="s">
        <v>331</v>
      </c>
      <c r="N409" t="s">
        <v>332</v>
      </c>
      <c r="O409" t="s">
        <v>39</v>
      </c>
      <c r="P409" t="s">
        <v>40</v>
      </c>
      <c r="Q409">
        <v>4</v>
      </c>
      <c r="R409" t="s">
        <v>41</v>
      </c>
      <c r="S409" t="s">
        <v>333</v>
      </c>
      <c r="T409" t="s">
        <v>332</v>
      </c>
      <c r="U409" t="str">
        <f t="shared" si="70"/>
        <v>09</v>
      </c>
      <c r="V409" t="s">
        <v>268</v>
      </c>
      <c r="W409" t="str">
        <f t="shared" si="71"/>
        <v>E5982</v>
      </c>
      <c r="X409" t="s">
        <v>268</v>
      </c>
      <c r="AA409" t="s">
        <v>46</v>
      </c>
      <c r="AB409">
        <v>0</v>
      </c>
      <c r="AC409">
        <v>0</v>
      </c>
      <c r="AD409">
        <v>483.89</v>
      </c>
      <c r="AE409">
        <v>0</v>
      </c>
    </row>
    <row r="410" spans="1:31" x14ac:dyDescent="0.3">
      <c r="A410" t="str">
        <f t="shared" si="64"/>
        <v>17</v>
      </c>
      <c r="B410" t="str">
        <f t="shared" si="59"/>
        <v>11</v>
      </c>
      <c r="C410" s="1">
        <v>42852.903124999997</v>
      </c>
      <c r="D410" t="str">
        <f t="shared" si="65"/>
        <v>9</v>
      </c>
      <c r="E410" t="s">
        <v>938</v>
      </c>
      <c r="H410" t="s">
        <v>796</v>
      </c>
      <c r="I410" s="2">
        <v>42860</v>
      </c>
      <c r="J410" t="s">
        <v>267</v>
      </c>
      <c r="K410" t="s">
        <v>242</v>
      </c>
      <c r="L410" t="s">
        <v>243</v>
      </c>
      <c r="M410" t="s">
        <v>331</v>
      </c>
      <c r="N410" t="s">
        <v>332</v>
      </c>
      <c r="O410" t="s">
        <v>39</v>
      </c>
      <c r="P410" t="s">
        <v>40</v>
      </c>
      <c r="Q410">
        <v>4</v>
      </c>
      <c r="R410" t="s">
        <v>41</v>
      </c>
      <c r="S410" t="s">
        <v>333</v>
      </c>
      <c r="T410" t="s">
        <v>332</v>
      </c>
      <c r="U410" t="str">
        <f t="shared" si="70"/>
        <v>09</v>
      </c>
      <c r="V410" t="s">
        <v>268</v>
      </c>
      <c r="W410" t="str">
        <f t="shared" si="71"/>
        <v>E5982</v>
      </c>
      <c r="X410" t="s">
        <v>268</v>
      </c>
      <c r="AA410" t="s">
        <v>46</v>
      </c>
      <c r="AB410">
        <v>0</v>
      </c>
      <c r="AC410">
        <v>0</v>
      </c>
      <c r="AD410">
        <v>1555.91</v>
      </c>
      <c r="AE410">
        <v>0</v>
      </c>
    </row>
    <row r="411" spans="1:31" x14ac:dyDescent="0.3">
      <c r="A411" t="str">
        <f t="shared" si="64"/>
        <v>17</v>
      </c>
      <c r="B411" t="str">
        <f t="shared" si="59"/>
        <v>11</v>
      </c>
      <c r="C411" s="1">
        <v>42866.907812500001</v>
      </c>
      <c r="D411" t="str">
        <f t="shared" si="65"/>
        <v>9</v>
      </c>
      <c r="E411" t="s">
        <v>936</v>
      </c>
      <c r="H411" t="s">
        <v>804</v>
      </c>
      <c r="I411" s="2">
        <v>42874</v>
      </c>
      <c r="J411" t="s">
        <v>267</v>
      </c>
      <c r="K411" t="s">
        <v>242</v>
      </c>
      <c r="L411" t="s">
        <v>243</v>
      </c>
      <c r="M411" t="s">
        <v>331</v>
      </c>
      <c r="N411" t="s">
        <v>332</v>
      </c>
      <c r="O411" t="s">
        <v>39</v>
      </c>
      <c r="P411" t="s">
        <v>40</v>
      </c>
      <c r="Q411">
        <v>4</v>
      </c>
      <c r="R411" t="s">
        <v>41</v>
      </c>
      <c r="S411" t="s">
        <v>333</v>
      </c>
      <c r="T411" t="s">
        <v>332</v>
      </c>
      <c r="U411" t="str">
        <f t="shared" si="70"/>
        <v>09</v>
      </c>
      <c r="V411" t="s">
        <v>268</v>
      </c>
      <c r="W411" t="str">
        <f t="shared" si="71"/>
        <v>E5982</v>
      </c>
      <c r="X411" t="s">
        <v>268</v>
      </c>
      <c r="AA411" t="s">
        <v>46</v>
      </c>
      <c r="AB411">
        <v>0</v>
      </c>
      <c r="AC411">
        <v>0</v>
      </c>
      <c r="AD411">
        <v>483.89</v>
      </c>
      <c r="AE411">
        <v>0</v>
      </c>
    </row>
    <row r="412" spans="1:31" x14ac:dyDescent="0.3">
      <c r="A412" t="str">
        <f t="shared" si="64"/>
        <v>17</v>
      </c>
      <c r="B412" t="str">
        <f t="shared" si="59"/>
        <v>11</v>
      </c>
      <c r="C412" s="1">
        <v>42870.620856481481</v>
      </c>
      <c r="D412" t="str">
        <f t="shared" si="65"/>
        <v>9</v>
      </c>
      <c r="E412" t="s">
        <v>1012</v>
      </c>
      <c r="F412">
        <v>10708674</v>
      </c>
      <c r="H412" t="s">
        <v>1013</v>
      </c>
      <c r="I412" s="2">
        <v>42859</v>
      </c>
      <c r="J412" t="s">
        <v>267</v>
      </c>
      <c r="K412" t="s">
        <v>242</v>
      </c>
      <c r="L412" t="s">
        <v>243</v>
      </c>
      <c r="M412" t="s">
        <v>331</v>
      </c>
      <c r="N412" t="s">
        <v>332</v>
      </c>
      <c r="O412" t="s">
        <v>39</v>
      </c>
      <c r="P412" t="s">
        <v>40</v>
      </c>
      <c r="Q412">
        <v>4</v>
      </c>
      <c r="R412" t="s">
        <v>41</v>
      </c>
      <c r="S412" t="s">
        <v>333</v>
      </c>
      <c r="T412" t="s">
        <v>332</v>
      </c>
      <c r="U412" t="str">
        <f t="shared" si="70"/>
        <v>09</v>
      </c>
      <c r="V412" t="s">
        <v>268</v>
      </c>
      <c r="W412" t="str">
        <f t="shared" si="71"/>
        <v>E5982</v>
      </c>
      <c r="X412" t="s">
        <v>268</v>
      </c>
      <c r="AA412" t="s">
        <v>65</v>
      </c>
      <c r="AB412">
        <v>0</v>
      </c>
      <c r="AC412">
        <v>0</v>
      </c>
      <c r="AD412">
        <v>-27.59</v>
      </c>
      <c r="AE412">
        <v>0</v>
      </c>
    </row>
    <row r="413" spans="1:31" x14ac:dyDescent="0.3">
      <c r="A413" t="str">
        <f t="shared" si="64"/>
        <v>17</v>
      </c>
      <c r="B413" t="str">
        <f t="shared" si="59"/>
        <v>11</v>
      </c>
      <c r="C413" s="1">
        <v>42870.620879629627</v>
      </c>
      <c r="D413" t="str">
        <f t="shared" si="65"/>
        <v>9</v>
      </c>
      <c r="E413" t="s">
        <v>1008</v>
      </c>
      <c r="F413">
        <v>10708666</v>
      </c>
      <c r="H413" t="s">
        <v>1009</v>
      </c>
      <c r="I413" s="2">
        <v>42858</v>
      </c>
      <c r="J413" t="s">
        <v>267</v>
      </c>
      <c r="K413" t="s">
        <v>242</v>
      </c>
      <c r="L413" t="s">
        <v>243</v>
      </c>
      <c r="M413" t="s">
        <v>331</v>
      </c>
      <c r="N413" t="s">
        <v>332</v>
      </c>
      <c r="O413" t="s">
        <v>39</v>
      </c>
      <c r="P413" t="s">
        <v>40</v>
      </c>
      <c r="Q413">
        <v>4</v>
      </c>
      <c r="R413" t="s">
        <v>41</v>
      </c>
      <c r="S413" t="s">
        <v>333</v>
      </c>
      <c r="T413" t="s">
        <v>332</v>
      </c>
      <c r="U413" t="str">
        <f t="shared" si="70"/>
        <v>09</v>
      </c>
      <c r="V413" t="s">
        <v>268</v>
      </c>
      <c r="W413" t="str">
        <f t="shared" si="71"/>
        <v>E5982</v>
      </c>
      <c r="X413" t="s">
        <v>268</v>
      </c>
      <c r="AA413" t="s">
        <v>46</v>
      </c>
      <c r="AB413">
        <v>0</v>
      </c>
      <c r="AC413">
        <v>0</v>
      </c>
      <c r="AD413">
        <v>27.59</v>
      </c>
      <c r="AE413">
        <v>0</v>
      </c>
    </row>
    <row r="414" spans="1:31" x14ac:dyDescent="0.3">
      <c r="A414" t="str">
        <f t="shared" si="64"/>
        <v>17</v>
      </c>
      <c r="B414" t="str">
        <f t="shared" si="59"/>
        <v>11</v>
      </c>
      <c r="C414" s="1">
        <v>42870.620879629627</v>
      </c>
      <c r="D414" t="str">
        <f t="shared" si="65"/>
        <v>9</v>
      </c>
      <c r="E414" t="s">
        <v>1008</v>
      </c>
      <c r="F414">
        <v>10708666</v>
      </c>
      <c r="H414" t="s">
        <v>1009</v>
      </c>
      <c r="I414" s="2">
        <v>42858</v>
      </c>
      <c r="J414" t="s">
        <v>267</v>
      </c>
      <c r="K414" t="s">
        <v>242</v>
      </c>
      <c r="L414" t="s">
        <v>243</v>
      </c>
      <c r="M414" t="s">
        <v>331</v>
      </c>
      <c r="N414" t="s">
        <v>332</v>
      </c>
      <c r="O414" t="s">
        <v>39</v>
      </c>
      <c r="P414" t="s">
        <v>40</v>
      </c>
      <c r="Q414">
        <v>4</v>
      </c>
      <c r="R414" t="s">
        <v>41</v>
      </c>
      <c r="S414" t="s">
        <v>333</v>
      </c>
      <c r="T414" t="s">
        <v>332</v>
      </c>
      <c r="U414" t="str">
        <f t="shared" si="70"/>
        <v>09</v>
      </c>
      <c r="V414" t="s">
        <v>268</v>
      </c>
      <c r="W414" t="str">
        <f t="shared" si="71"/>
        <v>E5982</v>
      </c>
      <c r="X414" t="s">
        <v>268</v>
      </c>
      <c r="AA414" t="s">
        <v>46</v>
      </c>
      <c r="AB414">
        <v>0</v>
      </c>
      <c r="AC414">
        <v>0</v>
      </c>
      <c r="AD414">
        <v>27.59</v>
      </c>
      <c r="AE414">
        <v>0</v>
      </c>
    </row>
    <row r="415" spans="1:31" x14ac:dyDescent="0.3">
      <c r="A415" t="str">
        <f t="shared" si="64"/>
        <v>17</v>
      </c>
      <c r="B415" t="str">
        <f t="shared" si="59"/>
        <v>11</v>
      </c>
      <c r="C415" s="1">
        <v>42866.903773148151</v>
      </c>
      <c r="D415" t="str">
        <f t="shared" si="65"/>
        <v>9</v>
      </c>
      <c r="E415" t="s">
        <v>941</v>
      </c>
      <c r="H415" t="s">
        <v>804</v>
      </c>
      <c r="I415" s="2">
        <v>42874</v>
      </c>
      <c r="J415" t="s">
        <v>83</v>
      </c>
      <c r="K415" t="s">
        <v>242</v>
      </c>
      <c r="L415" t="s">
        <v>243</v>
      </c>
      <c r="M415" t="s">
        <v>336</v>
      </c>
      <c r="N415" t="s">
        <v>337</v>
      </c>
      <c r="O415" t="s">
        <v>39</v>
      </c>
      <c r="P415" t="s">
        <v>40</v>
      </c>
      <c r="Q415">
        <v>4</v>
      </c>
      <c r="R415" t="s">
        <v>41</v>
      </c>
      <c r="S415" t="s">
        <v>338</v>
      </c>
      <c r="T415" t="s">
        <v>337</v>
      </c>
      <c r="U415" t="str">
        <f>"03"</f>
        <v>03</v>
      </c>
      <c r="V415" t="s">
        <v>120</v>
      </c>
      <c r="W415" t="str">
        <f>"E4135"</f>
        <v>E4135</v>
      </c>
      <c r="X415" t="s">
        <v>121</v>
      </c>
      <c r="AA415" t="s">
        <v>46</v>
      </c>
      <c r="AB415">
        <v>0</v>
      </c>
      <c r="AC415">
        <v>0</v>
      </c>
      <c r="AD415">
        <v>22.5</v>
      </c>
      <c r="AE415">
        <v>0</v>
      </c>
    </row>
    <row r="416" spans="1:31" x14ac:dyDescent="0.3">
      <c r="A416" t="str">
        <f t="shared" si="64"/>
        <v>17</v>
      </c>
      <c r="B416" t="str">
        <f t="shared" si="59"/>
        <v>11</v>
      </c>
      <c r="C416" s="1">
        <v>42852.902418981481</v>
      </c>
      <c r="D416" t="str">
        <f t="shared" si="65"/>
        <v>9</v>
      </c>
      <c r="E416" t="s">
        <v>938</v>
      </c>
      <c r="H416" t="s">
        <v>796</v>
      </c>
      <c r="I416" s="2">
        <v>42860</v>
      </c>
      <c r="J416" t="s">
        <v>83</v>
      </c>
      <c r="K416" t="s">
        <v>242</v>
      </c>
      <c r="L416" t="s">
        <v>243</v>
      </c>
      <c r="M416" t="s">
        <v>336</v>
      </c>
      <c r="N416" t="s">
        <v>337</v>
      </c>
      <c r="O416" t="s">
        <v>39</v>
      </c>
      <c r="P416" t="s">
        <v>40</v>
      </c>
      <c r="Q416">
        <v>4</v>
      </c>
      <c r="R416" t="s">
        <v>41</v>
      </c>
      <c r="S416" t="s">
        <v>338</v>
      </c>
      <c r="T416" t="s">
        <v>337</v>
      </c>
      <c r="U416" t="str">
        <f>"03"</f>
        <v>03</v>
      </c>
      <c r="V416" t="s">
        <v>120</v>
      </c>
      <c r="W416" t="str">
        <f>"E4135"</f>
        <v>E4135</v>
      </c>
      <c r="X416" t="s">
        <v>121</v>
      </c>
      <c r="AA416" t="s">
        <v>46</v>
      </c>
      <c r="AB416">
        <v>0</v>
      </c>
      <c r="AC416">
        <v>0</v>
      </c>
      <c r="AD416">
        <v>42.5</v>
      </c>
      <c r="AE416">
        <v>0</v>
      </c>
    </row>
    <row r="417" spans="1:31" x14ac:dyDescent="0.3">
      <c r="A417" t="str">
        <f t="shared" si="64"/>
        <v>17</v>
      </c>
      <c r="B417" t="str">
        <f t="shared" si="59"/>
        <v>11</v>
      </c>
      <c r="C417" s="1">
        <v>42885.641018518516</v>
      </c>
      <c r="D417" t="str">
        <f t="shared" si="65"/>
        <v>9</v>
      </c>
      <c r="E417" t="s">
        <v>1014</v>
      </c>
      <c r="H417" t="s">
        <v>1015</v>
      </c>
      <c r="I417" s="2">
        <v>42886</v>
      </c>
      <c r="J417" t="s">
        <v>74</v>
      </c>
      <c r="K417" t="s">
        <v>242</v>
      </c>
      <c r="L417" t="s">
        <v>243</v>
      </c>
      <c r="M417" t="s">
        <v>336</v>
      </c>
      <c r="N417" t="s">
        <v>337</v>
      </c>
      <c r="O417" t="s">
        <v>39</v>
      </c>
      <c r="P417" t="s">
        <v>40</v>
      </c>
      <c r="Q417">
        <v>4</v>
      </c>
      <c r="R417" t="s">
        <v>41</v>
      </c>
      <c r="S417" t="s">
        <v>338</v>
      </c>
      <c r="T417" t="s">
        <v>337</v>
      </c>
      <c r="U417" t="str">
        <f>"05"</f>
        <v>05</v>
      </c>
      <c r="V417" t="s">
        <v>58</v>
      </c>
      <c r="W417" t="str">
        <f>"E5023"</f>
        <v>E5023</v>
      </c>
      <c r="X417" t="s">
        <v>275</v>
      </c>
      <c r="AA417" t="s">
        <v>46</v>
      </c>
      <c r="AB417">
        <v>0</v>
      </c>
      <c r="AC417">
        <v>0</v>
      </c>
      <c r="AD417">
        <v>32.47</v>
      </c>
      <c r="AE417">
        <v>0</v>
      </c>
    </row>
    <row r="418" spans="1:31" x14ac:dyDescent="0.3">
      <c r="A418" t="str">
        <f t="shared" si="64"/>
        <v>17</v>
      </c>
      <c r="B418" t="str">
        <f t="shared" si="59"/>
        <v>11</v>
      </c>
      <c r="C418" s="1">
        <v>42852.905775462961</v>
      </c>
      <c r="D418" t="str">
        <f t="shared" si="65"/>
        <v>9</v>
      </c>
      <c r="E418" t="s">
        <v>935</v>
      </c>
      <c r="H418" t="s">
        <v>796</v>
      </c>
      <c r="I418" s="2">
        <v>42860</v>
      </c>
      <c r="J418" t="s">
        <v>49</v>
      </c>
      <c r="K418" t="s">
        <v>242</v>
      </c>
      <c r="L418" t="s">
        <v>243</v>
      </c>
      <c r="M418" t="s">
        <v>336</v>
      </c>
      <c r="N418" t="s">
        <v>337</v>
      </c>
      <c r="O418" t="s">
        <v>39</v>
      </c>
      <c r="P418" t="s">
        <v>40</v>
      </c>
      <c r="Q418">
        <v>4</v>
      </c>
      <c r="R418" t="s">
        <v>41</v>
      </c>
      <c r="S418" t="s">
        <v>338</v>
      </c>
      <c r="T418" t="s">
        <v>337</v>
      </c>
      <c r="U418" t="str">
        <f>"02"</f>
        <v>02</v>
      </c>
      <c r="V418" t="s">
        <v>51</v>
      </c>
      <c r="W418" t="str">
        <f>"E4282"</f>
        <v>E4282</v>
      </c>
      <c r="X418" t="s">
        <v>163</v>
      </c>
      <c r="AA418" t="s">
        <v>46</v>
      </c>
      <c r="AB418">
        <v>0</v>
      </c>
      <c r="AC418">
        <v>0</v>
      </c>
      <c r="AD418">
        <v>0.85</v>
      </c>
      <c r="AE418">
        <v>0</v>
      </c>
    </row>
    <row r="419" spans="1:31" x14ac:dyDescent="0.3">
      <c r="A419" t="str">
        <f t="shared" si="64"/>
        <v>17</v>
      </c>
      <c r="B419" t="str">
        <f t="shared" si="59"/>
        <v>11</v>
      </c>
      <c r="C419" s="1">
        <v>42866.907071759262</v>
      </c>
      <c r="D419" t="str">
        <f t="shared" si="65"/>
        <v>9</v>
      </c>
      <c r="E419" t="s">
        <v>936</v>
      </c>
      <c r="H419" t="s">
        <v>804</v>
      </c>
      <c r="I419" s="2">
        <v>42874</v>
      </c>
      <c r="J419" t="s">
        <v>49</v>
      </c>
      <c r="K419" t="s">
        <v>242</v>
      </c>
      <c r="L419" t="s">
        <v>243</v>
      </c>
      <c r="M419" t="s">
        <v>336</v>
      </c>
      <c r="N419" t="s">
        <v>337</v>
      </c>
      <c r="O419" t="s">
        <v>39</v>
      </c>
      <c r="P419" t="s">
        <v>40</v>
      </c>
      <c r="Q419">
        <v>4</v>
      </c>
      <c r="R419" t="s">
        <v>41</v>
      </c>
      <c r="S419" t="s">
        <v>338</v>
      </c>
      <c r="T419" t="s">
        <v>337</v>
      </c>
      <c r="U419" t="str">
        <f>"02"</f>
        <v>02</v>
      </c>
      <c r="V419" t="s">
        <v>51</v>
      </c>
      <c r="W419" t="str">
        <f>"E4282"</f>
        <v>E4282</v>
      </c>
      <c r="X419" t="s">
        <v>163</v>
      </c>
      <c r="AA419" t="s">
        <v>46</v>
      </c>
      <c r="AB419">
        <v>0</v>
      </c>
      <c r="AC419">
        <v>0</v>
      </c>
      <c r="AD419">
        <v>0.45</v>
      </c>
      <c r="AE419">
        <v>0</v>
      </c>
    </row>
    <row r="420" spans="1:31" x14ac:dyDescent="0.3">
      <c r="A420" t="str">
        <f t="shared" si="64"/>
        <v>17</v>
      </c>
      <c r="B420" t="str">
        <f t="shared" si="59"/>
        <v>11</v>
      </c>
      <c r="C420" s="1">
        <v>42852.905775462961</v>
      </c>
      <c r="D420" t="str">
        <f t="shared" si="65"/>
        <v>9</v>
      </c>
      <c r="E420" t="s">
        <v>935</v>
      </c>
      <c r="H420" t="s">
        <v>796</v>
      </c>
      <c r="I420" s="2">
        <v>42860</v>
      </c>
      <c r="J420" t="s">
        <v>49</v>
      </c>
      <c r="K420" t="s">
        <v>242</v>
      </c>
      <c r="L420" t="s">
        <v>243</v>
      </c>
      <c r="M420" t="s">
        <v>336</v>
      </c>
      <c r="N420" t="s">
        <v>337</v>
      </c>
      <c r="O420" t="s">
        <v>39</v>
      </c>
      <c r="P420" t="s">
        <v>40</v>
      </c>
      <c r="Q420">
        <v>4</v>
      </c>
      <c r="R420" t="s">
        <v>41</v>
      </c>
      <c r="S420" t="s">
        <v>338</v>
      </c>
      <c r="T420" t="s">
        <v>337</v>
      </c>
      <c r="U420" t="str">
        <f>"02"</f>
        <v>02</v>
      </c>
      <c r="V420" t="s">
        <v>51</v>
      </c>
      <c r="W420" t="str">
        <f>"E4281"</f>
        <v>E4281</v>
      </c>
      <c r="X420" t="s">
        <v>52</v>
      </c>
      <c r="AA420" t="s">
        <v>46</v>
      </c>
      <c r="AB420">
        <v>0</v>
      </c>
      <c r="AC420">
        <v>0</v>
      </c>
      <c r="AD420">
        <v>747.32</v>
      </c>
      <c r="AE420">
        <v>0</v>
      </c>
    </row>
    <row r="421" spans="1:31" x14ac:dyDescent="0.3">
      <c r="A421" t="str">
        <f t="shared" si="64"/>
        <v>17</v>
      </c>
      <c r="B421" t="str">
        <f t="shared" si="59"/>
        <v>11</v>
      </c>
      <c r="C421" s="1">
        <v>42866.907071759262</v>
      </c>
      <c r="D421" t="str">
        <f t="shared" si="65"/>
        <v>9</v>
      </c>
      <c r="E421" t="s">
        <v>936</v>
      </c>
      <c r="H421" t="s">
        <v>804</v>
      </c>
      <c r="I421" s="2">
        <v>42874</v>
      </c>
      <c r="J421" t="s">
        <v>49</v>
      </c>
      <c r="K421" t="s">
        <v>242</v>
      </c>
      <c r="L421" t="s">
        <v>243</v>
      </c>
      <c r="M421" t="s">
        <v>336</v>
      </c>
      <c r="N421" t="s">
        <v>337</v>
      </c>
      <c r="O421" t="s">
        <v>39</v>
      </c>
      <c r="P421" t="s">
        <v>40</v>
      </c>
      <c r="Q421">
        <v>4</v>
      </c>
      <c r="R421" t="s">
        <v>41</v>
      </c>
      <c r="S421" t="s">
        <v>338</v>
      </c>
      <c r="T421" t="s">
        <v>337</v>
      </c>
      <c r="U421" t="str">
        <f>"02"</f>
        <v>02</v>
      </c>
      <c r="V421" t="s">
        <v>51</v>
      </c>
      <c r="W421" t="str">
        <f>"E4281"</f>
        <v>E4281</v>
      </c>
      <c r="X421" t="s">
        <v>52</v>
      </c>
      <c r="AA421" t="s">
        <v>46</v>
      </c>
      <c r="AB421">
        <v>0</v>
      </c>
      <c r="AC421">
        <v>0</v>
      </c>
      <c r="AD421">
        <v>747.32</v>
      </c>
      <c r="AE421">
        <v>0</v>
      </c>
    </row>
    <row r="422" spans="1:31" x14ac:dyDescent="0.3">
      <c r="A422" t="str">
        <f t="shared" si="64"/>
        <v>17</v>
      </c>
      <c r="B422" t="str">
        <f t="shared" si="59"/>
        <v>11</v>
      </c>
      <c r="C422" s="1">
        <v>42873.680694444447</v>
      </c>
      <c r="D422" t="str">
        <f t="shared" si="65"/>
        <v>9</v>
      </c>
      <c r="E422" t="s">
        <v>1016</v>
      </c>
      <c r="H422" t="s">
        <v>1017</v>
      </c>
      <c r="I422" s="2">
        <v>42873</v>
      </c>
      <c r="J422" t="s">
        <v>78</v>
      </c>
      <c r="K422" t="s">
        <v>242</v>
      </c>
      <c r="L422" t="s">
        <v>243</v>
      </c>
      <c r="M422" t="s">
        <v>336</v>
      </c>
      <c r="N422" t="s">
        <v>337</v>
      </c>
      <c r="O422" t="s">
        <v>39</v>
      </c>
      <c r="P422" t="s">
        <v>40</v>
      </c>
      <c r="Q422">
        <v>4</v>
      </c>
      <c r="R422" t="s">
        <v>41</v>
      </c>
      <c r="S422" t="s">
        <v>338</v>
      </c>
      <c r="T422" t="s">
        <v>337</v>
      </c>
      <c r="U422" t="str">
        <f>"04"</f>
        <v>04</v>
      </c>
      <c r="V422" t="s">
        <v>125</v>
      </c>
      <c r="W422" t="str">
        <f>"E5368"</f>
        <v>E5368</v>
      </c>
      <c r="X422" t="s">
        <v>1018</v>
      </c>
      <c r="AA422" t="s">
        <v>46</v>
      </c>
      <c r="AB422">
        <v>0</v>
      </c>
      <c r="AC422">
        <v>0</v>
      </c>
      <c r="AD422">
        <v>64.209999999999994</v>
      </c>
      <c r="AE422">
        <v>0</v>
      </c>
    </row>
    <row r="423" spans="1:31" x14ac:dyDescent="0.3">
      <c r="A423" t="str">
        <f t="shared" si="64"/>
        <v>17</v>
      </c>
      <c r="B423" t="str">
        <f t="shared" si="59"/>
        <v>11</v>
      </c>
      <c r="C423" s="1">
        <v>42873.680694444447</v>
      </c>
      <c r="D423" t="str">
        <f t="shared" si="65"/>
        <v>9</v>
      </c>
      <c r="E423" t="s">
        <v>1016</v>
      </c>
      <c r="H423" t="s">
        <v>1017</v>
      </c>
      <c r="I423" s="2">
        <v>42873</v>
      </c>
      <c r="J423" t="s">
        <v>78</v>
      </c>
      <c r="K423" t="s">
        <v>242</v>
      </c>
      <c r="L423" t="s">
        <v>243</v>
      </c>
      <c r="M423" t="s">
        <v>336</v>
      </c>
      <c r="N423" t="s">
        <v>337</v>
      </c>
      <c r="O423" t="s">
        <v>39</v>
      </c>
      <c r="P423" t="s">
        <v>40</v>
      </c>
      <c r="Q423">
        <v>4</v>
      </c>
      <c r="R423" t="s">
        <v>41</v>
      </c>
      <c r="S423" t="s">
        <v>338</v>
      </c>
      <c r="T423" t="s">
        <v>337</v>
      </c>
      <c r="U423" t="str">
        <f>"04"</f>
        <v>04</v>
      </c>
      <c r="V423" t="s">
        <v>125</v>
      </c>
      <c r="W423" t="str">
        <f>"E5368"</f>
        <v>E5368</v>
      </c>
      <c r="X423" t="s">
        <v>1018</v>
      </c>
      <c r="AA423" t="s">
        <v>46</v>
      </c>
      <c r="AB423">
        <v>0</v>
      </c>
      <c r="AC423">
        <v>0</v>
      </c>
      <c r="AD423">
        <v>31</v>
      </c>
      <c r="AE423">
        <v>0</v>
      </c>
    </row>
    <row r="424" spans="1:31" x14ac:dyDescent="0.3">
      <c r="A424" t="str">
        <f t="shared" si="64"/>
        <v>17</v>
      </c>
      <c r="B424" t="str">
        <f t="shared" si="59"/>
        <v>11</v>
      </c>
      <c r="C424" s="1">
        <v>42858.588958333334</v>
      </c>
      <c r="D424" t="str">
        <f t="shared" si="65"/>
        <v>9</v>
      </c>
      <c r="E424" t="s">
        <v>1019</v>
      </c>
      <c r="H424" t="s">
        <v>1020</v>
      </c>
      <c r="I424" s="2">
        <v>42858</v>
      </c>
      <c r="J424" t="s">
        <v>70</v>
      </c>
      <c r="K424" t="s">
        <v>242</v>
      </c>
      <c r="L424" t="s">
        <v>243</v>
      </c>
      <c r="M424" t="s">
        <v>336</v>
      </c>
      <c r="N424" t="s">
        <v>337</v>
      </c>
      <c r="O424" t="s">
        <v>39</v>
      </c>
      <c r="P424" t="s">
        <v>40</v>
      </c>
      <c r="Q424">
        <v>4</v>
      </c>
      <c r="R424" t="s">
        <v>41</v>
      </c>
      <c r="S424" t="s">
        <v>338</v>
      </c>
      <c r="T424" t="s">
        <v>337</v>
      </c>
      <c r="U424" t="str">
        <f>"05"</f>
        <v>05</v>
      </c>
      <c r="V424" t="s">
        <v>58</v>
      </c>
      <c r="W424" t="str">
        <f>"E5741"</f>
        <v>E5741</v>
      </c>
      <c r="X424" t="s">
        <v>71</v>
      </c>
      <c r="AA424" t="s">
        <v>46</v>
      </c>
      <c r="AB424">
        <v>0</v>
      </c>
      <c r="AC424">
        <v>0</v>
      </c>
      <c r="AD424">
        <v>14.04</v>
      </c>
      <c r="AE424">
        <v>0</v>
      </c>
    </row>
    <row r="425" spans="1:31" x14ac:dyDescent="0.3">
      <c r="A425" t="str">
        <f t="shared" si="64"/>
        <v>17</v>
      </c>
      <c r="B425" t="str">
        <f t="shared" si="59"/>
        <v>11</v>
      </c>
      <c r="C425" s="1">
        <v>42867.530868055554</v>
      </c>
      <c r="D425" t="str">
        <f t="shared" si="65"/>
        <v>9</v>
      </c>
      <c r="E425" t="s">
        <v>1021</v>
      </c>
      <c r="H425" t="s">
        <v>1022</v>
      </c>
      <c r="I425" s="2">
        <v>42867</v>
      </c>
      <c r="J425" t="s">
        <v>70</v>
      </c>
      <c r="K425" t="s">
        <v>242</v>
      </c>
      <c r="L425" t="s">
        <v>243</v>
      </c>
      <c r="M425" t="s">
        <v>336</v>
      </c>
      <c r="N425" t="s">
        <v>337</v>
      </c>
      <c r="O425" t="s">
        <v>39</v>
      </c>
      <c r="P425" t="s">
        <v>40</v>
      </c>
      <c r="Q425">
        <v>4</v>
      </c>
      <c r="R425" t="s">
        <v>41</v>
      </c>
      <c r="S425" t="s">
        <v>338</v>
      </c>
      <c r="T425" t="s">
        <v>337</v>
      </c>
      <c r="U425" t="str">
        <f>"05"</f>
        <v>05</v>
      </c>
      <c r="V425" t="s">
        <v>58</v>
      </c>
      <c r="W425" t="str">
        <f>"E5741"</f>
        <v>E5741</v>
      </c>
      <c r="X425" t="s">
        <v>71</v>
      </c>
      <c r="AA425" t="s">
        <v>46</v>
      </c>
      <c r="AB425">
        <v>0</v>
      </c>
      <c r="AC425">
        <v>0</v>
      </c>
      <c r="AD425">
        <v>2.4</v>
      </c>
      <c r="AE425">
        <v>0</v>
      </c>
    </row>
    <row r="426" spans="1:31" x14ac:dyDescent="0.3">
      <c r="A426" t="str">
        <f t="shared" si="64"/>
        <v>17</v>
      </c>
      <c r="B426" t="str">
        <f t="shared" si="59"/>
        <v>11</v>
      </c>
      <c r="C426" s="1">
        <v>42857.901990740742</v>
      </c>
      <c r="D426" t="str">
        <f t="shared" si="65"/>
        <v>9</v>
      </c>
      <c r="E426" t="s">
        <v>937</v>
      </c>
      <c r="G426" t="s">
        <v>841</v>
      </c>
      <c r="H426" t="s">
        <v>87</v>
      </c>
      <c r="I426" s="2">
        <v>42857</v>
      </c>
      <c r="J426" t="s">
        <v>88</v>
      </c>
      <c r="K426" t="s">
        <v>242</v>
      </c>
      <c r="L426" t="s">
        <v>243</v>
      </c>
      <c r="M426" t="s">
        <v>336</v>
      </c>
      <c r="N426" t="s">
        <v>337</v>
      </c>
      <c r="O426" t="s">
        <v>39</v>
      </c>
      <c r="P426" t="s">
        <v>40</v>
      </c>
      <c r="Q426">
        <v>4</v>
      </c>
      <c r="R426" t="s">
        <v>41</v>
      </c>
      <c r="S426" t="s">
        <v>338</v>
      </c>
      <c r="T426" t="s">
        <v>337</v>
      </c>
      <c r="U426" t="str">
        <f t="shared" ref="U426:U431" si="72">"01"</f>
        <v>01</v>
      </c>
      <c r="V426" t="s">
        <v>84</v>
      </c>
      <c r="W426" t="str">
        <f t="shared" ref="W426:W431" si="73">"E4105"</f>
        <v>E4105</v>
      </c>
      <c r="X426" t="s">
        <v>84</v>
      </c>
      <c r="AA426" t="s">
        <v>65</v>
      </c>
      <c r="AB426">
        <v>0</v>
      </c>
      <c r="AC426">
        <v>0</v>
      </c>
      <c r="AD426">
        <v>0</v>
      </c>
      <c r="AE426">
        <v>-1827.2</v>
      </c>
    </row>
    <row r="427" spans="1:31" x14ac:dyDescent="0.3">
      <c r="A427" t="str">
        <f t="shared" si="64"/>
        <v>17</v>
      </c>
      <c r="B427" t="str">
        <f t="shared" si="59"/>
        <v>11</v>
      </c>
      <c r="C427" s="1">
        <v>42866.903773148151</v>
      </c>
      <c r="D427" t="str">
        <f t="shared" si="65"/>
        <v>9</v>
      </c>
      <c r="E427" t="s">
        <v>941</v>
      </c>
      <c r="H427" t="s">
        <v>804</v>
      </c>
      <c r="I427" s="2">
        <v>42874</v>
      </c>
      <c r="J427" t="s">
        <v>83</v>
      </c>
      <c r="K427" t="s">
        <v>242</v>
      </c>
      <c r="L427" t="s">
        <v>243</v>
      </c>
      <c r="M427" t="s">
        <v>336</v>
      </c>
      <c r="N427" t="s">
        <v>337</v>
      </c>
      <c r="O427" t="s">
        <v>39</v>
      </c>
      <c r="P427" t="s">
        <v>40</v>
      </c>
      <c r="Q427">
        <v>4</v>
      </c>
      <c r="R427" t="s">
        <v>41</v>
      </c>
      <c r="S427" t="s">
        <v>338</v>
      </c>
      <c r="T427" t="s">
        <v>337</v>
      </c>
      <c r="U427" t="str">
        <f t="shared" si="72"/>
        <v>01</v>
      </c>
      <c r="V427" t="s">
        <v>84</v>
      </c>
      <c r="W427" t="str">
        <f t="shared" si="73"/>
        <v>E4105</v>
      </c>
      <c r="X427" t="s">
        <v>84</v>
      </c>
      <c r="AA427" t="s">
        <v>46</v>
      </c>
      <c r="AB427">
        <v>0</v>
      </c>
      <c r="AC427">
        <v>0</v>
      </c>
      <c r="AD427">
        <v>1827.2</v>
      </c>
      <c r="AE427">
        <v>0</v>
      </c>
    </row>
    <row r="428" spans="1:31" x14ac:dyDescent="0.3">
      <c r="A428" t="str">
        <f t="shared" si="64"/>
        <v>17</v>
      </c>
      <c r="B428" t="str">
        <f t="shared" si="59"/>
        <v>11</v>
      </c>
      <c r="C428" s="1">
        <v>42852.902407407404</v>
      </c>
      <c r="D428" t="str">
        <f t="shared" si="65"/>
        <v>9</v>
      </c>
      <c r="E428" t="s">
        <v>938</v>
      </c>
      <c r="H428" t="s">
        <v>796</v>
      </c>
      <c r="I428" s="2">
        <v>42860</v>
      </c>
      <c r="J428" t="s">
        <v>83</v>
      </c>
      <c r="K428" t="s">
        <v>242</v>
      </c>
      <c r="L428" t="s">
        <v>243</v>
      </c>
      <c r="M428" t="s">
        <v>336</v>
      </c>
      <c r="N428" t="s">
        <v>337</v>
      </c>
      <c r="O428" t="s">
        <v>39</v>
      </c>
      <c r="P428" t="s">
        <v>40</v>
      </c>
      <c r="Q428">
        <v>4</v>
      </c>
      <c r="R428" t="s">
        <v>41</v>
      </c>
      <c r="S428" t="s">
        <v>338</v>
      </c>
      <c r="T428" t="s">
        <v>337</v>
      </c>
      <c r="U428" t="str">
        <f t="shared" si="72"/>
        <v>01</v>
      </c>
      <c r="V428" t="s">
        <v>84</v>
      </c>
      <c r="W428" t="str">
        <f t="shared" si="73"/>
        <v>E4105</v>
      </c>
      <c r="X428" t="s">
        <v>84</v>
      </c>
      <c r="AA428" t="s">
        <v>46</v>
      </c>
      <c r="AB428">
        <v>0</v>
      </c>
      <c r="AC428">
        <v>0</v>
      </c>
      <c r="AD428">
        <v>1827.2</v>
      </c>
      <c r="AE428">
        <v>0</v>
      </c>
    </row>
    <row r="429" spans="1:31" x14ac:dyDescent="0.3">
      <c r="A429" t="str">
        <f t="shared" si="64"/>
        <v>17</v>
      </c>
      <c r="B429" t="str">
        <f t="shared" si="59"/>
        <v>11</v>
      </c>
      <c r="C429" s="1">
        <v>42866.90896990741</v>
      </c>
      <c r="D429" t="str">
        <f t="shared" si="65"/>
        <v>9</v>
      </c>
      <c r="E429" t="s">
        <v>939</v>
      </c>
      <c r="G429" t="s">
        <v>841</v>
      </c>
      <c r="H429" t="s">
        <v>87</v>
      </c>
      <c r="I429" s="2">
        <v>42866</v>
      </c>
      <c r="J429" t="s">
        <v>88</v>
      </c>
      <c r="K429" t="s">
        <v>242</v>
      </c>
      <c r="L429" t="s">
        <v>243</v>
      </c>
      <c r="M429" t="s">
        <v>336</v>
      </c>
      <c r="N429" t="s">
        <v>337</v>
      </c>
      <c r="O429" t="s">
        <v>39</v>
      </c>
      <c r="P429" t="s">
        <v>40</v>
      </c>
      <c r="Q429">
        <v>4</v>
      </c>
      <c r="R429" t="s">
        <v>41</v>
      </c>
      <c r="S429" t="s">
        <v>338</v>
      </c>
      <c r="T429" t="s">
        <v>337</v>
      </c>
      <c r="U429" t="str">
        <f t="shared" si="72"/>
        <v>01</v>
      </c>
      <c r="V429" t="s">
        <v>84</v>
      </c>
      <c r="W429" t="str">
        <f t="shared" si="73"/>
        <v>E4105</v>
      </c>
      <c r="X429" t="s">
        <v>84</v>
      </c>
      <c r="AA429" t="s">
        <v>46</v>
      </c>
      <c r="AB429">
        <v>0</v>
      </c>
      <c r="AC429">
        <v>0</v>
      </c>
      <c r="AD429">
        <v>0</v>
      </c>
      <c r="AE429">
        <v>4093.6</v>
      </c>
    </row>
    <row r="430" spans="1:31" x14ac:dyDescent="0.3">
      <c r="A430" t="str">
        <f t="shared" si="64"/>
        <v>17</v>
      </c>
      <c r="B430" t="str">
        <f t="shared" si="59"/>
        <v>11</v>
      </c>
      <c r="C430" s="1">
        <v>42866.909317129626</v>
      </c>
      <c r="D430" t="str">
        <f t="shared" si="65"/>
        <v>9</v>
      </c>
      <c r="E430" t="s">
        <v>939</v>
      </c>
      <c r="G430" t="s">
        <v>841</v>
      </c>
      <c r="H430" t="s">
        <v>87</v>
      </c>
      <c r="I430" s="2">
        <v>42866</v>
      </c>
      <c r="J430" t="s">
        <v>88</v>
      </c>
      <c r="K430" t="s">
        <v>242</v>
      </c>
      <c r="L430" t="s">
        <v>243</v>
      </c>
      <c r="M430" t="s">
        <v>336</v>
      </c>
      <c r="N430" t="s">
        <v>337</v>
      </c>
      <c r="O430" t="s">
        <v>39</v>
      </c>
      <c r="P430" t="s">
        <v>40</v>
      </c>
      <c r="Q430">
        <v>4</v>
      </c>
      <c r="R430" t="s">
        <v>41</v>
      </c>
      <c r="S430" t="s">
        <v>338</v>
      </c>
      <c r="T430" t="s">
        <v>337</v>
      </c>
      <c r="U430" t="str">
        <f t="shared" si="72"/>
        <v>01</v>
      </c>
      <c r="V430" t="s">
        <v>84</v>
      </c>
      <c r="W430" t="str">
        <f t="shared" si="73"/>
        <v>E4105</v>
      </c>
      <c r="X430" t="s">
        <v>84</v>
      </c>
      <c r="AA430" t="s">
        <v>65</v>
      </c>
      <c r="AB430">
        <v>0</v>
      </c>
      <c r="AC430">
        <v>0</v>
      </c>
      <c r="AD430">
        <v>0</v>
      </c>
      <c r="AE430">
        <v>-1827.2</v>
      </c>
    </row>
    <row r="431" spans="1:31" x14ac:dyDescent="0.3">
      <c r="A431" t="str">
        <f t="shared" si="64"/>
        <v>17</v>
      </c>
      <c r="B431" t="str">
        <f t="shared" si="59"/>
        <v>11</v>
      </c>
      <c r="C431" s="1">
        <v>42880.901550925926</v>
      </c>
      <c r="D431" t="str">
        <f t="shared" si="65"/>
        <v>9</v>
      </c>
      <c r="E431" t="s">
        <v>940</v>
      </c>
      <c r="G431" t="s">
        <v>841</v>
      </c>
      <c r="H431" t="s">
        <v>87</v>
      </c>
      <c r="I431" s="2">
        <v>42880</v>
      </c>
      <c r="J431" t="s">
        <v>88</v>
      </c>
      <c r="K431" t="s">
        <v>242</v>
      </c>
      <c r="L431" t="s">
        <v>243</v>
      </c>
      <c r="M431" t="s">
        <v>336</v>
      </c>
      <c r="N431" t="s">
        <v>337</v>
      </c>
      <c r="O431" t="s">
        <v>39</v>
      </c>
      <c r="P431" t="s">
        <v>40</v>
      </c>
      <c r="Q431">
        <v>4</v>
      </c>
      <c r="R431" t="s">
        <v>41</v>
      </c>
      <c r="S431" t="s">
        <v>338</v>
      </c>
      <c r="T431" t="s">
        <v>337</v>
      </c>
      <c r="U431" t="str">
        <f t="shared" si="72"/>
        <v>01</v>
      </c>
      <c r="V431" t="s">
        <v>84</v>
      </c>
      <c r="W431" t="str">
        <f t="shared" si="73"/>
        <v>E4105</v>
      </c>
      <c r="X431" t="s">
        <v>84</v>
      </c>
      <c r="AA431" t="s">
        <v>65</v>
      </c>
      <c r="AB431">
        <v>0</v>
      </c>
      <c r="AC431">
        <v>0</v>
      </c>
      <c r="AD431">
        <v>0</v>
      </c>
      <c r="AE431">
        <v>-1827.2</v>
      </c>
    </row>
    <row r="432" spans="1:31" x14ac:dyDescent="0.3">
      <c r="A432" t="str">
        <f t="shared" si="64"/>
        <v>17</v>
      </c>
      <c r="B432" t="str">
        <f t="shared" ref="B432:B448" si="74">"11"</f>
        <v>11</v>
      </c>
      <c r="C432" s="1">
        <v>42856.717893518522</v>
      </c>
      <c r="D432" t="str">
        <f t="shared" si="65"/>
        <v>9</v>
      </c>
      <c r="E432" t="s">
        <v>1023</v>
      </c>
      <c r="H432" t="s">
        <v>1024</v>
      </c>
      <c r="I432" s="2">
        <v>42857</v>
      </c>
      <c r="J432" t="s">
        <v>74</v>
      </c>
      <c r="K432" t="s">
        <v>242</v>
      </c>
      <c r="L432" t="s">
        <v>243</v>
      </c>
      <c r="M432" t="s">
        <v>336</v>
      </c>
      <c r="N432" t="s">
        <v>337</v>
      </c>
      <c r="O432" t="s">
        <v>39</v>
      </c>
      <c r="P432" t="s">
        <v>40</v>
      </c>
      <c r="Q432">
        <v>4</v>
      </c>
      <c r="R432" t="s">
        <v>41</v>
      </c>
      <c r="S432" t="s">
        <v>338</v>
      </c>
      <c r="T432" t="s">
        <v>337</v>
      </c>
      <c r="U432" t="str">
        <f>"05"</f>
        <v>05</v>
      </c>
      <c r="V432" t="s">
        <v>58</v>
      </c>
      <c r="W432" t="str">
        <f>"E5070"</f>
        <v>E5070</v>
      </c>
      <c r="X432" t="s">
        <v>178</v>
      </c>
      <c r="AA432" t="s">
        <v>46</v>
      </c>
      <c r="AB432">
        <v>0</v>
      </c>
      <c r="AC432">
        <v>0</v>
      </c>
      <c r="AD432">
        <v>405</v>
      </c>
      <c r="AE432">
        <v>0</v>
      </c>
    </row>
    <row r="433" spans="1:31" x14ac:dyDescent="0.3">
      <c r="A433" t="str">
        <f t="shared" si="64"/>
        <v>17</v>
      </c>
      <c r="B433" t="str">
        <f t="shared" si="74"/>
        <v>11</v>
      </c>
      <c r="C433" s="1">
        <v>42856.717893518522</v>
      </c>
      <c r="D433" t="str">
        <f t="shared" si="65"/>
        <v>9</v>
      </c>
      <c r="E433" t="s">
        <v>1023</v>
      </c>
      <c r="H433" t="s">
        <v>1024</v>
      </c>
      <c r="I433" s="2">
        <v>42857</v>
      </c>
      <c r="J433" t="s">
        <v>74</v>
      </c>
      <c r="K433" t="s">
        <v>242</v>
      </c>
      <c r="L433" t="s">
        <v>243</v>
      </c>
      <c r="M433" t="s">
        <v>336</v>
      </c>
      <c r="N433" t="s">
        <v>337</v>
      </c>
      <c r="O433" t="s">
        <v>39</v>
      </c>
      <c r="P433" t="s">
        <v>40</v>
      </c>
      <c r="Q433">
        <v>4</v>
      </c>
      <c r="R433" t="s">
        <v>41</v>
      </c>
      <c r="S433" t="s">
        <v>338</v>
      </c>
      <c r="T433" t="s">
        <v>337</v>
      </c>
      <c r="U433" t="str">
        <f>"05"</f>
        <v>05</v>
      </c>
      <c r="V433" t="s">
        <v>58</v>
      </c>
      <c r="W433" t="str">
        <f>"E5070"</f>
        <v>E5070</v>
      </c>
      <c r="X433" t="s">
        <v>178</v>
      </c>
      <c r="AA433" t="s">
        <v>46</v>
      </c>
      <c r="AB433">
        <v>0</v>
      </c>
      <c r="AC433">
        <v>0</v>
      </c>
      <c r="AD433">
        <v>330</v>
      </c>
      <c r="AE433">
        <v>0</v>
      </c>
    </row>
    <row r="434" spans="1:31" x14ac:dyDescent="0.3">
      <c r="A434" t="str">
        <f t="shared" si="64"/>
        <v>17</v>
      </c>
      <c r="B434" t="str">
        <f t="shared" si="74"/>
        <v>11</v>
      </c>
      <c r="C434" s="1">
        <v>42858.588969907411</v>
      </c>
      <c r="D434" t="str">
        <f t="shared" si="65"/>
        <v>9</v>
      </c>
      <c r="E434" t="s">
        <v>1019</v>
      </c>
      <c r="H434" t="s">
        <v>1020</v>
      </c>
      <c r="I434" s="2">
        <v>42858</v>
      </c>
      <c r="J434" t="s">
        <v>265</v>
      </c>
      <c r="K434" t="s">
        <v>242</v>
      </c>
      <c r="L434" t="s">
        <v>243</v>
      </c>
      <c r="M434" t="s">
        <v>336</v>
      </c>
      <c r="N434" t="s">
        <v>337</v>
      </c>
      <c r="O434" t="s">
        <v>39</v>
      </c>
      <c r="P434" t="s">
        <v>40</v>
      </c>
      <c r="Q434">
        <v>4</v>
      </c>
      <c r="R434" t="s">
        <v>41</v>
      </c>
      <c r="S434" t="s">
        <v>338</v>
      </c>
      <c r="T434" t="s">
        <v>337</v>
      </c>
      <c r="U434" t="str">
        <f t="shared" ref="U434:U448" si="75">"RV"</f>
        <v>RV</v>
      </c>
      <c r="V434" t="s">
        <v>44</v>
      </c>
      <c r="W434" t="str">
        <f t="shared" ref="W434:W448" si="76">"R3711E"</f>
        <v>R3711E</v>
      </c>
      <c r="X434" t="s">
        <v>266</v>
      </c>
      <c r="AA434" t="s">
        <v>46</v>
      </c>
      <c r="AB434">
        <v>0</v>
      </c>
      <c r="AC434">
        <v>0</v>
      </c>
      <c r="AD434">
        <v>20.399999999999999</v>
      </c>
      <c r="AE434">
        <v>0</v>
      </c>
    </row>
    <row r="435" spans="1:31" x14ac:dyDescent="0.3">
      <c r="A435" t="str">
        <f t="shared" si="64"/>
        <v>17</v>
      </c>
      <c r="B435" t="str">
        <f t="shared" si="74"/>
        <v>11</v>
      </c>
      <c r="C435" s="1">
        <v>42866.90452546296</v>
      </c>
      <c r="D435" t="str">
        <f t="shared" si="65"/>
        <v>9</v>
      </c>
      <c r="E435" t="s">
        <v>941</v>
      </c>
      <c r="H435" t="s">
        <v>804</v>
      </c>
      <c r="I435" s="2">
        <v>42874</v>
      </c>
      <c r="J435" t="s">
        <v>265</v>
      </c>
      <c r="K435" t="s">
        <v>242</v>
      </c>
      <c r="L435" t="s">
        <v>243</v>
      </c>
      <c r="M435" t="s">
        <v>336</v>
      </c>
      <c r="N435" t="s">
        <v>337</v>
      </c>
      <c r="O435" t="s">
        <v>39</v>
      </c>
      <c r="P435" t="s">
        <v>40</v>
      </c>
      <c r="Q435">
        <v>4</v>
      </c>
      <c r="R435" t="s">
        <v>41</v>
      </c>
      <c r="S435" t="s">
        <v>338</v>
      </c>
      <c r="T435" t="s">
        <v>337</v>
      </c>
      <c r="U435" t="str">
        <f t="shared" si="75"/>
        <v>RV</v>
      </c>
      <c r="V435" t="s">
        <v>44</v>
      </c>
      <c r="W435" t="str">
        <f t="shared" si="76"/>
        <v>R3711E</v>
      </c>
      <c r="X435" t="s">
        <v>266</v>
      </c>
      <c r="AA435" t="s">
        <v>46</v>
      </c>
      <c r="AB435">
        <v>0</v>
      </c>
      <c r="AC435">
        <v>0</v>
      </c>
      <c r="AD435">
        <v>2654.92</v>
      </c>
      <c r="AE435">
        <v>0</v>
      </c>
    </row>
    <row r="436" spans="1:31" x14ac:dyDescent="0.3">
      <c r="A436" t="str">
        <f t="shared" si="64"/>
        <v>17</v>
      </c>
      <c r="B436" t="str">
        <f t="shared" si="74"/>
        <v>11</v>
      </c>
      <c r="C436" s="1">
        <v>42866.90452546296</v>
      </c>
      <c r="D436" t="str">
        <f t="shared" si="65"/>
        <v>9</v>
      </c>
      <c r="E436" t="s">
        <v>941</v>
      </c>
      <c r="H436" t="s">
        <v>804</v>
      </c>
      <c r="I436" s="2">
        <v>42874</v>
      </c>
      <c r="J436" t="s">
        <v>265</v>
      </c>
      <c r="K436" t="s">
        <v>242</v>
      </c>
      <c r="L436" t="s">
        <v>243</v>
      </c>
      <c r="M436" t="s">
        <v>336</v>
      </c>
      <c r="N436" t="s">
        <v>337</v>
      </c>
      <c r="O436" t="s">
        <v>39</v>
      </c>
      <c r="P436" t="s">
        <v>40</v>
      </c>
      <c r="Q436">
        <v>4</v>
      </c>
      <c r="R436" t="s">
        <v>41</v>
      </c>
      <c r="S436" t="s">
        <v>338</v>
      </c>
      <c r="T436" t="s">
        <v>337</v>
      </c>
      <c r="U436" t="str">
        <f t="shared" si="75"/>
        <v>RV</v>
      </c>
      <c r="V436" t="s">
        <v>44</v>
      </c>
      <c r="W436" t="str">
        <f t="shared" si="76"/>
        <v>R3711E</v>
      </c>
      <c r="X436" t="s">
        <v>266</v>
      </c>
      <c r="AA436" t="s">
        <v>46</v>
      </c>
      <c r="AB436">
        <v>0</v>
      </c>
      <c r="AC436">
        <v>0</v>
      </c>
      <c r="AD436">
        <v>32.69</v>
      </c>
      <c r="AE436">
        <v>0</v>
      </c>
    </row>
    <row r="437" spans="1:31" x14ac:dyDescent="0.3">
      <c r="A437" t="str">
        <f t="shared" si="64"/>
        <v>17</v>
      </c>
      <c r="B437" t="str">
        <f t="shared" si="74"/>
        <v>11</v>
      </c>
      <c r="C437" s="1">
        <v>42852.906631944446</v>
      </c>
      <c r="D437" t="str">
        <f t="shared" si="65"/>
        <v>9</v>
      </c>
      <c r="E437" t="s">
        <v>935</v>
      </c>
      <c r="H437" t="s">
        <v>796</v>
      </c>
      <c r="I437" s="2">
        <v>42860</v>
      </c>
      <c r="J437" t="s">
        <v>265</v>
      </c>
      <c r="K437" t="s">
        <v>242</v>
      </c>
      <c r="L437" t="s">
        <v>243</v>
      </c>
      <c r="M437" t="s">
        <v>336</v>
      </c>
      <c r="N437" t="s">
        <v>337</v>
      </c>
      <c r="O437" t="s">
        <v>39</v>
      </c>
      <c r="P437" t="s">
        <v>40</v>
      </c>
      <c r="Q437">
        <v>4</v>
      </c>
      <c r="R437" t="s">
        <v>41</v>
      </c>
      <c r="S437" t="s">
        <v>338</v>
      </c>
      <c r="T437" t="s">
        <v>337</v>
      </c>
      <c r="U437" t="str">
        <f t="shared" si="75"/>
        <v>RV</v>
      </c>
      <c r="V437" t="s">
        <v>44</v>
      </c>
      <c r="W437" t="str">
        <f t="shared" si="76"/>
        <v>R3711E</v>
      </c>
      <c r="X437" t="s">
        <v>266</v>
      </c>
      <c r="AA437" t="s">
        <v>46</v>
      </c>
      <c r="AB437">
        <v>0</v>
      </c>
      <c r="AC437">
        <v>0</v>
      </c>
      <c r="AD437">
        <v>1085.8599999999999</v>
      </c>
      <c r="AE437">
        <v>0</v>
      </c>
    </row>
    <row r="438" spans="1:31" x14ac:dyDescent="0.3">
      <c r="A438" t="str">
        <f t="shared" si="64"/>
        <v>17</v>
      </c>
      <c r="B438" t="str">
        <f t="shared" si="74"/>
        <v>11</v>
      </c>
      <c r="C438" s="1">
        <v>42852.906631944446</v>
      </c>
      <c r="D438" t="str">
        <f t="shared" si="65"/>
        <v>9</v>
      </c>
      <c r="E438" t="s">
        <v>935</v>
      </c>
      <c r="H438" t="s">
        <v>796</v>
      </c>
      <c r="I438" s="2">
        <v>42860</v>
      </c>
      <c r="J438" t="s">
        <v>265</v>
      </c>
      <c r="K438" t="s">
        <v>242</v>
      </c>
      <c r="L438" t="s">
        <v>243</v>
      </c>
      <c r="M438" t="s">
        <v>336</v>
      </c>
      <c r="N438" t="s">
        <v>337</v>
      </c>
      <c r="O438" t="s">
        <v>39</v>
      </c>
      <c r="P438" t="s">
        <v>40</v>
      </c>
      <c r="Q438">
        <v>4</v>
      </c>
      <c r="R438" t="s">
        <v>41</v>
      </c>
      <c r="S438" t="s">
        <v>338</v>
      </c>
      <c r="T438" t="s">
        <v>337</v>
      </c>
      <c r="U438" t="str">
        <f t="shared" si="75"/>
        <v>RV</v>
      </c>
      <c r="V438" t="s">
        <v>44</v>
      </c>
      <c r="W438" t="str">
        <f t="shared" si="76"/>
        <v>R3711E</v>
      </c>
      <c r="X438" t="s">
        <v>266</v>
      </c>
      <c r="AA438" t="s">
        <v>46</v>
      </c>
      <c r="AB438">
        <v>0</v>
      </c>
      <c r="AC438">
        <v>0</v>
      </c>
      <c r="AD438">
        <v>1.24</v>
      </c>
      <c r="AE438">
        <v>0</v>
      </c>
    </row>
    <row r="439" spans="1:31" x14ac:dyDescent="0.3">
      <c r="A439" t="str">
        <f t="shared" si="64"/>
        <v>17</v>
      </c>
      <c r="B439" t="str">
        <f t="shared" si="74"/>
        <v>11</v>
      </c>
      <c r="C439" s="1">
        <v>42856.717893518522</v>
      </c>
      <c r="D439" t="str">
        <f t="shared" si="65"/>
        <v>9</v>
      </c>
      <c r="E439" t="s">
        <v>1023</v>
      </c>
      <c r="H439" t="s">
        <v>1024</v>
      </c>
      <c r="I439" s="2">
        <v>42857</v>
      </c>
      <c r="J439" t="s">
        <v>265</v>
      </c>
      <c r="K439" t="s">
        <v>242</v>
      </c>
      <c r="L439" t="s">
        <v>243</v>
      </c>
      <c r="M439" t="s">
        <v>336</v>
      </c>
      <c r="N439" t="s">
        <v>337</v>
      </c>
      <c r="O439" t="s">
        <v>39</v>
      </c>
      <c r="P439" t="s">
        <v>40</v>
      </c>
      <c r="Q439">
        <v>4</v>
      </c>
      <c r="R439" t="s">
        <v>41</v>
      </c>
      <c r="S439" t="s">
        <v>338</v>
      </c>
      <c r="T439" t="s">
        <v>337</v>
      </c>
      <c r="U439" t="str">
        <f t="shared" si="75"/>
        <v>RV</v>
      </c>
      <c r="V439" t="s">
        <v>44</v>
      </c>
      <c r="W439" t="str">
        <f t="shared" si="76"/>
        <v>R3711E</v>
      </c>
      <c r="X439" t="s">
        <v>266</v>
      </c>
      <c r="AA439" t="s">
        <v>46</v>
      </c>
      <c r="AB439">
        <v>0</v>
      </c>
      <c r="AC439">
        <v>0</v>
      </c>
      <c r="AD439">
        <v>479.49</v>
      </c>
      <c r="AE439">
        <v>0</v>
      </c>
    </row>
    <row r="440" spans="1:31" x14ac:dyDescent="0.3">
      <c r="A440" t="str">
        <f t="shared" si="64"/>
        <v>17</v>
      </c>
      <c r="B440" t="str">
        <f t="shared" si="74"/>
        <v>11</v>
      </c>
      <c r="C440" s="1">
        <v>42856.717893518522</v>
      </c>
      <c r="D440" t="str">
        <f t="shared" si="65"/>
        <v>9</v>
      </c>
      <c r="E440" t="s">
        <v>1023</v>
      </c>
      <c r="H440" t="s">
        <v>1024</v>
      </c>
      <c r="I440" s="2">
        <v>42857</v>
      </c>
      <c r="J440" t="s">
        <v>265</v>
      </c>
      <c r="K440" t="s">
        <v>242</v>
      </c>
      <c r="L440" t="s">
        <v>243</v>
      </c>
      <c r="M440" t="s">
        <v>336</v>
      </c>
      <c r="N440" t="s">
        <v>337</v>
      </c>
      <c r="O440" t="s">
        <v>39</v>
      </c>
      <c r="P440" t="s">
        <v>40</v>
      </c>
      <c r="Q440">
        <v>4</v>
      </c>
      <c r="R440" t="s">
        <v>41</v>
      </c>
      <c r="S440" t="s">
        <v>338</v>
      </c>
      <c r="T440" t="s">
        <v>337</v>
      </c>
      <c r="U440" t="str">
        <f t="shared" si="75"/>
        <v>RV</v>
      </c>
      <c r="V440" t="s">
        <v>44</v>
      </c>
      <c r="W440" t="str">
        <f t="shared" si="76"/>
        <v>R3711E</v>
      </c>
      <c r="X440" t="s">
        <v>266</v>
      </c>
      <c r="AA440" t="s">
        <v>46</v>
      </c>
      <c r="AB440">
        <v>0</v>
      </c>
      <c r="AC440">
        <v>0</v>
      </c>
      <c r="AD440">
        <v>588.46</v>
      </c>
      <c r="AE440">
        <v>0</v>
      </c>
    </row>
    <row r="441" spans="1:31" x14ac:dyDescent="0.3">
      <c r="A441" t="str">
        <f t="shared" si="64"/>
        <v>17</v>
      </c>
      <c r="B441" t="str">
        <f t="shared" si="74"/>
        <v>11</v>
      </c>
      <c r="C441" s="1">
        <v>42852.903171296297</v>
      </c>
      <c r="D441" t="str">
        <f t="shared" si="65"/>
        <v>9</v>
      </c>
      <c r="E441" t="s">
        <v>938</v>
      </c>
      <c r="H441" t="s">
        <v>796</v>
      </c>
      <c r="I441" s="2">
        <v>42860</v>
      </c>
      <c r="J441" t="s">
        <v>265</v>
      </c>
      <c r="K441" t="s">
        <v>242</v>
      </c>
      <c r="L441" t="s">
        <v>243</v>
      </c>
      <c r="M441" t="s">
        <v>336</v>
      </c>
      <c r="N441" t="s">
        <v>337</v>
      </c>
      <c r="O441" t="s">
        <v>39</v>
      </c>
      <c r="P441" t="s">
        <v>40</v>
      </c>
      <c r="Q441">
        <v>4</v>
      </c>
      <c r="R441" t="s">
        <v>41</v>
      </c>
      <c r="S441" t="s">
        <v>338</v>
      </c>
      <c r="T441" t="s">
        <v>337</v>
      </c>
      <c r="U441" t="str">
        <f t="shared" si="75"/>
        <v>RV</v>
      </c>
      <c r="V441" t="s">
        <v>44</v>
      </c>
      <c r="W441" t="str">
        <f t="shared" si="76"/>
        <v>R3711E</v>
      </c>
      <c r="X441" t="s">
        <v>266</v>
      </c>
      <c r="AA441" t="s">
        <v>46</v>
      </c>
      <c r="AB441">
        <v>0</v>
      </c>
      <c r="AC441">
        <v>0</v>
      </c>
      <c r="AD441">
        <v>2654.92</v>
      </c>
      <c r="AE441">
        <v>0</v>
      </c>
    </row>
    <row r="442" spans="1:31" x14ac:dyDescent="0.3">
      <c r="A442" t="str">
        <f t="shared" si="64"/>
        <v>17</v>
      </c>
      <c r="B442" t="str">
        <f t="shared" si="74"/>
        <v>11</v>
      </c>
      <c r="C442" s="1">
        <v>42852.903182870374</v>
      </c>
      <c r="D442" t="str">
        <f t="shared" si="65"/>
        <v>9</v>
      </c>
      <c r="E442" t="s">
        <v>938</v>
      </c>
      <c r="H442" t="s">
        <v>796</v>
      </c>
      <c r="I442" s="2">
        <v>42860</v>
      </c>
      <c r="J442" t="s">
        <v>265</v>
      </c>
      <c r="K442" t="s">
        <v>242</v>
      </c>
      <c r="L442" t="s">
        <v>243</v>
      </c>
      <c r="M442" t="s">
        <v>336</v>
      </c>
      <c r="N442" t="s">
        <v>337</v>
      </c>
      <c r="O442" t="s">
        <v>39</v>
      </c>
      <c r="P442" t="s">
        <v>40</v>
      </c>
      <c r="Q442">
        <v>4</v>
      </c>
      <c r="R442" t="s">
        <v>41</v>
      </c>
      <c r="S442" t="s">
        <v>338</v>
      </c>
      <c r="T442" t="s">
        <v>337</v>
      </c>
      <c r="U442" t="str">
        <f t="shared" si="75"/>
        <v>RV</v>
      </c>
      <c r="V442" t="s">
        <v>44</v>
      </c>
      <c r="W442" t="str">
        <f t="shared" si="76"/>
        <v>R3711E</v>
      </c>
      <c r="X442" t="s">
        <v>266</v>
      </c>
      <c r="AA442" t="s">
        <v>46</v>
      </c>
      <c r="AB442">
        <v>0</v>
      </c>
      <c r="AC442">
        <v>0</v>
      </c>
      <c r="AD442">
        <v>61.75</v>
      </c>
      <c r="AE442">
        <v>0</v>
      </c>
    </row>
    <row r="443" spans="1:31" x14ac:dyDescent="0.3">
      <c r="A443" t="str">
        <f t="shared" si="64"/>
        <v>17</v>
      </c>
      <c r="B443" t="str">
        <f t="shared" si="74"/>
        <v>11</v>
      </c>
      <c r="C443" s="1">
        <v>42866.907858796294</v>
      </c>
      <c r="D443" t="str">
        <f t="shared" si="65"/>
        <v>9</v>
      </c>
      <c r="E443" t="s">
        <v>936</v>
      </c>
      <c r="H443" t="s">
        <v>804</v>
      </c>
      <c r="I443" s="2">
        <v>42874</v>
      </c>
      <c r="J443" t="s">
        <v>265</v>
      </c>
      <c r="K443" t="s">
        <v>242</v>
      </c>
      <c r="L443" t="s">
        <v>243</v>
      </c>
      <c r="M443" t="s">
        <v>336</v>
      </c>
      <c r="N443" t="s">
        <v>337</v>
      </c>
      <c r="O443" t="s">
        <v>39</v>
      </c>
      <c r="P443" t="s">
        <v>40</v>
      </c>
      <c r="Q443">
        <v>4</v>
      </c>
      <c r="R443" t="s">
        <v>41</v>
      </c>
      <c r="S443" t="s">
        <v>338</v>
      </c>
      <c r="T443" t="s">
        <v>337</v>
      </c>
      <c r="U443" t="str">
        <f t="shared" si="75"/>
        <v>RV</v>
      </c>
      <c r="V443" t="s">
        <v>44</v>
      </c>
      <c r="W443" t="str">
        <f t="shared" si="76"/>
        <v>R3711E</v>
      </c>
      <c r="X443" t="s">
        <v>266</v>
      </c>
      <c r="AA443" t="s">
        <v>46</v>
      </c>
      <c r="AB443">
        <v>0</v>
      </c>
      <c r="AC443">
        <v>0</v>
      </c>
      <c r="AD443">
        <v>1085.8599999999999</v>
      </c>
      <c r="AE443">
        <v>0</v>
      </c>
    </row>
    <row r="444" spans="1:31" x14ac:dyDescent="0.3">
      <c r="A444" t="str">
        <f t="shared" si="64"/>
        <v>17</v>
      </c>
      <c r="B444" t="str">
        <f t="shared" si="74"/>
        <v>11</v>
      </c>
      <c r="C444" s="1">
        <v>42866.907858796294</v>
      </c>
      <c r="D444" t="str">
        <f t="shared" si="65"/>
        <v>9</v>
      </c>
      <c r="E444" t="s">
        <v>936</v>
      </c>
      <c r="H444" t="s">
        <v>804</v>
      </c>
      <c r="I444" s="2">
        <v>42874</v>
      </c>
      <c r="J444" t="s">
        <v>265</v>
      </c>
      <c r="K444" t="s">
        <v>242</v>
      </c>
      <c r="L444" t="s">
        <v>243</v>
      </c>
      <c r="M444" t="s">
        <v>336</v>
      </c>
      <c r="N444" t="s">
        <v>337</v>
      </c>
      <c r="O444" t="s">
        <v>39</v>
      </c>
      <c r="P444" t="s">
        <v>40</v>
      </c>
      <c r="Q444">
        <v>4</v>
      </c>
      <c r="R444" t="s">
        <v>41</v>
      </c>
      <c r="S444" t="s">
        <v>338</v>
      </c>
      <c r="T444" t="s">
        <v>337</v>
      </c>
      <c r="U444" t="str">
        <f t="shared" si="75"/>
        <v>RV</v>
      </c>
      <c r="V444" t="s">
        <v>44</v>
      </c>
      <c r="W444" t="str">
        <f t="shared" si="76"/>
        <v>R3711E</v>
      </c>
      <c r="X444" t="s">
        <v>266</v>
      </c>
      <c r="AA444" t="s">
        <v>46</v>
      </c>
      <c r="AB444">
        <v>0</v>
      </c>
      <c r="AC444">
        <v>0</v>
      </c>
      <c r="AD444">
        <v>0.65</v>
      </c>
      <c r="AE444">
        <v>0</v>
      </c>
    </row>
    <row r="445" spans="1:31" x14ac:dyDescent="0.3">
      <c r="A445" t="str">
        <f t="shared" si="64"/>
        <v>17</v>
      </c>
      <c r="B445" t="str">
        <f t="shared" si="74"/>
        <v>11</v>
      </c>
      <c r="C445" s="1">
        <v>42873.680694444447</v>
      </c>
      <c r="D445" t="str">
        <f t="shared" si="65"/>
        <v>9</v>
      </c>
      <c r="E445" t="s">
        <v>1016</v>
      </c>
      <c r="H445" t="s">
        <v>1017</v>
      </c>
      <c r="I445" s="2">
        <v>42873</v>
      </c>
      <c r="J445" t="s">
        <v>265</v>
      </c>
      <c r="K445" t="s">
        <v>242</v>
      </c>
      <c r="L445" t="s">
        <v>243</v>
      </c>
      <c r="M445" t="s">
        <v>336</v>
      </c>
      <c r="N445" t="s">
        <v>337</v>
      </c>
      <c r="O445" t="s">
        <v>39</v>
      </c>
      <c r="P445" t="s">
        <v>40</v>
      </c>
      <c r="Q445">
        <v>4</v>
      </c>
      <c r="R445" t="s">
        <v>41</v>
      </c>
      <c r="S445" t="s">
        <v>338</v>
      </c>
      <c r="T445" t="s">
        <v>337</v>
      </c>
      <c r="U445" t="str">
        <f t="shared" si="75"/>
        <v>RV</v>
      </c>
      <c r="V445" t="s">
        <v>44</v>
      </c>
      <c r="W445" t="str">
        <f t="shared" si="76"/>
        <v>R3711E</v>
      </c>
      <c r="X445" t="s">
        <v>266</v>
      </c>
      <c r="AA445" t="s">
        <v>46</v>
      </c>
      <c r="AB445">
        <v>0</v>
      </c>
      <c r="AC445">
        <v>0</v>
      </c>
      <c r="AD445">
        <v>93.3</v>
      </c>
      <c r="AE445">
        <v>0</v>
      </c>
    </row>
    <row r="446" spans="1:31" x14ac:dyDescent="0.3">
      <c r="A446" t="str">
        <f t="shared" si="64"/>
        <v>17</v>
      </c>
      <c r="B446" t="str">
        <f t="shared" si="74"/>
        <v>11</v>
      </c>
      <c r="C446" s="1">
        <v>42873.680694444447</v>
      </c>
      <c r="D446" t="str">
        <f t="shared" si="65"/>
        <v>9</v>
      </c>
      <c r="E446" t="s">
        <v>1016</v>
      </c>
      <c r="H446" t="s">
        <v>1017</v>
      </c>
      <c r="I446" s="2">
        <v>42873</v>
      </c>
      <c r="J446" t="s">
        <v>265</v>
      </c>
      <c r="K446" t="s">
        <v>242</v>
      </c>
      <c r="L446" t="s">
        <v>243</v>
      </c>
      <c r="M446" t="s">
        <v>336</v>
      </c>
      <c r="N446" t="s">
        <v>337</v>
      </c>
      <c r="O446" t="s">
        <v>39</v>
      </c>
      <c r="P446" t="s">
        <v>40</v>
      </c>
      <c r="Q446">
        <v>4</v>
      </c>
      <c r="R446" t="s">
        <v>41</v>
      </c>
      <c r="S446" t="s">
        <v>338</v>
      </c>
      <c r="T446" t="s">
        <v>337</v>
      </c>
      <c r="U446" t="str">
        <f t="shared" si="75"/>
        <v>RV</v>
      </c>
      <c r="V446" t="s">
        <v>44</v>
      </c>
      <c r="W446" t="str">
        <f t="shared" si="76"/>
        <v>R3711E</v>
      </c>
      <c r="X446" t="s">
        <v>266</v>
      </c>
      <c r="AA446" t="s">
        <v>46</v>
      </c>
      <c r="AB446">
        <v>0</v>
      </c>
      <c r="AC446">
        <v>0</v>
      </c>
      <c r="AD446">
        <v>45.04</v>
      </c>
      <c r="AE446">
        <v>0</v>
      </c>
    </row>
    <row r="447" spans="1:31" x14ac:dyDescent="0.3">
      <c r="A447" t="str">
        <f t="shared" si="64"/>
        <v>17</v>
      </c>
      <c r="B447" t="str">
        <f t="shared" si="74"/>
        <v>11</v>
      </c>
      <c r="C447" s="1">
        <v>42867.530868055554</v>
      </c>
      <c r="D447" t="str">
        <f t="shared" si="65"/>
        <v>9</v>
      </c>
      <c r="E447" t="s">
        <v>1021</v>
      </c>
      <c r="H447" t="s">
        <v>1022</v>
      </c>
      <c r="I447" s="2">
        <v>42867</v>
      </c>
      <c r="J447" t="s">
        <v>265</v>
      </c>
      <c r="K447" t="s">
        <v>242</v>
      </c>
      <c r="L447" t="s">
        <v>243</v>
      </c>
      <c r="M447" t="s">
        <v>336</v>
      </c>
      <c r="N447" t="s">
        <v>337</v>
      </c>
      <c r="O447" t="s">
        <v>39</v>
      </c>
      <c r="P447" t="s">
        <v>40</v>
      </c>
      <c r="Q447">
        <v>4</v>
      </c>
      <c r="R447" t="s">
        <v>41</v>
      </c>
      <c r="S447" t="s">
        <v>338</v>
      </c>
      <c r="T447" t="s">
        <v>337</v>
      </c>
      <c r="U447" t="str">
        <f t="shared" si="75"/>
        <v>RV</v>
      </c>
      <c r="V447" t="s">
        <v>44</v>
      </c>
      <c r="W447" t="str">
        <f t="shared" si="76"/>
        <v>R3711E</v>
      </c>
      <c r="X447" t="s">
        <v>266</v>
      </c>
      <c r="AA447" t="s">
        <v>46</v>
      </c>
      <c r="AB447">
        <v>0</v>
      </c>
      <c r="AC447">
        <v>0</v>
      </c>
      <c r="AD447">
        <v>3.49</v>
      </c>
      <c r="AE447">
        <v>0</v>
      </c>
    </row>
    <row r="448" spans="1:31" x14ac:dyDescent="0.3">
      <c r="A448" t="str">
        <f t="shared" si="64"/>
        <v>17</v>
      </c>
      <c r="B448" t="str">
        <f t="shared" si="74"/>
        <v>11</v>
      </c>
      <c r="C448" s="1">
        <v>42885.641030092593</v>
      </c>
      <c r="D448" t="str">
        <f t="shared" si="65"/>
        <v>9</v>
      </c>
      <c r="E448" t="s">
        <v>1014</v>
      </c>
      <c r="H448" t="s">
        <v>1015</v>
      </c>
      <c r="I448" s="2">
        <v>42886</v>
      </c>
      <c r="J448" t="s">
        <v>265</v>
      </c>
      <c r="K448" t="s">
        <v>242</v>
      </c>
      <c r="L448" t="s">
        <v>243</v>
      </c>
      <c r="M448" t="s">
        <v>336</v>
      </c>
      <c r="N448" t="s">
        <v>337</v>
      </c>
      <c r="O448" t="s">
        <v>39</v>
      </c>
      <c r="P448" t="s">
        <v>40</v>
      </c>
      <c r="Q448">
        <v>4</v>
      </c>
      <c r="R448" t="s">
        <v>41</v>
      </c>
      <c r="S448" t="s">
        <v>338</v>
      </c>
      <c r="T448" t="s">
        <v>337</v>
      </c>
      <c r="U448" t="str">
        <f t="shared" si="75"/>
        <v>RV</v>
      </c>
      <c r="V448" t="s">
        <v>44</v>
      </c>
      <c r="W448" t="str">
        <f t="shared" si="76"/>
        <v>R3711E</v>
      </c>
      <c r="X448" t="s">
        <v>266</v>
      </c>
      <c r="AA448" t="s">
        <v>46</v>
      </c>
      <c r="AB448">
        <v>0</v>
      </c>
      <c r="AC448">
        <v>0</v>
      </c>
      <c r="AD448">
        <v>47.18</v>
      </c>
      <c r="AE448">
        <v>0</v>
      </c>
    </row>
    <row r="449" spans="1:31" x14ac:dyDescent="0.3">
      <c r="A449" t="str">
        <f t="shared" si="64"/>
        <v>17</v>
      </c>
      <c r="B449" t="str">
        <f>"00"</f>
        <v>00</v>
      </c>
      <c r="C449" s="1">
        <v>42559.908020833333</v>
      </c>
      <c r="D449" t="str">
        <f t="shared" si="65"/>
        <v>9</v>
      </c>
      <c r="E449" t="s">
        <v>934</v>
      </c>
      <c r="G449" t="s">
        <v>1025</v>
      </c>
      <c r="H449" t="s">
        <v>240</v>
      </c>
      <c r="I449" s="2">
        <v>42552</v>
      </c>
      <c r="J449" t="s">
        <v>241</v>
      </c>
      <c r="K449" t="s">
        <v>242</v>
      </c>
      <c r="L449" t="s">
        <v>243</v>
      </c>
      <c r="M449" t="s">
        <v>336</v>
      </c>
      <c r="N449" t="s">
        <v>337</v>
      </c>
      <c r="O449" t="s">
        <v>39</v>
      </c>
      <c r="P449" t="s">
        <v>40</v>
      </c>
      <c r="Q449">
        <v>4</v>
      </c>
      <c r="R449" t="s">
        <v>41</v>
      </c>
      <c r="S449" t="s">
        <v>338</v>
      </c>
      <c r="T449" t="s">
        <v>337</v>
      </c>
      <c r="U449" t="str">
        <f>"05"</f>
        <v>05</v>
      </c>
      <c r="V449" t="s">
        <v>58</v>
      </c>
      <c r="W449" t="str">
        <f>"E5744"</f>
        <v>E5744</v>
      </c>
      <c r="X449" t="s">
        <v>1026</v>
      </c>
      <c r="AA449" t="s">
        <v>46</v>
      </c>
      <c r="AB449">
        <v>0</v>
      </c>
      <c r="AC449">
        <v>0</v>
      </c>
      <c r="AD449">
        <v>0</v>
      </c>
      <c r="AE449">
        <v>279</v>
      </c>
    </row>
    <row r="450" spans="1:31" x14ac:dyDescent="0.3">
      <c r="A450" t="str">
        <f t="shared" ref="A450:A513" si="77">"17"</f>
        <v>17</v>
      </c>
      <c r="B450" t="str">
        <f>"00"</f>
        <v>00</v>
      </c>
      <c r="C450" s="1">
        <v>42559.908020833333</v>
      </c>
      <c r="D450" t="str">
        <f t="shared" ref="D450:D513" si="78">"9"</f>
        <v>9</v>
      </c>
      <c r="E450" t="s">
        <v>934</v>
      </c>
      <c r="G450" t="s">
        <v>1025</v>
      </c>
      <c r="H450" t="s">
        <v>240</v>
      </c>
      <c r="I450" s="2">
        <v>42552</v>
      </c>
      <c r="J450" t="s">
        <v>241</v>
      </c>
      <c r="K450" t="s">
        <v>242</v>
      </c>
      <c r="L450" t="s">
        <v>243</v>
      </c>
      <c r="M450" t="s">
        <v>336</v>
      </c>
      <c r="N450" t="s">
        <v>337</v>
      </c>
      <c r="O450" t="s">
        <v>39</v>
      </c>
      <c r="P450" t="s">
        <v>40</v>
      </c>
      <c r="Q450">
        <v>4</v>
      </c>
      <c r="R450" t="s">
        <v>41</v>
      </c>
      <c r="S450" t="s">
        <v>338</v>
      </c>
      <c r="T450" t="s">
        <v>337</v>
      </c>
      <c r="U450" t="str">
        <f>"05"</f>
        <v>05</v>
      </c>
      <c r="V450" t="s">
        <v>58</v>
      </c>
      <c r="W450" t="str">
        <f>"E5744"</f>
        <v>E5744</v>
      </c>
      <c r="X450" t="s">
        <v>1026</v>
      </c>
      <c r="AA450" t="s">
        <v>46</v>
      </c>
      <c r="AB450">
        <v>0</v>
      </c>
      <c r="AC450">
        <v>0</v>
      </c>
      <c r="AD450">
        <v>0</v>
      </c>
      <c r="AE450">
        <v>0</v>
      </c>
    </row>
    <row r="451" spans="1:31" x14ac:dyDescent="0.3">
      <c r="A451" t="str">
        <f t="shared" si="77"/>
        <v>17</v>
      </c>
      <c r="B451" t="str">
        <f t="shared" ref="B451:B514" si="79">"11"</f>
        <v>11</v>
      </c>
      <c r="C451" s="1">
        <v>42858.588969907411</v>
      </c>
      <c r="D451" t="str">
        <f t="shared" si="78"/>
        <v>9</v>
      </c>
      <c r="E451" t="s">
        <v>1019</v>
      </c>
      <c r="H451" t="s">
        <v>1020</v>
      </c>
      <c r="I451" s="2">
        <v>42858</v>
      </c>
      <c r="J451" t="s">
        <v>267</v>
      </c>
      <c r="K451" t="s">
        <v>242</v>
      </c>
      <c r="L451" t="s">
        <v>243</v>
      </c>
      <c r="M451" t="s">
        <v>336</v>
      </c>
      <c r="N451" t="s">
        <v>337</v>
      </c>
      <c r="O451" t="s">
        <v>39</v>
      </c>
      <c r="P451" t="s">
        <v>40</v>
      </c>
      <c r="Q451">
        <v>4</v>
      </c>
      <c r="R451" t="s">
        <v>41</v>
      </c>
      <c r="S451" t="s">
        <v>338</v>
      </c>
      <c r="T451" t="s">
        <v>337</v>
      </c>
      <c r="U451" t="str">
        <f t="shared" ref="U451:U465" si="80">"09"</f>
        <v>09</v>
      </c>
      <c r="V451" t="s">
        <v>268</v>
      </c>
      <c r="W451" t="str">
        <f t="shared" ref="W451:W465" si="81">"E5982"</f>
        <v>E5982</v>
      </c>
      <c r="X451" t="s">
        <v>268</v>
      </c>
      <c r="AA451" t="s">
        <v>46</v>
      </c>
      <c r="AB451">
        <v>0</v>
      </c>
      <c r="AC451">
        <v>0</v>
      </c>
      <c r="AD451">
        <v>6.36</v>
      </c>
      <c r="AE451">
        <v>0</v>
      </c>
    </row>
    <row r="452" spans="1:31" x14ac:dyDescent="0.3">
      <c r="A452" t="str">
        <f t="shared" si="77"/>
        <v>17</v>
      </c>
      <c r="B452" t="str">
        <f t="shared" si="79"/>
        <v>11</v>
      </c>
      <c r="C452" s="1">
        <v>42866.90452546296</v>
      </c>
      <c r="D452" t="str">
        <f t="shared" si="78"/>
        <v>9</v>
      </c>
      <c r="E452" t="s">
        <v>941</v>
      </c>
      <c r="H452" t="s">
        <v>804</v>
      </c>
      <c r="I452" s="2">
        <v>42874</v>
      </c>
      <c r="J452" t="s">
        <v>267</v>
      </c>
      <c r="K452" t="s">
        <v>242</v>
      </c>
      <c r="L452" t="s">
        <v>243</v>
      </c>
      <c r="M452" t="s">
        <v>336</v>
      </c>
      <c r="N452" t="s">
        <v>337</v>
      </c>
      <c r="O452" t="s">
        <v>39</v>
      </c>
      <c r="P452" t="s">
        <v>40</v>
      </c>
      <c r="Q452">
        <v>4</v>
      </c>
      <c r="R452" t="s">
        <v>41</v>
      </c>
      <c r="S452" t="s">
        <v>338</v>
      </c>
      <c r="T452" t="s">
        <v>337</v>
      </c>
      <c r="U452" t="str">
        <f t="shared" si="80"/>
        <v>09</v>
      </c>
      <c r="V452" t="s">
        <v>268</v>
      </c>
      <c r="W452" t="str">
        <f t="shared" si="81"/>
        <v>E5982</v>
      </c>
      <c r="X452" t="s">
        <v>268</v>
      </c>
      <c r="AA452" t="s">
        <v>46</v>
      </c>
      <c r="AB452">
        <v>0</v>
      </c>
      <c r="AC452">
        <v>0</v>
      </c>
      <c r="AD452">
        <v>827.72</v>
      </c>
      <c r="AE452">
        <v>0</v>
      </c>
    </row>
    <row r="453" spans="1:31" x14ac:dyDescent="0.3">
      <c r="A453" t="str">
        <f t="shared" si="77"/>
        <v>17</v>
      </c>
      <c r="B453" t="str">
        <f t="shared" si="79"/>
        <v>11</v>
      </c>
      <c r="C453" s="1">
        <v>42866.90452546296</v>
      </c>
      <c r="D453" t="str">
        <f t="shared" si="78"/>
        <v>9</v>
      </c>
      <c r="E453" t="s">
        <v>941</v>
      </c>
      <c r="H453" t="s">
        <v>804</v>
      </c>
      <c r="I453" s="2">
        <v>42874</v>
      </c>
      <c r="J453" t="s">
        <v>267</v>
      </c>
      <c r="K453" t="s">
        <v>242</v>
      </c>
      <c r="L453" t="s">
        <v>243</v>
      </c>
      <c r="M453" t="s">
        <v>336</v>
      </c>
      <c r="N453" t="s">
        <v>337</v>
      </c>
      <c r="O453" t="s">
        <v>39</v>
      </c>
      <c r="P453" t="s">
        <v>40</v>
      </c>
      <c r="Q453">
        <v>4</v>
      </c>
      <c r="R453" t="s">
        <v>41</v>
      </c>
      <c r="S453" t="s">
        <v>338</v>
      </c>
      <c r="T453" t="s">
        <v>337</v>
      </c>
      <c r="U453" t="str">
        <f t="shared" si="80"/>
        <v>09</v>
      </c>
      <c r="V453" t="s">
        <v>268</v>
      </c>
      <c r="W453" t="str">
        <f t="shared" si="81"/>
        <v>E5982</v>
      </c>
      <c r="X453" t="s">
        <v>268</v>
      </c>
      <c r="AA453" t="s">
        <v>46</v>
      </c>
      <c r="AB453">
        <v>0</v>
      </c>
      <c r="AC453">
        <v>0</v>
      </c>
      <c r="AD453">
        <v>10.19</v>
      </c>
      <c r="AE453">
        <v>0</v>
      </c>
    </row>
    <row r="454" spans="1:31" x14ac:dyDescent="0.3">
      <c r="A454" t="str">
        <f t="shared" si="77"/>
        <v>17</v>
      </c>
      <c r="B454" t="str">
        <f t="shared" si="79"/>
        <v>11</v>
      </c>
      <c r="C454" s="1">
        <v>42852.906631944446</v>
      </c>
      <c r="D454" t="str">
        <f t="shared" si="78"/>
        <v>9</v>
      </c>
      <c r="E454" t="s">
        <v>935</v>
      </c>
      <c r="H454" t="s">
        <v>796</v>
      </c>
      <c r="I454" s="2">
        <v>42860</v>
      </c>
      <c r="J454" t="s">
        <v>267</v>
      </c>
      <c r="K454" t="s">
        <v>242</v>
      </c>
      <c r="L454" t="s">
        <v>243</v>
      </c>
      <c r="M454" t="s">
        <v>336</v>
      </c>
      <c r="N454" t="s">
        <v>337</v>
      </c>
      <c r="O454" t="s">
        <v>39</v>
      </c>
      <c r="P454" t="s">
        <v>40</v>
      </c>
      <c r="Q454">
        <v>4</v>
      </c>
      <c r="R454" t="s">
        <v>41</v>
      </c>
      <c r="S454" t="s">
        <v>338</v>
      </c>
      <c r="T454" t="s">
        <v>337</v>
      </c>
      <c r="U454" t="str">
        <f t="shared" si="80"/>
        <v>09</v>
      </c>
      <c r="V454" t="s">
        <v>268</v>
      </c>
      <c r="W454" t="str">
        <f t="shared" si="81"/>
        <v>E5982</v>
      </c>
      <c r="X454" t="s">
        <v>268</v>
      </c>
      <c r="AA454" t="s">
        <v>46</v>
      </c>
      <c r="AB454">
        <v>0</v>
      </c>
      <c r="AC454">
        <v>0</v>
      </c>
      <c r="AD454">
        <v>338.54</v>
      </c>
      <c r="AE454">
        <v>0</v>
      </c>
    </row>
    <row r="455" spans="1:31" x14ac:dyDescent="0.3">
      <c r="A455" t="str">
        <f t="shared" si="77"/>
        <v>17</v>
      </c>
      <c r="B455" t="str">
        <f t="shared" si="79"/>
        <v>11</v>
      </c>
      <c r="C455" s="1">
        <v>42852.906631944446</v>
      </c>
      <c r="D455" t="str">
        <f t="shared" si="78"/>
        <v>9</v>
      </c>
      <c r="E455" t="s">
        <v>935</v>
      </c>
      <c r="H455" t="s">
        <v>796</v>
      </c>
      <c r="I455" s="2">
        <v>42860</v>
      </c>
      <c r="J455" t="s">
        <v>267</v>
      </c>
      <c r="K455" t="s">
        <v>242</v>
      </c>
      <c r="L455" t="s">
        <v>243</v>
      </c>
      <c r="M455" t="s">
        <v>336</v>
      </c>
      <c r="N455" t="s">
        <v>337</v>
      </c>
      <c r="O455" t="s">
        <v>39</v>
      </c>
      <c r="P455" t="s">
        <v>40</v>
      </c>
      <c r="Q455">
        <v>4</v>
      </c>
      <c r="R455" t="s">
        <v>41</v>
      </c>
      <c r="S455" t="s">
        <v>338</v>
      </c>
      <c r="T455" t="s">
        <v>337</v>
      </c>
      <c r="U455" t="str">
        <f t="shared" si="80"/>
        <v>09</v>
      </c>
      <c r="V455" t="s">
        <v>268</v>
      </c>
      <c r="W455" t="str">
        <f t="shared" si="81"/>
        <v>E5982</v>
      </c>
      <c r="X455" t="s">
        <v>268</v>
      </c>
      <c r="AA455" t="s">
        <v>46</v>
      </c>
      <c r="AB455">
        <v>0</v>
      </c>
      <c r="AC455">
        <v>0</v>
      </c>
      <c r="AD455">
        <v>0.39</v>
      </c>
      <c r="AE455">
        <v>0</v>
      </c>
    </row>
    <row r="456" spans="1:31" x14ac:dyDescent="0.3">
      <c r="A456" t="str">
        <f t="shared" si="77"/>
        <v>17</v>
      </c>
      <c r="B456" t="str">
        <f t="shared" si="79"/>
        <v>11</v>
      </c>
      <c r="C456" s="1">
        <v>42856.717893518522</v>
      </c>
      <c r="D456" t="str">
        <f t="shared" si="78"/>
        <v>9</v>
      </c>
      <c r="E456" t="s">
        <v>1023</v>
      </c>
      <c r="H456" t="s">
        <v>1024</v>
      </c>
      <c r="I456" s="2">
        <v>42857</v>
      </c>
      <c r="J456" t="s">
        <v>267</v>
      </c>
      <c r="K456" t="s">
        <v>242</v>
      </c>
      <c r="L456" t="s">
        <v>243</v>
      </c>
      <c r="M456" t="s">
        <v>336</v>
      </c>
      <c r="N456" t="s">
        <v>337</v>
      </c>
      <c r="O456" t="s">
        <v>39</v>
      </c>
      <c r="P456" t="s">
        <v>40</v>
      </c>
      <c r="Q456">
        <v>4</v>
      </c>
      <c r="R456" t="s">
        <v>41</v>
      </c>
      <c r="S456" t="s">
        <v>338</v>
      </c>
      <c r="T456" t="s">
        <v>337</v>
      </c>
      <c r="U456" t="str">
        <f t="shared" si="80"/>
        <v>09</v>
      </c>
      <c r="V456" t="s">
        <v>268</v>
      </c>
      <c r="W456" t="str">
        <f t="shared" si="81"/>
        <v>E5982</v>
      </c>
      <c r="X456" t="s">
        <v>268</v>
      </c>
      <c r="AA456" t="s">
        <v>46</v>
      </c>
      <c r="AB456">
        <v>0</v>
      </c>
      <c r="AC456">
        <v>0</v>
      </c>
      <c r="AD456">
        <v>149.49</v>
      </c>
      <c r="AE456">
        <v>0</v>
      </c>
    </row>
    <row r="457" spans="1:31" x14ac:dyDescent="0.3">
      <c r="A457" t="str">
        <f t="shared" si="77"/>
        <v>17</v>
      </c>
      <c r="B457" t="str">
        <f t="shared" si="79"/>
        <v>11</v>
      </c>
      <c r="C457" s="1">
        <v>42856.717893518522</v>
      </c>
      <c r="D457" t="str">
        <f t="shared" si="78"/>
        <v>9</v>
      </c>
      <c r="E457" t="s">
        <v>1023</v>
      </c>
      <c r="H457" t="s">
        <v>1024</v>
      </c>
      <c r="I457" s="2">
        <v>42857</v>
      </c>
      <c r="J457" t="s">
        <v>267</v>
      </c>
      <c r="K457" t="s">
        <v>242</v>
      </c>
      <c r="L457" t="s">
        <v>243</v>
      </c>
      <c r="M457" t="s">
        <v>336</v>
      </c>
      <c r="N457" t="s">
        <v>337</v>
      </c>
      <c r="O457" t="s">
        <v>39</v>
      </c>
      <c r="P457" t="s">
        <v>40</v>
      </c>
      <c r="Q457">
        <v>4</v>
      </c>
      <c r="R457" t="s">
        <v>41</v>
      </c>
      <c r="S457" t="s">
        <v>338</v>
      </c>
      <c r="T457" t="s">
        <v>337</v>
      </c>
      <c r="U457" t="str">
        <f t="shared" si="80"/>
        <v>09</v>
      </c>
      <c r="V457" t="s">
        <v>268</v>
      </c>
      <c r="W457" t="str">
        <f t="shared" si="81"/>
        <v>E5982</v>
      </c>
      <c r="X457" t="s">
        <v>268</v>
      </c>
      <c r="AA457" t="s">
        <v>46</v>
      </c>
      <c r="AB457">
        <v>0</v>
      </c>
      <c r="AC457">
        <v>0</v>
      </c>
      <c r="AD457">
        <v>183.46</v>
      </c>
      <c r="AE457">
        <v>0</v>
      </c>
    </row>
    <row r="458" spans="1:31" x14ac:dyDescent="0.3">
      <c r="A458" t="str">
        <f t="shared" si="77"/>
        <v>17</v>
      </c>
      <c r="B458" t="str">
        <f t="shared" si="79"/>
        <v>11</v>
      </c>
      <c r="C458" s="1">
        <v>42852.903171296297</v>
      </c>
      <c r="D458" t="str">
        <f t="shared" si="78"/>
        <v>9</v>
      </c>
      <c r="E458" t="s">
        <v>938</v>
      </c>
      <c r="H458" t="s">
        <v>796</v>
      </c>
      <c r="I458" s="2">
        <v>42860</v>
      </c>
      <c r="J458" t="s">
        <v>267</v>
      </c>
      <c r="K458" t="s">
        <v>242</v>
      </c>
      <c r="L458" t="s">
        <v>243</v>
      </c>
      <c r="M458" t="s">
        <v>336</v>
      </c>
      <c r="N458" t="s">
        <v>337</v>
      </c>
      <c r="O458" t="s">
        <v>39</v>
      </c>
      <c r="P458" t="s">
        <v>40</v>
      </c>
      <c r="Q458">
        <v>4</v>
      </c>
      <c r="R458" t="s">
        <v>41</v>
      </c>
      <c r="S458" t="s">
        <v>338</v>
      </c>
      <c r="T458" t="s">
        <v>337</v>
      </c>
      <c r="U458" t="str">
        <f t="shared" si="80"/>
        <v>09</v>
      </c>
      <c r="V458" t="s">
        <v>268</v>
      </c>
      <c r="W458" t="str">
        <f t="shared" si="81"/>
        <v>E5982</v>
      </c>
      <c r="X458" t="s">
        <v>268</v>
      </c>
      <c r="AA458" t="s">
        <v>46</v>
      </c>
      <c r="AB458">
        <v>0</v>
      </c>
      <c r="AC458">
        <v>0</v>
      </c>
      <c r="AD458">
        <v>827.72</v>
      </c>
      <c r="AE458">
        <v>0</v>
      </c>
    </row>
    <row r="459" spans="1:31" x14ac:dyDescent="0.3">
      <c r="A459" t="str">
        <f t="shared" si="77"/>
        <v>17</v>
      </c>
      <c r="B459" t="str">
        <f t="shared" si="79"/>
        <v>11</v>
      </c>
      <c r="C459" s="1">
        <v>42852.903182870374</v>
      </c>
      <c r="D459" t="str">
        <f t="shared" si="78"/>
        <v>9</v>
      </c>
      <c r="E459" t="s">
        <v>938</v>
      </c>
      <c r="H459" t="s">
        <v>796</v>
      </c>
      <c r="I459" s="2">
        <v>42860</v>
      </c>
      <c r="J459" t="s">
        <v>267</v>
      </c>
      <c r="K459" t="s">
        <v>242</v>
      </c>
      <c r="L459" t="s">
        <v>243</v>
      </c>
      <c r="M459" t="s">
        <v>336</v>
      </c>
      <c r="N459" t="s">
        <v>337</v>
      </c>
      <c r="O459" t="s">
        <v>39</v>
      </c>
      <c r="P459" t="s">
        <v>40</v>
      </c>
      <c r="Q459">
        <v>4</v>
      </c>
      <c r="R459" t="s">
        <v>41</v>
      </c>
      <c r="S459" t="s">
        <v>338</v>
      </c>
      <c r="T459" t="s">
        <v>337</v>
      </c>
      <c r="U459" t="str">
        <f t="shared" si="80"/>
        <v>09</v>
      </c>
      <c r="V459" t="s">
        <v>268</v>
      </c>
      <c r="W459" t="str">
        <f t="shared" si="81"/>
        <v>E5982</v>
      </c>
      <c r="X459" t="s">
        <v>268</v>
      </c>
      <c r="AA459" t="s">
        <v>46</v>
      </c>
      <c r="AB459">
        <v>0</v>
      </c>
      <c r="AC459">
        <v>0</v>
      </c>
      <c r="AD459">
        <v>19.25</v>
      </c>
      <c r="AE459">
        <v>0</v>
      </c>
    </row>
    <row r="460" spans="1:31" x14ac:dyDescent="0.3">
      <c r="A460" t="str">
        <f t="shared" si="77"/>
        <v>17</v>
      </c>
      <c r="B460" t="str">
        <f t="shared" si="79"/>
        <v>11</v>
      </c>
      <c r="C460" s="1">
        <v>42866.907858796294</v>
      </c>
      <c r="D460" t="str">
        <f t="shared" si="78"/>
        <v>9</v>
      </c>
      <c r="E460" t="s">
        <v>936</v>
      </c>
      <c r="H460" t="s">
        <v>804</v>
      </c>
      <c r="I460" s="2">
        <v>42874</v>
      </c>
      <c r="J460" t="s">
        <v>267</v>
      </c>
      <c r="K460" t="s">
        <v>242</v>
      </c>
      <c r="L460" t="s">
        <v>243</v>
      </c>
      <c r="M460" t="s">
        <v>336</v>
      </c>
      <c r="N460" t="s">
        <v>337</v>
      </c>
      <c r="O460" t="s">
        <v>39</v>
      </c>
      <c r="P460" t="s">
        <v>40</v>
      </c>
      <c r="Q460">
        <v>4</v>
      </c>
      <c r="R460" t="s">
        <v>41</v>
      </c>
      <c r="S460" t="s">
        <v>338</v>
      </c>
      <c r="T460" t="s">
        <v>337</v>
      </c>
      <c r="U460" t="str">
        <f t="shared" si="80"/>
        <v>09</v>
      </c>
      <c r="V460" t="s">
        <v>268</v>
      </c>
      <c r="W460" t="str">
        <f t="shared" si="81"/>
        <v>E5982</v>
      </c>
      <c r="X460" t="s">
        <v>268</v>
      </c>
      <c r="AA460" t="s">
        <v>46</v>
      </c>
      <c r="AB460">
        <v>0</v>
      </c>
      <c r="AC460">
        <v>0</v>
      </c>
      <c r="AD460">
        <v>338.54</v>
      </c>
      <c r="AE460">
        <v>0</v>
      </c>
    </row>
    <row r="461" spans="1:31" x14ac:dyDescent="0.3">
      <c r="A461" t="str">
        <f t="shared" si="77"/>
        <v>17</v>
      </c>
      <c r="B461" t="str">
        <f t="shared" si="79"/>
        <v>11</v>
      </c>
      <c r="C461" s="1">
        <v>42866.907858796294</v>
      </c>
      <c r="D461" t="str">
        <f t="shared" si="78"/>
        <v>9</v>
      </c>
      <c r="E461" t="s">
        <v>936</v>
      </c>
      <c r="H461" t="s">
        <v>804</v>
      </c>
      <c r="I461" s="2">
        <v>42874</v>
      </c>
      <c r="J461" t="s">
        <v>267</v>
      </c>
      <c r="K461" t="s">
        <v>242</v>
      </c>
      <c r="L461" t="s">
        <v>243</v>
      </c>
      <c r="M461" t="s">
        <v>336</v>
      </c>
      <c r="N461" t="s">
        <v>337</v>
      </c>
      <c r="O461" t="s">
        <v>39</v>
      </c>
      <c r="P461" t="s">
        <v>40</v>
      </c>
      <c r="Q461">
        <v>4</v>
      </c>
      <c r="R461" t="s">
        <v>41</v>
      </c>
      <c r="S461" t="s">
        <v>338</v>
      </c>
      <c r="T461" t="s">
        <v>337</v>
      </c>
      <c r="U461" t="str">
        <f t="shared" si="80"/>
        <v>09</v>
      </c>
      <c r="V461" t="s">
        <v>268</v>
      </c>
      <c r="W461" t="str">
        <f t="shared" si="81"/>
        <v>E5982</v>
      </c>
      <c r="X461" t="s">
        <v>268</v>
      </c>
      <c r="AA461" t="s">
        <v>46</v>
      </c>
      <c r="AB461">
        <v>0</v>
      </c>
      <c r="AC461">
        <v>0</v>
      </c>
      <c r="AD461">
        <v>0.2</v>
      </c>
      <c r="AE461">
        <v>0</v>
      </c>
    </row>
    <row r="462" spans="1:31" x14ac:dyDescent="0.3">
      <c r="A462" t="str">
        <f t="shared" si="77"/>
        <v>17</v>
      </c>
      <c r="B462" t="str">
        <f t="shared" si="79"/>
        <v>11</v>
      </c>
      <c r="C462" s="1">
        <v>42873.680694444447</v>
      </c>
      <c r="D462" t="str">
        <f t="shared" si="78"/>
        <v>9</v>
      </c>
      <c r="E462" t="s">
        <v>1016</v>
      </c>
      <c r="H462" t="s">
        <v>1017</v>
      </c>
      <c r="I462" s="2">
        <v>42873</v>
      </c>
      <c r="J462" t="s">
        <v>267</v>
      </c>
      <c r="K462" t="s">
        <v>242</v>
      </c>
      <c r="L462" t="s">
        <v>243</v>
      </c>
      <c r="M462" t="s">
        <v>336</v>
      </c>
      <c r="N462" t="s">
        <v>337</v>
      </c>
      <c r="O462" t="s">
        <v>39</v>
      </c>
      <c r="P462" t="s">
        <v>40</v>
      </c>
      <c r="Q462">
        <v>4</v>
      </c>
      <c r="R462" t="s">
        <v>41</v>
      </c>
      <c r="S462" t="s">
        <v>338</v>
      </c>
      <c r="T462" t="s">
        <v>337</v>
      </c>
      <c r="U462" t="str">
        <f t="shared" si="80"/>
        <v>09</v>
      </c>
      <c r="V462" t="s">
        <v>268</v>
      </c>
      <c r="W462" t="str">
        <f t="shared" si="81"/>
        <v>E5982</v>
      </c>
      <c r="X462" t="s">
        <v>268</v>
      </c>
      <c r="AA462" t="s">
        <v>46</v>
      </c>
      <c r="AB462">
        <v>0</v>
      </c>
      <c r="AC462">
        <v>0</v>
      </c>
      <c r="AD462">
        <v>29.09</v>
      </c>
      <c r="AE462">
        <v>0</v>
      </c>
    </row>
    <row r="463" spans="1:31" x14ac:dyDescent="0.3">
      <c r="A463" t="str">
        <f t="shared" si="77"/>
        <v>17</v>
      </c>
      <c r="B463" t="str">
        <f t="shared" si="79"/>
        <v>11</v>
      </c>
      <c r="C463" s="1">
        <v>42873.680694444447</v>
      </c>
      <c r="D463" t="str">
        <f t="shared" si="78"/>
        <v>9</v>
      </c>
      <c r="E463" t="s">
        <v>1016</v>
      </c>
      <c r="H463" t="s">
        <v>1017</v>
      </c>
      <c r="I463" s="2">
        <v>42873</v>
      </c>
      <c r="J463" t="s">
        <v>267</v>
      </c>
      <c r="K463" t="s">
        <v>242</v>
      </c>
      <c r="L463" t="s">
        <v>243</v>
      </c>
      <c r="M463" t="s">
        <v>336</v>
      </c>
      <c r="N463" t="s">
        <v>337</v>
      </c>
      <c r="O463" t="s">
        <v>39</v>
      </c>
      <c r="P463" t="s">
        <v>40</v>
      </c>
      <c r="Q463">
        <v>4</v>
      </c>
      <c r="R463" t="s">
        <v>41</v>
      </c>
      <c r="S463" t="s">
        <v>338</v>
      </c>
      <c r="T463" t="s">
        <v>337</v>
      </c>
      <c r="U463" t="str">
        <f t="shared" si="80"/>
        <v>09</v>
      </c>
      <c r="V463" t="s">
        <v>268</v>
      </c>
      <c r="W463" t="str">
        <f t="shared" si="81"/>
        <v>E5982</v>
      </c>
      <c r="X463" t="s">
        <v>268</v>
      </c>
      <c r="AA463" t="s">
        <v>46</v>
      </c>
      <c r="AB463">
        <v>0</v>
      </c>
      <c r="AC463">
        <v>0</v>
      </c>
      <c r="AD463">
        <v>14.04</v>
      </c>
      <c r="AE463">
        <v>0</v>
      </c>
    </row>
    <row r="464" spans="1:31" x14ac:dyDescent="0.3">
      <c r="A464" t="str">
        <f t="shared" si="77"/>
        <v>17</v>
      </c>
      <c r="B464" t="str">
        <f t="shared" si="79"/>
        <v>11</v>
      </c>
      <c r="C464" s="1">
        <v>42867.530868055554</v>
      </c>
      <c r="D464" t="str">
        <f t="shared" si="78"/>
        <v>9</v>
      </c>
      <c r="E464" t="s">
        <v>1021</v>
      </c>
      <c r="H464" t="s">
        <v>1022</v>
      </c>
      <c r="I464" s="2">
        <v>42867</v>
      </c>
      <c r="J464" t="s">
        <v>267</v>
      </c>
      <c r="K464" t="s">
        <v>242</v>
      </c>
      <c r="L464" t="s">
        <v>243</v>
      </c>
      <c r="M464" t="s">
        <v>336</v>
      </c>
      <c r="N464" t="s">
        <v>337</v>
      </c>
      <c r="O464" t="s">
        <v>39</v>
      </c>
      <c r="P464" t="s">
        <v>40</v>
      </c>
      <c r="Q464">
        <v>4</v>
      </c>
      <c r="R464" t="s">
        <v>41</v>
      </c>
      <c r="S464" t="s">
        <v>338</v>
      </c>
      <c r="T464" t="s">
        <v>337</v>
      </c>
      <c r="U464" t="str">
        <f t="shared" si="80"/>
        <v>09</v>
      </c>
      <c r="V464" t="s">
        <v>268</v>
      </c>
      <c r="W464" t="str">
        <f t="shared" si="81"/>
        <v>E5982</v>
      </c>
      <c r="X464" t="s">
        <v>268</v>
      </c>
      <c r="AA464" t="s">
        <v>46</v>
      </c>
      <c r="AB464">
        <v>0</v>
      </c>
      <c r="AC464">
        <v>0</v>
      </c>
      <c r="AD464">
        <v>1.0900000000000001</v>
      </c>
      <c r="AE464">
        <v>0</v>
      </c>
    </row>
    <row r="465" spans="1:31" x14ac:dyDescent="0.3">
      <c r="A465" t="str">
        <f t="shared" si="77"/>
        <v>17</v>
      </c>
      <c r="B465" t="str">
        <f t="shared" si="79"/>
        <v>11</v>
      </c>
      <c r="C465" s="1">
        <v>42885.641030092593</v>
      </c>
      <c r="D465" t="str">
        <f t="shared" si="78"/>
        <v>9</v>
      </c>
      <c r="E465" t="s">
        <v>1014</v>
      </c>
      <c r="H465" t="s">
        <v>1015</v>
      </c>
      <c r="I465" s="2">
        <v>42886</v>
      </c>
      <c r="J465" t="s">
        <v>267</v>
      </c>
      <c r="K465" t="s">
        <v>242</v>
      </c>
      <c r="L465" t="s">
        <v>243</v>
      </c>
      <c r="M465" t="s">
        <v>336</v>
      </c>
      <c r="N465" t="s">
        <v>337</v>
      </c>
      <c r="O465" t="s">
        <v>39</v>
      </c>
      <c r="P465" t="s">
        <v>40</v>
      </c>
      <c r="Q465">
        <v>4</v>
      </c>
      <c r="R465" t="s">
        <v>41</v>
      </c>
      <c r="S465" t="s">
        <v>338</v>
      </c>
      <c r="T465" t="s">
        <v>337</v>
      </c>
      <c r="U465" t="str">
        <f t="shared" si="80"/>
        <v>09</v>
      </c>
      <c r="V465" t="s">
        <v>268</v>
      </c>
      <c r="W465" t="str">
        <f t="shared" si="81"/>
        <v>E5982</v>
      </c>
      <c r="X465" t="s">
        <v>268</v>
      </c>
      <c r="AA465" t="s">
        <v>46</v>
      </c>
      <c r="AB465">
        <v>0</v>
      </c>
      <c r="AC465">
        <v>0</v>
      </c>
      <c r="AD465">
        <v>14.71</v>
      </c>
      <c r="AE465">
        <v>0</v>
      </c>
    </row>
    <row r="466" spans="1:31" x14ac:dyDescent="0.3">
      <c r="A466" t="str">
        <f t="shared" si="77"/>
        <v>17</v>
      </c>
      <c r="B466" t="str">
        <f t="shared" si="79"/>
        <v>11</v>
      </c>
      <c r="C466" s="1">
        <v>42852.902708333335</v>
      </c>
      <c r="D466" t="str">
        <f t="shared" si="78"/>
        <v>9</v>
      </c>
      <c r="E466" t="s">
        <v>938</v>
      </c>
      <c r="H466" t="s">
        <v>796</v>
      </c>
      <c r="I466" s="2">
        <v>42860</v>
      </c>
      <c r="J466" t="s">
        <v>83</v>
      </c>
      <c r="K466" t="s">
        <v>242</v>
      </c>
      <c r="L466" t="s">
        <v>243</v>
      </c>
      <c r="M466" t="s">
        <v>352</v>
      </c>
      <c r="N466" t="s">
        <v>353</v>
      </c>
      <c r="O466" t="s">
        <v>39</v>
      </c>
      <c r="P466" t="s">
        <v>40</v>
      </c>
      <c r="Q466">
        <v>4</v>
      </c>
      <c r="R466" t="s">
        <v>41</v>
      </c>
      <c r="S466" t="s">
        <v>354</v>
      </c>
      <c r="T466" t="s">
        <v>353</v>
      </c>
      <c r="U466" t="str">
        <f>"03"</f>
        <v>03</v>
      </c>
      <c r="V466" t="s">
        <v>120</v>
      </c>
      <c r="W466" t="str">
        <f>"E4135"</f>
        <v>E4135</v>
      </c>
      <c r="X466" t="s">
        <v>121</v>
      </c>
      <c r="AA466" t="s">
        <v>46</v>
      </c>
      <c r="AB466">
        <v>0</v>
      </c>
      <c r="AC466">
        <v>0</v>
      </c>
      <c r="AD466">
        <v>37.5</v>
      </c>
      <c r="AE466">
        <v>0</v>
      </c>
    </row>
    <row r="467" spans="1:31" x14ac:dyDescent="0.3">
      <c r="A467" t="str">
        <f t="shared" si="77"/>
        <v>17</v>
      </c>
      <c r="B467" t="str">
        <f t="shared" si="79"/>
        <v>11</v>
      </c>
      <c r="C467" s="1">
        <v>42866.904826388891</v>
      </c>
      <c r="D467" t="str">
        <f t="shared" si="78"/>
        <v>9</v>
      </c>
      <c r="E467" t="s">
        <v>1027</v>
      </c>
      <c r="H467" t="s">
        <v>804</v>
      </c>
      <c r="I467" s="2">
        <v>42874</v>
      </c>
      <c r="J467" t="s">
        <v>83</v>
      </c>
      <c r="K467" t="s">
        <v>242</v>
      </c>
      <c r="L467" t="s">
        <v>243</v>
      </c>
      <c r="M467" t="s">
        <v>352</v>
      </c>
      <c r="N467" t="s">
        <v>353</v>
      </c>
      <c r="O467" t="s">
        <v>39</v>
      </c>
      <c r="P467" t="s">
        <v>40</v>
      </c>
      <c r="Q467">
        <v>4</v>
      </c>
      <c r="R467" t="s">
        <v>41</v>
      </c>
      <c r="S467" t="s">
        <v>354</v>
      </c>
      <c r="T467" t="s">
        <v>353</v>
      </c>
      <c r="U467" t="str">
        <f>"03"</f>
        <v>03</v>
      </c>
      <c r="V467" t="s">
        <v>120</v>
      </c>
      <c r="W467" t="str">
        <f>"E4135"</f>
        <v>E4135</v>
      </c>
      <c r="X467" t="s">
        <v>121</v>
      </c>
      <c r="AA467" t="s">
        <v>46</v>
      </c>
      <c r="AB467">
        <v>0</v>
      </c>
      <c r="AC467">
        <v>0</v>
      </c>
      <c r="AD467">
        <v>12.5</v>
      </c>
      <c r="AE467">
        <v>0</v>
      </c>
    </row>
    <row r="468" spans="1:31" x14ac:dyDescent="0.3">
      <c r="A468" t="str">
        <f t="shared" si="77"/>
        <v>17</v>
      </c>
      <c r="B468" t="str">
        <f t="shared" si="79"/>
        <v>11</v>
      </c>
      <c r="C468" s="1">
        <v>42852.9059837963</v>
      </c>
      <c r="D468" t="str">
        <f t="shared" si="78"/>
        <v>9</v>
      </c>
      <c r="E468" t="s">
        <v>935</v>
      </c>
      <c r="H468" t="s">
        <v>796</v>
      </c>
      <c r="I468" s="2">
        <v>42860</v>
      </c>
      <c r="J468" t="s">
        <v>49</v>
      </c>
      <c r="K468" t="s">
        <v>242</v>
      </c>
      <c r="L468" t="s">
        <v>243</v>
      </c>
      <c r="M468" t="s">
        <v>352</v>
      </c>
      <c r="N468" t="s">
        <v>353</v>
      </c>
      <c r="O468" t="s">
        <v>39</v>
      </c>
      <c r="P468" t="s">
        <v>40</v>
      </c>
      <c r="Q468">
        <v>4</v>
      </c>
      <c r="R468" t="s">
        <v>41</v>
      </c>
      <c r="S468" t="s">
        <v>354</v>
      </c>
      <c r="T468" t="s">
        <v>353</v>
      </c>
      <c r="U468" t="str">
        <f>"02"</f>
        <v>02</v>
      </c>
      <c r="V468" t="s">
        <v>51</v>
      </c>
      <c r="W468" t="str">
        <f>"E4282"</f>
        <v>E4282</v>
      </c>
      <c r="X468" t="s">
        <v>163</v>
      </c>
      <c r="AA468" t="s">
        <v>46</v>
      </c>
      <c r="AB468">
        <v>0</v>
      </c>
      <c r="AC468">
        <v>0</v>
      </c>
      <c r="AD468">
        <v>0.75</v>
      </c>
      <c r="AE468">
        <v>0</v>
      </c>
    </row>
    <row r="469" spans="1:31" x14ac:dyDescent="0.3">
      <c r="A469" t="str">
        <f t="shared" si="77"/>
        <v>17</v>
      </c>
      <c r="B469" t="str">
        <f t="shared" si="79"/>
        <v>11</v>
      </c>
      <c r="C469" s="1">
        <v>42866.907256944447</v>
      </c>
      <c r="D469" t="str">
        <f t="shared" si="78"/>
        <v>9</v>
      </c>
      <c r="E469" t="s">
        <v>936</v>
      </c>
      <c r="H469" t="s">
        <v>804</v>
      </c>
      <c r="I469" s="2">
        <v>42874</v>
      </c>
      <c r="J469" t="s">
        <v>49</v>
      </c>
      <c r="K469" t="s">
        <v>242</v>
      </c>
      <c r="L469" t="s">
        <v>243</v>
      </c>
      <c r="M469" t="s">
        <v>352</v>
      </c>
      <c r="N469" t="s">
        <v>353</v>
      </c>
      <c r="O469" t="s">
        <v>39</v>
      </c>
      <c r="P469" t="s">
        <v>40</v>
      </c>
      <c r="Q469">
        <v>4</v>
      </c>
      <c r="R469" t="s">
        <v>41</v>
      </c>
      <c r="S469" t="s">
        <v>354</v>
      </c>
      <c r="T469" t="s">
        <v>353</v>
      </c>
      <c r="U469" t="str">
        <f>"02"</f>
        <v>02</v>
      </c>
      <c r="V469" t="s">
        <v>51</v>
      </c>
      <c r="W469" t="str">
        <f>"E4282"</f>
        <v>E4282</v>
      </c>
      <c r="X469" t="s">
        <v>163</v>
      </c>
      <c r="AA469" t="s">
        <v>46</v>
      </c>
      <c r="AB469">
        <v>0</v>
      </c>
      <c r="AC469">
        <v>0</v>
      </c>
      <c r="AD469">
        <v>0.25</v>
      </c>
      <c r="AE469">
        <v>0</v>
      </c>
    </row>
    <row r="470" spans="1:31" x14ac:dyDescent="0.3">
      <c r="A470" t="str">
        <f t="shared" si="77"/>
        <v>17</v>
      </c>
      <c r="B470" t="str">
        <f t="shared" si="79"/>
        <v>11</v>
      </c>
      <c r="C470" s="1">
        <v>42852.906886574077</v>
      </c>
      <c r="D470" t="str">
        <f t="shared" si="78"/>
        <v>9</v>
      </c>
      <c r="E470" t="s">
        <v>935</v>
      </c>
      <c r="H470" t="s">
        <v>796</v>
      </c>
      <c r="I470" s="2">
        <v>42860</v>
      </c>
      <c r="J470" t="s">
        <v>265</v>
      </c>
      <c r="K470" t="s">
        <v>242</v>
      </c>
      <c r="L470" t="s">
        <v>243</v>
      </c>
      <c r="M470" t="s">
        <v>352</v>
      </c>
      <c r="N470" t="s">
        <v>353</v>
      </c>
      <c r="O470" t="s">
        <v>39</v>
      </c>
      <c r="P470" t="s">
        <v>40</v>
      </c>
      <c r="Q470">
        <v>4</v>
      </c>
      <c r="R470" t="s">
        <v>41</v>
      </c>
      <c r="S470" t="s">
        <v>354</v>
      </c>
      <c r="T470" t="s">
        <v>353</v>
      </c>
      <c r="U470" t="str">
        <f>"RV"</f>
        <v>RV</v>
      </c>
      <c r="V470" t="s">
        <v>44</v>
      </c>
      <c r="W470" t="str">
        <f>"R3711E"</f>
        <v>R3711E</v>
      </c>
      <c r="X470" t="s">
        <v>266</v>
      </c>
      <c r="AA470" t="s">
        <v>46</v>
      </c>
      <c r="AB470">
        <v>0</v>
      </c>
      <c r="AC470">
        <v>0</v>
      </c>
      <c r="AD470">
        <v>1.0900000000000001</v>
      </c>
      <c r="AE470">
        <v>0</v>
      </c>
    </row>
    <row r="471" spans="1:31" x14ac:dyDescent="0.3">
      <c r="A471" t="str">
        <f t="shared" si="77"/>
        <v>17</v>
      </c>
      <c r="B471" t="str">
        <f t="shared" si="79"/>
        <v>11</v>
      </c>
      <c r="C471" s="1">
        <v>42852.903483796297</v>
      </c>
      <c r="D471" t="str">
        <f t="shared" si="78"/>
        <v>9</v>
      </c>
      <c r="E471" t="s">
        <v>938</v>
      </c>
      <c r="H471" t="s">
        <v>796</v>
      </c>
      <c r="I471" s="2">
        <v>42860</v>
      </c>
      <c r="J471" t="s">
        <v>265</v>
      </c>
      <c r="K471" t="s">
        <v>242</v>
      </c>
      <c r="L471" t="s">
        <v>243</v>
      </c>
      <c r="M471" t="s">
        <v>352</v>
      </c>
      <c r="N471" t="s">
        <v>353</v>
      </c>
      <c r="O471" t="s">
        <v>39</v>
      </c>
      <c r="P471" t="s">
        <v>40</v>
      </c>
      <c r="Q471">
        <v>4</v>
      </c>
      <c r="R471" t="s">
        <v>41</v>
      </c>
      <c r="S471" t="s">
        <v>354</v>
      </c>
      <c r="T471" t="s">
        <v>353</v>
      </c>
      <c r="U471" t="str">
        <f>"RV"</f>
        <v>RV</v>
      </c>
      <c r="V471" t="s">
        <v>44</v>
      </c>
      <c r="W471" t="str">
        <f>"R3711E"</f>
        <v>R3711E</v>
      </c>
      <c r="X471" t="s">
        <v>266</v>
      </c>
      <c r="AA471" t="s">
        <v>46</v>
      </c>
      <c r="AB471">
        <v>0</v>
      </c>
      <c r="AC471">
        <v>0</v>
      </c>
      <c r="AD471">
        <v>54.75</v>
      </c>
      <c r="AE471">
        <v>0</v>
      </c>
    </row>
    <row r="472" spans="1:31" x14ac:dyDescent="0.3">
      <c r="A472" t="str">
        <f t="shared" si="77"/>
        <v>17</v>
      </c>
      <c r="B472" t="str">
        <f t="shared" si="79"/>
        <v>11</v>
      </c>
      <c r="C472" s="1">
        <v>42866.905729166669</v>
      </c>
      <c r="D472" t="str">
        <f t="shared" si="78"/>
        <v>9</v>
      </c>
      <c r="E472" t="s">
        <v>1027</v>
      </c>
      <c r="H472" t="s">
        <v>804</v>
      </c>
      <c r="I472" s="2">
        <v>42874</v>
      </c>
      <c r="J472" t="s">
        <v>265</v>
      </c>
      <c r="K472" t="s">
        <v>242</v>
      </c>
      <c r="L472" t="s">
        <v>243</v>
      </c>
      <c r="M472" t="s">
        <v>352</v>
      </c>
      <c r="N472" t="s">
        <v>353</v>
      </c>
      <c r="O472" t="s">
        <v>39</v>
      </c>
      <c r="P472" t="s">
        <v>40</v>
      </c>
      <c r="Q472">
        <v>4</v>
      </c>
      <c r="R472" t="s">
        <v>41</v>
      </c>
      <c r="S472" t="s">
        <v>354</v>
      </c>
      <c r="T472" t="s">
        <v>353</v>
      </c>
      <c r="U472" t="str">
        <f>"RV"</f>
        <v>RV</v>
      </c>
      <c r="V472" t="s">
        <v>44</v>
      </c>
      <c r="W472" t="str">
        <f>"R3711E"</f>
        <v>R3711E</v>
      </c>
      <c r="X472" t="s">
        <v>266</v>
      </c>
      <c r="AA472" t="s">
        <v>46</v>
      </c>
      <c r="AB472">
        <v>0</v>
      </c>
      <c r="AC472">
        <v>0</v>
      </c>
      <c r="AD472">
        <v>18.25</v>
      </c>
      <c r="AE472">
        <v>0</v>
      </c>
    </row>
    <row r="473" spans="1:31" x14ac:dyDescent="0.3">
      <c r="A473" t="str">
        <f t="shared" si="77"/>
        <v>17</v>
      </c>
      <c r="B473" t="str">
        <f t="shared" si="79"/>
        <v>11</v>
      </c>
      <c r="C473" s="1">
        <v>42866.908101851855</v>
      </c>
      <c r="D473" t="str">
        <f t="shared" si="78"/>
        <v>9</v>
      </c>
      <c r="E473" t="s">
        <v>936</v>
      </c>
      <c r="H473" t="s">
        <v>804</v>
      </c>
      <c r="I473" s="2">
        <v>42874</v>
      </c>
      <c r="J473" t="s">
        <v>265</v>
      </c>
      <c r="K473" t="s">
        <v>242</v>
      </c>
      <c r="L473" t="s">
        <v>243</v>
      </c>
      <c r="M473" t="s">
        <v>352</v>
      </c>
      <c r="N473" t="s">
        <v>353</v>
      </c>
      <c r="O473" t="s">
        <v>39</v>
      </c>
      <c r="P473" t="s">
        <v>40</v>
      </c>
      <c r="Q473">
        <v>4</v>
      </c>
      <c r="R473" t="s">
        <v>41</v>
      </c>
      <c r="S473" t="s">
        <v>354</v>
      </c>
      <c r="T473" t="s">
        <v>353</v>
      </c>
      <c r="U473" t="str">
        <f>"RV"</f>
        <v>RV</v>
      </c>
      <c r="V473" t="s">
        <v>44</v>
      </c>
      <c r="W473" t="str">
        <f>"R3711E"</f>
        <v>R3711E</v>
      </c>
      <c r="X473" t="s">
        <v>266</v>
      </c>
      <c r="AA473" t="s">
        <v>46</v>
      </c>
      <c r="AB473">
        <v>0</v>
      </c>
      <c r="AC473">
        <v>0</v>
      </c>
      <c r="AD473">
        <v>0.37</v>
      </c>
      <c r="AE473">
        <v>0</v>
      </c>
    </row>
    <row r="474" spans="1:31" x14ac:dyDescent="0.3">
      <c r="A474" t="str">
        <f t="shared" si="77"/>
        <v>17</v>
      </c>
      <c r="B474" t="str">
        <f t="shared" si="79"/>
        <v>11</v>
      </c>
      <c r="C474" s="1">
        <v>42852.906886574077</v>
      </c>
      <c r="D474" t="str">
        <f t="shared" si="78"/>
        <v>9</v>
      </c>
      <c r="E474" t="s">
        <v>935</v>
      </c>
      <c r="H474" t="s">
        <v>796</v>
      </c>
      <c r="I474" s="2">
        <v>42860</v>
      </c>
      <c r="J474" t="s">
        <v>267</v>
      </c>
      <c r="K474" t="s">
        <v>242</v>
      </c>
      <c r="L474" t="s">
        <v>243</v>
      </c>
      <c r="M474" t="s">
        <v>352</v>
      </c>
      <c r="N474" t="s">
        <v>353</v>
      </c>
      <c r="O474" t="s">
        <v>39</v>
      </c>
      <c r="P474" t="s">
        <v>40</v>
      </c>
      <c r="Q474">
        <v>4</v>
      </c>
      <c r="R474" t="s">
        <v>41</v>
      </c>
      <c r="S474" t="s">
        <v>354</v>
      </c>
      <c r="T474" t="s">
        <v>353</v>
      </c>
      <c r="U474" t="str">
        <f>"09"</f>
        <v>09</v>
      </c>
      <c r="V474" t="s">
        <v>268</v>
      </c>
      <c r="W474" t="str">
        <f>"E5982"</f>
        <v>E5982</v>
      </c>
      <c r="X474" t="s">
        <v>268</v>
      </c>
      <c r="AA474" t="s">
        <v>46</v>
      </c>
      <c r="AB474">
        <v>0</v>
      </c>
      <c r="AC474">
        <v>0</v>
      </c>
      <c r="AD474">
        <v>0.34</v>
      </c>
      <c r="AE474">
        <v>0</v>
      </c>
    </row>
    <row r="475" spans="1:31" x14ac:dyDescent="0.3">
      <c r="A475" t="str">
        <f t="shared" si="77"/>
        <v>17</v>
      </c>
      <c r="B475" t="str">
        <f t="shared" si="79"/>
        <v>11</v>
      </c>
      <c r="C475" s="1">
        <v>42852.903483796297</v>
      </c>
      <c r="D475" t="str">
        <f t="shared" si="78"/>
        <v>9</v>
      </c>
      <c r="E475" t="s">
        <v>938</v>
      </c>
      <c r="H475" t="s">
        <v>796</v>
      </c>
      <c r="I475" s="2">
        <v>42860</v>
      </c>
      <c r="J475" t="s">
        <v>267</v>
      </c>
      <c r="K475" t="s">
        <v>242</v>
      </c>
      <c r="L475" t="s">
        <v>243</v>
      </c>
      <c r="M475" t="s">
        <v>352</v>
      </c>
      <c r="N475" t="s">
        <v>353</v>
      </c>
      <c r="O475" t="s">
        <v>39</v>
      </c>
      <c r="P475" t="s">
        <v>40</v>
      </c>
      <c r="Q475">
        <v>4</v>
      </c>
      <c r="R475" t="s">
        <v>41</v>
      </c>
      <c r="S475" t="s">
        <v>354</v>
      </c>
      <c r="T475" t="s">
        <v>353</v>
      </c>
      <c r="U475" t="str">
        <f>"09"</f>
        <v>09</v>
      </c>
      <c r="V475" t="s">
        <v>268</v>
      </c>
      <c r="W475" t="str">
        <f>"E5982"</f>
        <v>E5982</v>
      </c>
      <c r="X475" t="s">
        <v>268</v>
      </c>
      <c r="AA475" t="s">
        <v>46</v>
      </c>
      <c r="AB475">
        <v>0</v>
      </c>
      <c r="AC475">
        <v>0</v>
      </c>
      <c r="AD475">
        <v>17.25</v>
      </c>
      <c r="AE475">
        <v>0</v>
      </c>
    </row>
    <row r="476" spans="1:31" x14ac:dyDescent="0.3">
      <c r="A476" t="str">
        <f t="shared" si="77"/>
        <v>17</v>
      </c>
      <c r="B476" t="str">
        <f t="shared" si="79"/>
        <v>11</v>
      </c>
      <c r="C476" s="1">
        <v>42866.905729166669</v>
      </c>
      <c r="D476" t="str">
        <f t="shared" si="78"/>
        <v>9</v>
      </c>
      <c r="E476" t="s">
        <v>1027</v>
      </c>
      <c r="H476" t="s">
        <v>804</v>
      </c>
      <c r="I476" s="2">
        <v>42874</v>
      </c>
      <c r="J476" t="s">
        <v>267</v>
      </c>
      <c r="K476" t="s">
        <v>242</v>
      </c>
      <c r="L476" t="s">
        <v>243</v>
      </c>
      <c r="M476" t="s">
        <v>352</v>
      </c>
      <c r="N476" t="s">
        <v>353</v>
      </c>
      <c r="O476" t="s">
        <v>39</v>
      </c>
      <c r="P476" t="s">
        <v>40</v>
      </c>
      <c r="Q476">
        <v>4</v>
      </c>
      <c r="R476" t="s">
        <v>41</v>
      </c>
      <c r="S476" t="s">
        <v>354</v>
      </c>
      <c r="T476" t="s">
        <v>353</v>
      </c>
      <c r="U476" t="str">
        <f>"09"</f>
        <v>09</v>
      </c>
      <c r="V476" t="s">
        <v>268</v>
      </c>
      <c r="W476" t="str">
        <f>"E5982"</f>
        <v>E5982</v>
      </c>
      <c r="X476" t="s">
        <v>268</v>
      </c>
      <c r="AA476" t="s">
        <v>46</v>
      </c>
      <c r="AB476">
        <v>0</v>
      </c>
      <c r="AC476">
        <v>0</v>
      </c>
      <c r="AD476">
        <v>5.75</v>
      </c>
      <c r="AE476">
        <v>0</v>
      </c>
    </row>
    <row r="477" spans="1:31" x14ac:dyDescent="0.3">
      <c r="A477" t="str">
        <f t="shared" si="77"/>
        <v>17</v>
      </c>
      <c r="B477" t="str">
        <f t="shared" si="79"/>
        <v>11</v>
      </c>
      <c r="C477" s="1">
        <v>42866.908101851855</v>
      </c>
      <c r="D477" t="str">
        <f t="shared" si="78"/>
        <v>9</v>
      </c>
      <c r="E477" t="s">
        <v>936</v>
      </c>
      <c r="H477" t="s">
        <v>804</v>
      </c>
      <c r="I477" s="2">
        <v>42874</v>
      </c>
      <c r="J477" t="s">
        <v>267</v>
      </c>
      <c r="K477" t="s">
        <v>242</v>
      </c>
      <c r="L477" t="s">
        <v>243</v>
      </c>
      <c r="M477" t="s">
        <v>352</v>
      </c>
      <c r="N477" t="s">
        <v>353</v>
      </c>
      <c r="O477" t="s">
        <v>39</v>
      </c>
      <c r="P477" t="s">
        <v>40</v>
      </c>
      <c r="Q477">
        <v>4</v>
      </c>
      <c r="R477" t="s">
        <v>41</v>
      </c>
      <c r="S477" t="s">
        <v>354</v>
      </c>
      <c r="T477" t="s">
        <v>353</v>
      </c>
      <c r="U477" t="str">
        <f>"09"</f>
        <v>09</v>
      </c>
      <c r="V477" t="s">
        <v>268</v>
      </c>
      <c r="W477" t="str">
        <f>"E5982"</f>
        <v>E5982</v>
      </c>
      <c r="X477" t="s">
        <v>268</v>
      </c>
      <c r="AA477" t="s">
        <v>46</v>
      </c>
      <c r="AB477">
        <v>0</v>
      </c>
      <c r="AC477">
        <v>0</v>
      </c>
      <c r="AD477">
        <v>0.12</v>
      </c>
      <c r="AE477">
        <v>0</v>
      </c>
    </row>
    <row r="478" spans="1:31" x14ac:dyDescent="0.3">
      <c r="A478" t="str">
        <f t="shared" si="77"/>
        <v>17</v>
      </c>
      <c r="B478" t="str">
        <f t="shared" si="79"/>
        <v>11</v>
      </c>
      <c r="C478" s="1">
        <v>42852.905972222223</v>
      </c>
      <c r="D478" t="str">
        <f t="shared" si="78"/>
        <v>9</v>
      </c>
      <c r="E478" t="s">
        <v>935</v>
      </c>
      <c r="H478" t="s">
        <v>796</v>
      </c>
      <c r="I478" s="2">
        <v>42860</v>
      </c>
      <c r="J478" t="s">
        <v>49</v>
      </c>
      <c r="K478" t="s">
        <v>242</v>
      </c>
      <c r="L478" t="s">
        <v>243</v>
      </c>
      <c r="M478" t="s">
        <v>358</v>
      </c>
      <c r="N478" t="s">
        <v>359</v>
      </c>
      <c r="O478" t="s">
        <v>39</v>
      </c>
      <c r="P478" t="s">
        <v>40</v>
      </c>
      <c r="Q478">
        <v>4</v>
      </c>
      <c r="R478" t="s">
        <v>41</v>
      </c>
      <c r="S478" t="s">
        <v>360</v>
      </c>
      <c r="T478" t="s">
        <v>359</v>
      </c>
      <c r="U478" t="str">
        <f>"02"</f>
        <v>02</v>
      </c>
      <c r="V478" t="s">
        <v>51</v>
      </c>
      <c r="W478" t="str">
        <f>"E4280"</f>
        <v>E4280</v>
      </c>
      <c r="X478" t="s">
        <v>164</v>
      </c>
      <c r="AA478" t="s">
        <v>46</v>
      </c>
      <c r="AB478">
        <v>0</v>
      </c>
      <c r="AC478">
        <v>0</v>
      </c>
      <c r="AD478">
        <v>230.66</v>
      </c>
      <c r="AE478">
        <v>0</v>
      </c>
    </row>
    <row r="479" spans="1:31" x14ac:dyDescent="0.3">
      <c r="A479" t="str">
        <f t="shared" si="77"/>
        <v>17</v>
      </c>
      <c r="B479" t="str">
        <f t="shared" si="79"/>
        <v>11</v>
      </c>
      <c r="C479" s="1">
        <v>42866.90724537037</v>
      </c>
      <c r="D479" t="str">
        <f t="shared" si="78"/>
        <v>9</v>
      </c>
      <c r="E479" t="s">
        <v>936</v>
      </c>
      <c r="H479" t="s">
        <v>804</v>
      </c>
      <c r="I479" s="2">
        <v>42874</v>
      </c>
      <c r="J479" t="s">
        <v>49</v>
      </c>
      <c r="K479" t="s">
        <v>242</v>
      </c>
      <c r="L479" t="s">
        <v>243</v>
      </c>
      <c r="M479" t="s">
        <v>358</v>
      </c>
      <c r="N479" t="s">
        <v>359</v>
      </c>
      <c r="O479" t="s">
        <v>39</v>
      </c>
      <c r="P479" t="s">
        <v>40</v>
      </c>
      <c r="Q479">
        <v>4</v>
      </c>
      <c r="R479" t="s">
        <v>41</v>
      </c>
      <c r="S479" t="s">
        <v>360</v>
      </c>
      <c r="T479" t="s">
        <v>359</v>
      </c>
      <c r="U479" t="str">
        <f>"02"</f>
        <v>02</v>
      </c>
      <c r="V479" t="s">
        <v>51</v>
      </c>
      <c r="W479" t="str">
        <f>"E4280"</f>
        <v>E4280</v>
      </c>
      <c r="X479" t="s">
        <v>164</v>
      </c>
      <c r="AA479" t="s">
        <v>46</v>
      </c>
      <c r="AB479">
        <v>0</v>
      </c>
      <c r="AC479">
        <v>0</v>
      </c>
      <c r="AD479">
        <v>230.66</v>
      </c>
      <c r="AE479">
        <v>0</v>
      </c>
    </row>
    <row r="480" spans="1:31" x14ac:dyDescent="0.3">
      <c r="A480" t="str">
        <f t="shared" si="77"/>
        <v>17</v>
      </c>
      <c r="B480" t="str">
        <f t="shared" si="79"/>
        <v>11</v>
      </c>
      <c r="C480" s="1">
        <v>42857.902083333334</v>
      </c>
      <c r="D480" t="str">
        <f t="shared" si="78"/>
        <v>9</v>
      </c>
      <c r="E480" t="s">
        <v>937</v>
      </c>
      <c r="G480" t="s">
        <v>841</v>
      </c>
      <c r="H480" t="s">
        <v>87</v>
      </c>
      <c r="I480" s="2">
        <v>42857</v>
      </c>
      <c r="J480" t="s">
        <v>88</v>
      </c>
      <c r="K480" t="s">
        <v>242</v>
      </c>
      <c r="L480" t="s">
        <v>243</v>
      </c>
      <c r="M480" t="s">
        <v>358</v>
      </c>
      <c r="N480" t="s">
        <v>359</v>
      </c>
      <c r="O480" t="s">
        <v>39</v>
      </c>
      <c r="P480" t="s">
        <v>40</v>
      </c>
      <c r="Q480">
        <v>4</v>
      </c>
      <c r="R480" t="s">
        <v>41</v>
      </c>
      <c r="S480" t="s">
        <v>360</v>
      </c>
      <c r="T480" t="s">
        <v>359</v>
      </c>
      <c r="U480" t="str">
        <f t="shared" ref="U480:U485" si="82">"01"</f>
        <v>01</v>
      </c>
      <c r="V480" t="s">
        <v>84</v>
      </c>
      <c r="W480" t="str">
        <f t="shared" ref="W480:W485" si="83">"E4105"</f>
        <v>E4105</v>
      </c>
      <c r="X480" t="s">
        <v>84</v>
      </c>
      <c r="AA480" t="s">
        <v>65</v>
      </c>
      <c r="AB480">
        <v>0</v>
      </c>
      <c r="AC480">
        <v>0</v>
      </c>
      <c r="AD480">
        <v>0</v>
      </c>
      <c r="AE480">
        <v>-741.69</v>
      </c>
    </row>
    <row r="481" spans="1:31" x14ac:dyDescent="0.3">
      <c r="A481" t="str">
        <f t="shared" si="77"/>
        <v>17</v>
      </c>
      <c r="B481" t="str">
        <f t="shared" si="79"/>
        <v>11</v>
      </c>
      <c r="C481" s="1">
        <v>42866.904050925928</v>
      </c>
      <c r="D481" t="str">
        <f t="shared" si="78"/>
        <v>9</v>
      </c>
      <c r="E481" t="s">
        <v>941</v>
      </c>
      <c r="H481" t="s">
        <v>804</v>
      </c>
      <c r="I481" s="2">
        <v>42874</v>
      </c>
      <c r="J481" t="s">
        <v>83</v>
      </c>
      <c r="K481" t="s">
        <v>242</v>
      </c>
      <c r="L481" t="s">
        <v>243</v>
      </c>
      <c r="M481" t="s">
        <v>358</v>
      </c>
      <c r="N481" t="s">
        <v>359</v>
      </c>
      <c r="O481" t="s">
        <v>39</v>
      </c>
      <c r="P481" t="s">
        <v>40</v>
      </c>
      <c r="Q481">
        <v>4</v>
      </c>
      <c r="R481" t="s">
        <v>41</v>
      </c>
      <c r="S481" t="s">
        <v>360</v>
      </c>
      <c r="T481" t="s">
        <v>359</v>
      </c>
      <c r="U481" t="str">
        <f t="shared" si="82"/>
        <v>01</v>
      </c>
      <c r="V481" t="s">
        <v>84</v>
      </c>
      <c r="W481" t="str">
        <f t="shared" si="83"/>
        <v>E4105</v>
      </c>
      <c r="X481" t="s">
        <v>84</v>
      </c>
      <c r="AA481" t="s">
        <v>46</v>
      </c>
      <c r="AB481">
        <v>0</v>
      </c>
      <c r="AC481">
        <v>0</v>
      </c>
      <c r="AD481">
        <v>741.69</v>
      </c>
      <c r="AE481">
        <v>0</v>
      </c>
    </row>
    <row r="482" spans="1:31" x14ac:dyDescent="0.3">
      <c r="A482" t="str">
        <f t="shared" si="77"/>
        <v>17</v>
      </c>
      <c r="B482" t="str">
        <f t="shared" si="79"/>
        <v>11</v>
      </c>
      <c r="C482" s="1">
        <v>42866.90898148148</v>
      </c>
      <c r="D482" t="str">
        <f t="shared" si="78"/>
        <v>9</v>
      </c>
      <c r="E482" t="s">
        <v>939</v>
      </c>
      <c r="G482" t="s">
        <v>841</v>
      </c>
      <c r="H482" t="s">
        <v>87</v>
      </c>
      <c r="I482" s="2">
        <v>42866</v>
      </c>
      <c r="J482" t="s">
        <v>88</v>
      </c>
      <c r="K482" t="s">
        <v>242</v>
      </c>
      <c r="L482" t="s">
        <v>243</v>
      </c>
      <c r="M482" t="s">
        <v>358</v>
      </c>
      <c r="N482" t="s">
        <v>359</v>
      </c>
      <c r="O482" t="s">
        <v>39</v>
      </c>
      <c r="P482" t="s">
        <v>40</v>
      </c>
      <c r="Q482">
        <v>4</v>
      </c>
      <c r="R482" t="s">
        <v>41</v>
      </c>
      <c r="S482" t="s">
        <v>360</v>
      </c>
      <c r="T482" t="s">
        <v>359</v>
      </c>
      <c r="U482" t="str">
        <f t="shared" si="82"/>
        <v>01</v>
      </c>
      <c r="V482" t="s">
        <v>84</v>
      </c>
      <c r="W482" t="str">
        <f t="shared" si="83"/>
        <v>E4105</v>
      </c>
      <c r="X482" t="s">
        <v>84</v>
      </c>
      <c r="AA482" t="s">
        <v>46</v>
      </c>
      <c r="AB482">
        <v>0</v>
      </c>
      <c r="AC482">
        <v>0</v>
      </c>
      <c r="AD482">
        <v>0</v>
      </c>
      <c r="AE482">
        <v>5562</v>
      </c>
    </row>
    <row r="483" spans="1:31" x14ac:dyDescent="0.3">
      <c r="A483" t="str">
        <f t="shared" si="77"/>
        <v>17</v>
      </c>
      <c r="B483" t="str">
        <f t="shared" si="79"/>
        <v>11</v>
      </c>
      <c r="C483" s="1">
        <v>42866.909386574072</v>
      </c>
      <c r="D483" t="str">
        <f t="shared" si="78"/>
        <v>9</v>
      </c>
      <c r="E483" t="s">
        <v>939</v>
      </c>
      <c r="G483" t="s">
        <v>841</v>
      </c>
      <c r="H483" t="s">
        <v>87</v>
      </c>
      <c r="I483" s="2">
        <v>42866</v>
      </c>
      <c r="J483" t="s">
        <v>88</v>
      </c>
      <c r="K483" t="s">
        <v>242</v>
      </c>
      <c r="L483" t="s">
        <v>243</v>
      </c>
      <c r="M483" t="s">
        <v>358</v>
      </c>
      <c r="N483" t="s">
        <v>359</v>
      </c>
      <c r="O483" t="s">
        <v>39</v>
      </c>
      <c r="P483" t="s">
        <v>40</v>
      </c>
      <c r="Q483">
        <v>4</v>
      </c>
      <c r="R483" t="s">
        <v>41</v>
      </c>
      <c r="S483" t="s">
        <v>360</v>
      </c>
      <c r="T483" t="s">
        <v>359</v>
      </c>
      <c r="U483" t="str">
        <f t="shared" si="82"/>
        <v>01</v>
      </c>
      <c r="V483" t="s">
        <v>84</v>
      </c>
      <c r="W483" t="str">
        <f t="shared" si="83"/>
        <v>E4105</v>
      </c>
      <c r="X483" t="s">
        <v>84</v>
      </c>
      <c r="AA483" t="s">
        <v>65</v>
      </c>
      <c r="AB483">
        <v>0</v>
      </c>
      <c r="AC483">
        <v>0</v>
      </c>
      <c r="AD483">
        <v>0</v>
      </c>
      <c r="AE483">
        <v>-741.67</v>
      </c>
    </row>
    <row r="484" spans="1:31" x14ac:dyDescent="0.3">
      <c r="A484" t="str">
        <f t="shared" si="77"/>
        <v>17</v>
      </c>
      <c r="B484" t="str">
        <f t="shared" si="79"/>
        <v>11</v>
      </c>
      <c r="C484" s="1">
        <v>42880.901631944442</v>
      </c>
      <c r="D484" t="str">
        <f t="shared" si="78"/>
        <v>9</v>
      </c>
      <c r="E484" t="s">
        <v>940</v>
      </c>
      <c r="G484" t="s">
        <v>841</v>
      </c>
      <c r="H484" t="s">
        <v>87</v>
      </c>
      <c r="I484" s="2">
        <v>42880</v>
      </c>
      <c r="J484" t="s">
        <v>88</v>
      </c>
      <c r="K484" t="s">
        <v>242</v>
      </c>
      <c r="L484" t="s">
        <v>243</v>
      </c>
      <c r="M484" t="s">
        <v>358</v>
      </c>
      <c r="N484" t="s">
        <v>359</v>
      </c>
      <c r="O484" t="s">
        <v>39</v>
      </c>
      <c r="P484" t="s">
        <v>40</v>
      </c>
      <c r="Q484">
        <v>4</v>
      </c>
      <c r="R484" t="s">
        <v>41</v>
      </c>
      <c r="S484" t="s">
        <v>360</v>
      </c>
      <c r="T484" t="s">
        <v>359</v>
      </c>
      <c r="U484" t="str">
        <f t="shared" si="82"/>
        <v>01</v>
      </c>
      <c r="V484" t="s">
        <v>84</v>
      </c>
      <c r="W484" t="str">
        <f t="shared" si="83"/>
        <v>E4105</v>
      </c>
      <c r="X484" t="s">
        <v>84</v>
      </c>
      <c r="AA484" t="s">
        <v>65</v>
      </c>
      <c r="AB484">
        <v>0</v>
      </c>
      <c r="AC484">
        <v>0</v>
      </c>
      <c r="AD484">
        <v>0</v>
      </c>
      <c r="AE484">
        <v>-1483.24</v>
      </c>
    </row>
    <row r="485" spans="1:31" x14ac:dyDescent="0.3">
      <c r="A485" t="str">
        <f t="shared" si="77"/>
        <v>17</v>
      </c>
      <c r="B485" t="str">
        <f t="shared" si="79"/>
        <v>11</v>
      </c>
      <c r="C485" s="1">
        <v>42852.902696759258</v>
      </c>
      <c r="D485" t="str">
        <f t="shared" si="78"/>
        <v>9</v>
      </c>
      <c r="E485" t="s">
        <v>938</v>
      </c>
      <c r="H485" t="s">
        <v>796</v>
      </c>
      <c r="I485" s="2">
        <v>42860</v>
      </c>
      <c r="J485" t="s">
        <v>83</v>
      </c>
      <c r="K485" t="s">
        <v>242</v>
      </c>
      <c r="L485" t="s">
        <v>243</v>
      </c>
      <c r="M485" t="s">
        <v>358</v>
      </c>
      <c r="N485" t="s">
        <v>359</v>
      </c>
      <c r="O485" t="s">
        <v>39</v>
      </c>
      <c r="P485" t="s">
        <v>40</v>
      </c>
      <c r="Q485">
        <v>4</v>
      </c>
      <c r="R485" t="s">
        <v>41</v>
      </c>
      <c r="S485" t="s">
        <v>360</v>
      </c>
      <c r="T485" t="s">
        <v>359</v>
      </c>
      <c r="U485" t="str">
        <f t="shared" si="82"/>
        <v>01</v>
      </c>
      <c r="V485" t="s">
        <v>84</v>
      </c>
      <c r="W485" t="str">
        <f t="shared" si="83"/>
        <v>E4105</v>
      </c>
      <c r="X485" t="s">
        <v>84</v>
      </c>
      <c r="AA485" t="s">
        <v>46</v>
      </c>
      <c r="AB485">
        <v>0</v>
      </c>
      <c r="AC485">
        <v>0</v>
      </c>
      <c r="AD485">
        <v>741.68</v>
      </c>
      <c r="AE485">
        <v>0</v>
      </c>
    </row>
    <row r="486" spans="1:31" x14ac:dyDescent="0.3">
      <c r="A486" t="str">
        <f t="shared" si="77"/>
        <v>17</v>
      </c>
      <c r="B486" t="str">
        <f t="shared" si="79"/>
        <v>11</v>
      </c>
      <c r="C486" s="1">
        <v>42852.906875000001</v>
      </c>
      <c r="D486" t="str">
        <f t="shared" si="78"/>
        <v>9</v>
      </c>
      <c r="E486" t="s">
        <v>935</v>
      </c>
      <c r="H486" t="s">
        <v>796</v>
      </c>
      <c r="I486" s="2">
        <v>42860</v>
      </c>
      <c r="J486" t="s">
        <v>265</v>
      </c>
      <c r="K486" t="s">
        <v>242</v>
      </c>
      <c r="L486" t="s">
        <v>243</v>
      </c>
      <c r="M486" t="s">
        <v>358</v>
      </c>
      <c r="N486" t="s">
        <v>359</v>
      </c>
      <c r="O486" t="s">
        <v>39</v>
      </c>
      <c r="P486" t="s">
        <v>40</v>
      </c>
      <c r="Q486">
        <v>4</v>
      </c>
      <c r="R486" t="s">
        <v>41</v>
      </c>
      <c r="S486" t="s">
        <v>360</v>
      </c>
      <c r="T486" t="s">
        <v>359</v>
      </c>
      <c r="U486" t="str">
        <f>"RV"</f>
        <v>RV</v>
      </c>
      <c r="V486" t="s">
        <v>44</v>
      </c>
      <c r="W486" t="str">
        <f>"R3711E"</f>
        <v>R3711E</v>
      </c>
      <c r="X486" t="s">
        <v>266</v>
      </c>
      <c r="AA486" t="s">
        <v>46</v>
      </c>
      <c r="AB486">
        <v>0</v>
      </c>
      <c r="AC486">
        <v>0</v>
      </c>
      <c r="AD486">
        <v>336.76</v>
      </c>
      <c r="AE486">
        <v>0</v>
      </c>
    </row>
    <row r="487" spans="1:31" x14ac:dyDescent="0.3">
      <c r="A487" t="str">
        <f t="shared" si="77"/>
        <v>17</v>
      </c>
      <c r="B487" t="str">
        <f t="shared" si="79"/>
        <v>11</v>
      </c>
      <c r="C487" s="1">
        <v>42852.90347222222</v>
      </c>
      <c r="D487" t="str">
        <f t="shared" si="78"/>
        <v>9</v>
      </c>
      <c r="E487" t="s">
        <v>938</v>
      </c>
      <c r="H487" t="s">
        <v>796</v>
      </c>
      <c r="I487" s="2">
        <v>42860</v>
      </c>
      <c r="J487" t="s">
        <v>265</v>
      </c>
      <c r="K487" t="s">
        <v>242</v>
      </c>
      <c r="L487" t="s">
        <v>243</v>
      </c>
      <c r="M487" t="s">
        <v>358</v>
      </c>
      <c r="N487" t="s">
        <v>359</v>
      </c>
      <c r="O487" t="s">
        <v>39</v>
      </c>
      <c r="P487" t="s">
        <v>40</v>
      </c>
      <c r="Q487">
        <v>4</v>
      </c>
      <c r="R487" t="s">
        <v>41</v>
      </c>
      <c r="S487" t="s">
        <v>360</v>
      </c>
      <c r="T487" t="s">
        <v>359</v>
      </c>
      <c r="U487" t="str">
        <f>"RV"</f>
        <v>RV</v>
      </c>
      <c r="V487" t="s">
        <v>44</v>
      </c>
      <c r="W487" t="str">
        <f>"R3711E"</f>
        <v>R3711E</v>
      </c>
      <c r="X487" t="s">
        <v>266</v>
      </c>
      <c r="AA487" t="s">
        <v>46</v>
      </c>
      <c r="AB487">
        <v>0</v>
      </c>
      <c r="AC487">
        <v>0</v>
      </c>
      <c r="AD487">
        <v>1082.8499999999999</v>
      </c>
      <c r="AE487">
        <v>0</v>
      </c>
    </row>
    <row r="488" spans="1:31" x14ac:dyDescent="0.3">
      <c r="A488" t="str">
        <f t="shared" si="77"/>
        <v>17</v>
      </c>
      <c r="B488" t="str">
        <f t="shared" si="79"/>
        <v>11</v>
      </c>
      <c r="C488" s="1">
        <v>42866.908090277779</v>
      </c>
      <c r="D488" t="str">
        <f t="shared" si="78"/>
        <v>9</v>
      </c>
      <c r="E488" t="s">
        <v>936</v>
      </c>
      <c r="H488" t="s">
        <v>804</v>
      </c>
      <c r="I488" s="2">
        <v>42874</v>
      </c>
      <c r="J488" t="s">
        <v>265</v>
      </c>
      <c r="K488" t="s">
        <v>242</v>
      </c>
      <c r="L488" t="s">
        <v>243</v>
      </c>
      <c r="M488" t="s">
        <v>358</v>
      </c>
      <c r="N488" t="s">
        <v>359</v>
      </c>
      <c r="O488" t="s">
        <v>39</v>
      </c>
      <c r="P488" t="s">
        <v>40</v>
      </c>
      <c r="Q488">
        <v>4</v>
      </c>
      <c r="R488" t="s">
        <v>41</v>
      </c>
      <c r="S488" t="s">
        <v>360</v>
      </c>
      <c r="T488" t="s">
        <v>359</v>
      </c>
      <c r="U488" t="str">
        <f>"RV"</f>
        <v>RV</v>
      </c>
      <c r="V488" t="s">
        <v>44</v>
      </c>
      <c r="W488" t="str">
        <f>"R3711E"</f>
        <v>R3711E</v>
      </c>
      <c r="X488" t="s">
        <v>266</v>
      </c>
      <c r="AA488" t="s">
        <v>46</v>
      </c>
      <c r="AB488">
        <v>0</v>
      </c>
      <c r="AC488">
        <v>0</v>
      </c>
      <c r="AD488">
        <v>336.76</v>
      </c>
      <c r="AE488">
        <v>0</v>
      </c>
    </row>
    <row r="489" spans="1:31" x14ac:dyDescent="0.3">
      <c r="A489" t="str">
        <f t="shared" si="77"/>
        <v>17</v>
      </c>
      <c r="B489" t="str">
        <f t="shared" si="79"/>
        <v>11</v>
      </c>
      <c r="C489" s="1">
        <v>42866.904814814814</v>
      </c>
      <c r="D489" t="str">
        <f t="shared" si="78"/>
        <v>9</v>
      </c>
      <c r="E489" t="s">
        <v>941</v>
      </c>
      <c r="H489" t="s">
        <v>804</v>
      </c>
      <c r="I489" s="2">
        <v>42874</v>
      </c>
      <c r="J489" t="s">
        <v>265</v>
      </c>
      <c r="K489" t="s">
        <v>242</v>
      </c>
      <c r="L489" t="s">
        <v>243</v>
      </c>
      <c r="M489" t="s">
        <v>358</v>
      </c>
      <c r="N489" t="s">
        <v>359</v>
      </c>
      <c r="O489" t="s">
        <v>39</v>
      </c>
      <c r="P489" t="s">
        <v>40</v>
      </c>
      <c r="Q489">
        <v>4</v>
      </c>
      <c r="R489" t="s">
        <v>41</v>
      </c>
      <c r="S489" t="s">
        <v>360</v>
      </c>
      <c r="T489" t="s">
        <v>359</v>
      </c>
      <c r="U489" t="str">
        <f>"RV"</f>
        <v>RV</v>
      </c>
      <c r="V489" t="s">
        <v>44</v>
      </c>
      <c r="W489" t="str">
        <f>"R3711E"</f>
        <v>R3711E</v>
      </c>
      <c r="X489" t="s">
        <v>266</v>
      </c>
      <c r="AA489" t="s">
        <v>46</v>
      </c>
      <c r="AB489">
        <v>0</v>
      </c>
      <c r="AC489">
        <v>0</v>
      </c>
      <c r="AD489">
        <v>1082.8699999999999</v>
      </c>
      <c r="AE489">
        <v>0</v>
      </c>
    </row>
    <row r="490" spans="1:31" x14ac:dyDescent="0.3">
      <c r="A490" t="str">
        <f t="shared" si="77"/>
        <v>17</v>
      </c>
      <c r="B490" t="str">
        <f t="shared" si="79"/>
        <v>11</v>
      </c>
      <c r="C490" s="1">
        <v>42852.906875000001</v>
      </c>
      <c r="D490" t="str">
        <f t="shared" si="78"/>
        <v>9</v>
      </c>
      <c r="E490" t="s">
        <v>935</v>
      </c>
      <c r="H490" t="s">
        <v>796</v>
      </c>
      <c r="I490" s="2">
        <v>42860</v>
      </c>
      <c r="J490" t="s">
        <v>267</v>
      </c>
      <c r="K490" t="s">
        <v>242</v>
      </c>
      <c r="L490" t="s">
        <v>243</v>
      </c>
      <c r="M490" t="s">
        <v>358</v>
      </c>
      <c r="N490" t="s">
        <v>359</v>
      </c>
      <c r="O490" t="s">
        <v>39</v>
      </c>
      <c r="P490" t="s">
        <v>40</v>
      </c>
      <c r="Q490">
        <v>4</v>
      </c>
      <c r="R490" t="s">
        <v>41</v>
      </c>
      <c r="S490" t="s">
        <v>360</v>
      </c>
      <c r="T490" t="s">
        <v>359</v>
      </c>
      <c r="U490" t="str">
        <f>"09"</f>
        <v>09</v>
      </c>
      <c r="V490" t="s">
        <v>268</v>
      </c>
      <c r="W490" t="str">
        <f>"E5982"</f>
        <v>E5982</v>
      </c>
      <c r="X490" t="s">
        <v>268</v>
      </c>
      <c r="AA490" t="s">
        <v>46</v>
      </c>
      <c r="AB490">
        <v>0</v>
      </c>
      <c r="AC490">
        <v>0</v>
      </c>
      <c r="AD490">
        <v>106.1</v>
      </c>
      <c r="AE490">
        <v>0</v>
      </c>
    </row>
    <row r="491" spans="1:31" x14ac:dyDescent="0.3">
      <c r="A491" t="str">
        <f t="shared" si="77"/>
        <v>17</v>
      </c>
      <c r="B491" t="str">
        <f t="shared" si="79"/>
        <v>11</v>
      </c>
      <c r="C491" s="1">
        <v>42852.90347222222</v>
      </c>
      <c r="D491" t="str">
        <f t="shared" si="78"/>
        <v>9</v>
      </c>
      <c r="E491" t="s">
        <v>938</v>
      </c>
      <c r="H491" t="s">
        <v>796</v>
      </c>
      <c r="I491" s="2">
        <v>42860</v>
      </c>
      <c r="J491" t="s">
        <v>267</v>
      </c>
      <c r="K491" t="s">
        <v>242</v>
      </c>
      <c r="L491" t="s">
        <v>243</v>
      </c>
      <c r="M491" t="s">
        <v>358</v>
      </c>
      <c r="N491" t="s">
        <v>359</v>
      </c>
      <c r="O491" t="s">
        <v>39</v>
      </c>
      <c r="P491" t="s">
        <v>40</v>
      </c>
      <c r="Q491">
        <v>4</v>
      </c>
      <c r="R491" t="s">
        <v>41</v>
      </c>
      <c r="S491" t="s">
        <v>360</v>
      </c>
      <c r="T491" t="s">
        <v>359</v>
      </c>
      <c r="U491" t="str">
        <f>"09"</f>
        <v>09</v>
      </c>
      <c r="V491" t="s">
        <v>268</v>
      </c>
      <c r="W491" t="str">
        <f>"E5982"</f>
        <v>E5982</v>
      </c>
      <c r="X491" t="s">
        <v>268</v>
      </c>
      <c r="AA491" t="s">
        <v>46</v>
      </c>
      <c r="AB491">
        <v>0</v>
      </c>
      <c r="AC491">
        <v>0</v>
      </c>
      <c r="AD491">
        <v>341.17</v>
      </c>
      <c r="AE491">
        <v>0</v>
      </c>
    </row>
    <row r="492" spans="1:31" x14ac:dyDescent="0.3">
      <c r="A492" t="str">
        <f t="shared" si="77"/>
        <v>17</v>
      </c>
      <c r="B492" t="str">
        <f t="shared" si="79"/>
        <v>11</v>
      </c>
      <c r="C492" s="1">
        <v>42866.908090277779</v>
      </c>
      <c r="D492" t="str">
        <f t="shared" si="78"/>
        <v>9</v>
      </c>
      <c r="E492" t="s">
        <v>936</v>
      </c>
      <c r="H492" t="s">
        <v>804</v>
      </c>
      <c r="I492" s="2">
        <v>42874</v>
      </c>
      <c r="J492" t="s">
        <v>267</v>
      </c>
      <c r="K492" t="s">
        <v>242</v>
      </c>
      <c r="L492" t="s">
        <v>243</v>
      </c>
      <c r="M492" t="s">
        <v>358</v>
      </c>
      <c r="N492" t="s">
        <v>359</v>
      </c>
      <c r="O492" t="s">
        <v>39</v>
      </c>
      <c r="P492" t="s">
        <v>40</v>
      </c>
      <c r="Q492">
        <v>4</v>
      </c>
      <c r="R492" t="s">
        <v>41</v>
      </c>
      <c r="S492" t="s">
        <v>360</v>
      </c>
      <c r="T492" t="s">
        <v>359</v>
      </c>
      <c r="U492" t="str">
        <f>"09"</f>
        <v>09</v>
      </c>
      <c r="V492" t="s">
        <v>268</v>
      </c>
      <c r="W492" t="str">
        <f>"E5982"</f>
        <v>E5982</v>
      </c>
      <c r="X492" t="s">
        <v>268</v>
      </c>
      <c r="AA492" t="s">
        <v>46</v>
      </c>
      <c r="AB492">
        <v>0</v>
      </c>
      <c r="AC492">
        <v>0</v>
      </c>
      <c r="AD492">
        <v>106.1</v>
      </c>
      <c r="AE492">
        <v>0</v>
      </c>
    </row>
    <row r="493" spans="1:31" x14ac:dyDescent="0.3">
      <c r="A493" t="str">
        <f t="shared" si="77"/>
        <v>17</v>
      </c>
      <c r="B493" t="str">
        <f t="shared" si="79"/>
        <v>11</v>
      </c>
      <c r="C493" s="1">
        <v>42866.904814814814</v>
      </c>
      <c r="D493" t="str">
        <f t="shared" si="78"/>
        <v>9</v>
      </c>
      <c r="E493" t="s">
        <v>941</v>
      </c>
      <c r="H493" t="s">
        <v>804</v>
      </c>
      <c r="I493" s="2">
        <v>42874</v>
      </c>
      <c r="J493" t="s">
        <v>267</v>
      </c>
      <c r="K493" t="s">
        <v>242</v>
      </c>
      <c r="L493" t="s">
        <v>243</v>
      </c>
      <c r="M493" t="s">
        <v>358</v>
      </c>
      <c r="N493" t="s">
        <v>359</v>
      </c>
      <c r="O493" t="s">
        <v>39</v>
      </c>
      <c r="P493" t="s">
        <v>40</v>
      </c>
      <c r="Q493">
        <v>4</v>
      </c>
      <c r="R493" t="s">
        <v>41</v>
      </c>
      <c r="S493" t="s">
        <v>360</v>
      </c>
      <c r="T493" t="s">
        <v>359</v>
      </c>
      <c r="U493" t="str">
        <f>"09"</f>
        <v>09</v>
      </c>
      <c r="V493" t="s">
        <v>268</v>
      </c>
      <c r="W493" t="str">
        <f>"E5982"</f>
        <v>E5982</v>
      </c>
      <c r="X493" t="s">
        <v>268</v>
      </c>
      <c r="AA493" t="s">
        <v>46</v>
      </c>
      <c r="AB493">
        <v>0</v>
      </c>
      <c r="AC493">
        <v>0</v>
      </c>
      <c r="AD493">
        <v>341.18</v>
      </c>
      <c r="AE493">
        <v>0</v>
      </c>
    </row>
    <row r="494" spans="1:31" x14ac:dyDescent="0.3">
      <c r="A494" t="str">
        <f t="shared" si="77"/>
        <v>17</v>
      </c>
      <c r="B494" t="str">
        <f t="shared" si="79"/>
        <v>11</v>
      </c>
      <c r="C494" s="1">
        <v>42852.905856481484</v>
      </c>
      <c r="D494" t="str">
        <f t="shared" si="78"/>
        <v>9</v>
      </c>
      <c r="E494" t="s">
        <v>935</v>
      </c>
      <c r="H494" t="s">
        <v>796</v>
      </c>
      <c r="I494" s="2">
        <v>42860</v>
      </c>
      <c r="J494" t="s">
        <v>49</v>
      </c>
      <c r="K494" t="s">
        <v>242</v>
      </c>
      <c r="L494" t="s">
        <v>243</v>
      </c>
      <c r="M494" t="s">
        <v>361</v>
      </c>
      <c r="N494" t="s">
        <v>362</v>
      </c>
      <c r="O494" t="s">
        <v>39</v>
      </c>
      <c r="P494" t="s">
        <v>40</v>
      </c>
      <c r="Q494">
        <v>4</v>
      </c>
      <c r="R494" t="s">
        <v>41</v>
      </c>
      <c r="S494" t="s">
        <v>363</v>
      </c>
      <c r="T494" t="s">
        <v>362</v>
      </c>
      <c r="U494" t="str">
        <f>"02"</f>
        <v>02</v>
      </c>
      <c r="V494" t="s">
        <v>51</v>
      </c>
      <c r="W494" t="str">
        <f>"E4281"</f>
        <v>E4281</v>
      </c>
      <c r="X494" t="s">
        <v>52</v>
      </c>
      <c r="AA494" t="s">
        <v>46</v>
      </c>
      <c r="AB494">
        <v>0</v>
      </c>
      <c r="AC494">
        <v>0</v>
      </c>
      <c r="AD494">
        <v>31.41</v>
      </c>
      <c r="AE494">
        <v>0</v>
      </c>
    </row>
    <row r="495" spans="1:31" x14ac:dyDescent="0.3">
      <c r="A495" t="str">
        <f t="shared" si="77"/>
        <v>17</v>
      </c>
      <c r="B495" t="str">
        <f t="shared" si="79"/>
        <v>11</v>
      </c>
      <c r="C495" s="1">
        <v>42866.907152777778</v>
      </c>
      <c r="D495" t="str">
        <f t="shared" si="78"/>
        <v>9</v>
      </c>
      <c r="E495" t="s">
        <v>936</v>
      </c>
      <c r="H495" t="s">
        <v>804</v>
      </c>
      <c r="I495" s="2">
        <v>42874</v>
      </c>
      <c r="J495" t="s">
        <v>49</v>
      </c>
      <c r="K495" t="s">
        <v>242</v>
      </c>
      <c r="L495" t="s">
        <v>243</v>
      </c>
      <c r="M495" t="s">
        <v>361</v>
      </c>
      <c r="N495" t="s">
        <v>362</v>
      </c>
      <c r="O495" t="s">
        <v>39</v>
      </c>
      <c r="P495" t="s">
        <v>40</v>
      </c>
      <c r="Q495">
        <v>4</v>
      </c>
      <c r="R495" t="s">
        <v>41</v>
      </c>
      <c r="S495" t="s">
        <v>363</v>
      </c>
      <c r="T495" t="s">
        <v>362</v>
      </c>
      <c r="U495" t="str">
        <f>"02"</f>
        <v>02</v>
      </c>
      <c r="V495" t="s">
        <v>51</v>
      </c>
      <c r="W495" t="str">
        <f>"E4281"</f>
        <v>E4281</v>
      </c>
      <c r="X495" t="s">
        <v>52</v>
      </c>
      <c r="AA495" t="s">
        <v>46</v>
      </c>
      <c r="AB495">
        <v>0</v>
      </c>
      <c r="AC495">
        <v>0</v>
      </c>
      <c r="AD495">
        <v>31.41</v>
      </c>
      <c r="AE495">
        <v>0</v>
      </c>
    </row>
    <row r="496" spans="1:31" x14ac:dyDescent="0.3">
      <c r="A496" t="str">
        <f t="shared" si="77"/>
        <v>17</v>
      </c>
      <c r="B496" t="str">
        <f t="shared" si="79"/>
        <v>11</v>
      </c>
      <c r="C496" s="1">
        <v>42852.905856481484</v>
      </c>
      <c r="D496" t="str">
        <f t="shared" si="78"/>
        <v>9</v>
      </c>
      <c r="E496" t="s">
        <v>935</v>
      </c>
      <c r="H496" t="s">
        <v>796</v>
      </c>
      <c r="I496" s="2">
        <v>42860</v>
      </c>
      <c r="J496" t="s">
        <v>49</v>
      </c>
      <c r="K496" t="s">
        <v>242</v>
      </c>
      <c r="L496" t="s">
        <v>243</v>
      </c>
      <c r="M496" t="s">
        <v>361</v>
      </c>
      <c r="N496" t="s">
        <v>362</v>
      </c>
      <c r="O496" t="s">
        <v>39</v>
      </c>
      <c r="P496" t="s">
        <v>40</v>
      </c>
      <c r="Q496">
        <v>4</v>
      </c>
      <c r="R496" t="s">
        <v>41</v>
      </c>
      <c r="S496" t="s">
        <v>363</v>
      </c>
      <c r="T496" t="s">
        <v>362</v>
      </c>
      <c r="U496" t="str">
        <f>"02"</f>
        <v>02</v>
      </c>
      <c r="V496" t="s">
        <v>51</v>
      </c>
      <c r="W496" t="str">
        <f>"E4280"</f>
        <v>E4280</v>
      </c>
      <c r="X496" t="s">
        <v>164</v>
      </c>
      <c r="AA496" t="s">
        <v>46</v>
      </c>
      <c r="AB496">
        <v>0</v>
      </c>
      <c r="AC496">
        <v>0</v>
      </c>
      <c r="AD496">
        <v>261.83</v>
      </c>
      <c r="AE496">
        <v>0</v>
      </c>
    </row>
    <row r="497" spans="1:31" x14ac:dyDescent="0.3">
      <c r="A497" t="str">
        <f t="shared" si="77"/>
        <v>17</v>
      </c>
      <c r="B497" t="str">
        <f t="shared" si="79"/>
        <v>11</v>
      </c>
      <c r="C497" s="1">
        <v>42866.907152777778</v>
      </c>
      <c r="D497" t="str">
        <f t="shared" si="78"/>
        <v>9</v>
      </c>
      <c r="E497" t="s">
        <v>936</v>
      </c>
      <c r="H497" t="s">
        <v>804</v>
      </c>
      <c r="I497" s="2">
        <v>42874</v>
      </c>
      <c r="J497" t="s">
        <v>49</v>
      </c>
      <c r="K497" t="s">
        <v>242</v>
      </c>
      <c r="L497" t="s">
        <v>243</v>
      </c>
      <c r="M497" t="s">
        <v>361</v>
      </c>
      <c r="N497" t="s">
        <v>362</v>
      </c>
      <c r="O497" t="s">
        <v>39</v>
      </c>
      <c r="P497" t="s">
        <v>40</v>
      </c>
      <c r="Q497">
        <v>4</v>
      </c>
      <c r="R497" t="s">
        <v>41</v>
      </c>
      <c r="S497" t="s">
        <v>363</v>
      </c>
      <c r="T497" t="s">
        <v>362</v>
      </c>
      <c r="U497" t="str">
        <f>"02"</f>
        <v>02</v>
      </c>
      <c r="V497" t="s">
        <v>51</v>
      </c>
      <c r="W497" t="str">
        <f>"E4280"</f>
        <v>E4280</v>
      </c>
      <c r="X497" t="s">
        <v>164</v>
      </c>
      <c r="AA497" t="s">
        <v>46</v>
      </c>
      <c r="AB497">
        <v>0</v>
      </c>
      <c r="AC497">
        <v>0</v>
      </c>
      <c r="AD497">
        <v>261.83999999999997</v>
      </c>
      <c r="AE497">
        <v>0</v>
      </c>
    </row>
    <row r="498" spans="1:31" x14ac:dyDescent="0.3">
      <c r="A498" t="str">
        <f t="shared" si="77"/>
        <v>17</v>
      </c>
      <c r="B498" t="str">
        <f t="shared" si="79"/>
        <v>11</v>
      </c>
      <c r="C498" s="1">
        <v>42866.90388888889</v>
      </c>
      <c r="D498" t="str">
        <f t="shared" si="78"/>
        <v>9</v>
      </c>
      <c r="E498" t="s">
        <v>941</v>
      </c>
      <c r="H498" t="s">
        <v>804</v>
      </c>
      <c r="I498" s="2">
        <v>42874</v>
      </c>
      <c r="J498" t="s">
        <v>83</v>
      </c>
      <c r="K498" t="s">
        <v>242</v>
      </c>
      <c r="L498" t="s">
        <v>243</v>
      </c>
      <c r="M498" t="s">
        <v>361</v>
      </c>
      <c r="N498" t="s">
        <v>362</v>
      </c>
      <c r="O498" t="s">
        <v>39</v>
      </c>
      <c r="P498" t="s">
        <v>40</v>
      </c>
      <c r="Q498">
        <v>4</v>
      </c>
      <c r="R498" t="s">
        <v>41</v>
      </c>
      <c r="S498" t="s">
        <v>363</v>
      </c>
      <c r="T498" t="s">
        <v>362</v>
      </c>
      <c r="U498" t="str">
        <f>"01"</f>
        <v>01</v>
      </c>
      <c r="V498" t="s">
        <v>84</v>
      </c>
      <c r="W498" t="str">
        <f>"E4105"</f>
        <v>E4105</v>
      </c>
      <c r="X498" t="s">
        <v>84</v>
      </c>
      <c r="AA498" t="s">
        <v>46</v>
      </c>
      <c r="AB498">
        <v>0</v>
      </c>
      <c r="AC498">
        <v>0</v>
      </c>
      <c r="AD498">
        <v>918.72</v>
      </c>
      <c r="AE498">
        <v>0</v>
      </c>
    </row>
    <row r="499" spans="1:31" x14ac:dyDescent="0.3">
      <c r="A499" t="str">
        <f t="shared" si="77"/>
        <v>17</v>
      </c>
      <c r="B499" t="str">
        <f t="shared" si="79"/>
        <v>11</v>
      </c>
      <c r="C499" s="1">
        <v>42857.902037037034</v>
      </c>
      <c r="D499" t="str">
        <f t="shared" si="78"/>
        <v>9</v>
      </c>
      <c r="E499" t="s">
        <v>937</v>
      </c>
      <c r="G499" t="s">
        <v>841</v>
      </c>
      <c r="H499" t="s">
        <v>87</v>
      </c>
      <c r="I499" s="2">
        <v>42857</v>
      </c>
      <c r="J499" t="s">
        <v>88</v>
      </c>
      <c r="K499" t="s">
        <v>242</v>
      </c>
      <c r="L499" t="s">
        <v>243</v>
      </c>
      <c r="M499" t="s">
        <v>361</v>
      </c>
      <c r="N499" t="s">
        <v>362</v>
      </c>
      <c r="O499" t="s">
        <v>39</v>
      </c>
      <c r="P499" t="s">
        <v>40</v>
      </c>
      <c r="Q499">
        <v>4</v>
      </c>
      <c r="R499" t="s">
        <v>41</v>
      </c>
      <c r="S499" t="s">
        <v>363</v>
      </c>
      <c r="T499" t="s">
        <v>362</v>
      </c>
      <c r="U499" t="str">
        <f>"01"</f>
        <v>01</v>
      </c>
      <c r="V499" t="s">
        <v>84</v>
      </c>
      <c r="W499" t="str">
        <f>"E4105"</f>
        <v>E4105</v>
      </c>
      <c r="X499" t="s">
        <v>84</v>
      </c>
      <c r="AA499" t="s">
        <v>65</v>
      </c>
      <c r="AB499">
        <v>0</v>
      </c>
      <c r="AC499">
        <v>0</v>
      </c>
      <c r="AD499">
        <v>0</v>
      </c>
      <c r="AE499">
        <v>-918.72</v>
      </c>
    </row>
    <row r="500" spans="1:31" x14ac:dyDescent="0.3">
      <c r="A500" t="str">
        <f t="shared" si="77"/>
        <v>17</v>
      </c>
      <c r="B500" t="str">
        <f t="shared" si="79"/>
        <v>11</v>
      </c>
      <c r="C500" s="1">
        <v>42852.90252314815</v>
      </c>
      <c r="D500" t="str">
        <f t="shared" si="78"/>
        <v>9</v>
      </c>
      <c r="E500" t="s">
        <v>938</v>
      </c>
      <c r="H500" t="s">
        <v>796</v>
      </c>
      <c r="I500" s="2">
        <v>42860</v>
      </c>
      <c r="J500" t="s">
        <v>83</v>
      </c>
      <c r="K500" t="s">
        <v>242</v>
      </c>
      <c r="L500" t="s">
        <v>243</v>
      </c>
      <c r="M500" t="s">
        <v>361</v>
      </c>
      <c r="N500" t="s">
        <v>362</v>
      </c>
      <c r="O500" t="s">
        <v>39</v>
      </c>
      <c r="P500" t="s">
        <v>40</v>
      </c>
      <c r="Q500">
        <v>4</v>
      </c>
      <c r="R500" t="s">
        <v>41</v>
      </c>
      <c r="S500" t="s">
        <v>363</v>
      </c>
      <c r="T500" t="s">
        <v>362</v>
      </c>
      <c r="U500" t="str">
        <f>"01"</f>
        <v>01</v>
      </c>
      <c r="V500" t="s">
        <v>84</v>
      </c>
      <c r="W500" t="str">
        <f>"E4105"</f>
        <v>E4105</v>
      </c>
      <c r="X500" t="s">
        <v>84</v>
      </c>
      <c r="AA500" t="s">
        <v>46</v>
      </c>
      <c r="AB500">
        <v>0</v>
      </c>
      <c r="AC500">
        <v>0</v>
      </c>
      <c r="AD500">
        <v>918.72</v>
      </c>
      <c r="AE500">
        <v>0</v>
      </c>
    </row>
    <row r="501" spans="1:31" x14ac:dyDescent="0.3">
      <c r="A501" t="str">
        <f t="shared" si="77"/>
        <v>17</v>
      </c>
      <c r="B501" t="str">
        <f t="shared" si="79"/>
        <v>11</v>
      </c>
      <c r="C501" s="1">
        <v>42866.909351851849</v>
      </c>
      <c r="D501" t="str">
        <f t="shared" si="78"/>
        <v>9</v>
      </c>
      <c r="E501" t="s">
        <v>939</v>
      </c>
      <c r="G501" t="s">
        <v>841</v>
      </c>
      <c r="H501" t="s">
        <v>87</v>
      </c>
      <c r="I501" s="2">
        <v>42866</v>
      </c>
      <c r="J501" t="s">
        <v>88</v>
      </c>
      <c r="K501" t="s">
        <v>242</v>
      </c>
      <c r="L501" t="s">
        <v>243</v>
      </c>
      <c r="M501" t="s">
        <v>361</v>
      </c>
      <c r="N501" t="s">
        <v>362</v>
      </c>
      <c r="O501" t="s">
        <v>39</v>
      </c>
      <c r="P501" t="s">
        <v>40</v>
      </c>
      <c r="Q501">
        <v>4</v>
      </c>
      <c r="R501" t="s">
        <v>41</v>
      </c>
      <c r="S501" t="s">
        <v>363</v>
      </c>
      <c r="T501" t="s">
        <v>362</v>
      </c>
      <c r="U501" t="str">
        <f>"01"</f>
        <v>01</v>
      </c>
      <c r="V501" t="s">
        <v>84</v>
      </c>
      <c r="W501" t="str">
        <f>"E4105"</f>
        <v>E4105</v>
      </c>
      <c r="X501" t="s">
        <v>84</v>
      </c>
      <c r="AA501" t="s">
        <v>65</v>
      </c>
      <c r="AB501">
        <v>0</v>
      </c>
      <c r="AC501">
        <v>0</v>
      </c>
      <c r="AD501">
        <v>0</v>
      </c>
      <c r="AE501">
        <v>-918.72</v>
      </c>
    </row>
    <row r="502" spans="1:31" x14ac:dyDescent="0.3">
      <c r="A502" t="str">
        <f t="shared" si="77"/>
        <v>17</v>
      </c>
      <c r="B502" t="str">
        <f t="shared" si="79"/>
        <v>11</v>
      </c>
      <c r="C502" s="1">
        <v>42880.901585648149</v>
      </c>
      <c r="D502" t="str">
        <f t="shared" si="78"/>
        <v>9</v>
      </c>
      <c r="E502" t="s">
        <v>940</v>
      </c>
      <c r="G502" t="s">
        <v>841</v>
      </c>
      <c r="H502" t="s">
        <v>87</v>
      </c>
      <c r="I502" s="2">
        <v>42880</v>
      </c>
      <c r="J502" t="s">
        <v>88</v>
      </c>
      <c r="K502" t="s">
        <v>242</v>
      </c>
      <c r="L502" t="s">
        <v>243</v>
      </c>
      <c r="M502" t="s">
        <v>361</v>
      </c>
      <c r="N502" t="s">
        <v>362</v>
      </c>
      <c r="O502" t="s">
        <v>39</v>
      </c>
      <c r="P502" t="s">
        <v>40</v>
      </c>
      <c r="Q502">
        <v>4</v>
      </c>
      <c r="R502" t="s">
        <v>41</v>
      </c>
      <c r="S502" t="s">
        <v>363</v>
      </c>
      <c r="T502" t="s">
        <v>362</v>
      </c>
      <c r="U502" t="str">
        <f>"01"</f>
        <v>01</v>
      </c>
      <c r="V502" t="s">
        <v>84</v>
      </c>
      <c r="W502" t="str">
        <f>"E4105"</f>
        <v>E4105</v>
      </c>
      <c r="X502" t="s">
        <v>84</v>
      </c>
      <c r="AA502" t="s">
        <v>65</v>
      </c>
      <c r="AB502">
        <v>0</v>
      </c>
      <c r="AC502">
        <v>0</v>
      </c>
      <c r="AD502">
        <v>0</v>
      </c>
      <c r="AE502">
        <v>-497.76</v>
      </c>
    </row>
    <row r="503" spans="1:31" x14ac:dyDescent="0.3">
      <c r="A503" t="str">
        <f t="shared" si="77"/>
        <v>17</v>
      </c>
      <c r="B503" t="str">
        <f t="shared" si="79"/>
        <v>11</v>
      </c>
      <c r="C503" s="1">
        <v>42852.906736111108</v>
      </c>
      <c r="D503" t="str">
        <f t="shared" si="78"/>
        <v>9</v>
      </c>
      <c r="E503" t="s">
        <v>935</v>
      </c>
      <c r="H503" t="s">
        <v>796</v>
      </c>
      <c r="I503" s="2">
        <v>42860</v>
      </c>
      <c r="J503" t="s">
        <v>265</v>
      </c>
      <c r="K503" t="s">
        <v>242</v>
      </c>
      <c r="L503" t="s">
        <v>243</v>
      </c>
      <c r="M503" t="s">
        <v>361</v>
      </c>
      <c r="N503" t="s">
        <v>362</v>
      </c>
      <c r="O503" t="s">
        <v>39</v>
      </c>
      <c r="P503" t="s">
        <v>40</v>
      </c>
      <c r="Q503">
        <v>4</v>
      </c>
      <c r="R503" t="s">
        <v>41</v>
      </c>
      <c r="S503" t="s">
        <v>363</v>
      </c>
      <c r="T503" t="s">
        <v>362</v>
      </c>
      <c r="U503" t="str">
        <f t="shared" ref="U503:U508" si="84">"RV"</f>
        <v>RV</v>
      </c>
      <c r="V503" t="s">
        <v>44</v>
      </c>
      <c r="W503" t="str">
        <f t="shared" ref="W503:W508" si="85">"R3711E"</f>
        <v>R3711E</v>
      </c>
      <c r="X503" t="s">
        <v>266</v>
      </c>
      <c r="AA503" t="s">
        <v>46</v>
      </c>
      <c r="AB503">
        <v>0</v>
      </c>
      <c r="AC503">
        <v>0</v>
      </c>
      <c r="AD503">
        <v>382.27</v>
      </c>
      <c r="AE503">
        <v>0</v>
      </c>
    </row>
    <row r="504" spans="1:31" x14ac:dyDescent="0.3">
      <c r="A504" t="str">
        <f t="shared" si="77"/>
        <v>17</v>
      </c>
      <c r="B504" t="str">
        <f t="shared" si="79"/>
        <v>11</v>
      </c>
      <c r="C504" s="1">
        <v>42852.906747685185</v>
      </c>
      <c r="D504" t="str">
        <f t="shared" si="78"/>
        <v>9</v>
      </c>
      <c r="E504" t="s">
        <v>935</v>
      </c>
      <c r="H504" t="s">
        <v>796</v>
      </c>
      <c r="I504" s="2">
        <v>42860</v>
      </c>
      <c r="J504" t="s">
        <v>265</v>
      </c>
      <c r="K504" t="s">
        <v>242</v>
      </c>
      <c r="L504" t="s">
        <v>243</v>
      </c>
      <c r="M504" t="s">
        <v>361</v>
      </c>
      <c r="N504" t="s">
        <v>362</v>
      </c>
      <c r="O504" t="s">
        <v>39</v>
      </c>
      <c r="P504" t="s">
        <v>40</v>
      </c>
      <c r="Q504">
        <v>4</v>
      </c>
      <c r="R504" t="s">
        <v>41</v>
      </c>
      <c r="S504" t="s">
        <v>363</v>
      </c>
      <c r="T504" t="s">
        <v>362</v>
      </c>
      <c r="U504" t="str">
        <f t="shared" si="84"/>
        <v>RV</v>
      </c>
      <c r="V504" t="s">
        <v>44</v>
      </c>
      <c r="W504" t="str">
        <f t="shared" si="85"/>
        <v>R3711E</v>
      </c>
      <c r="X504" t="s">
        <v>266</v>
      </c>
      <c r="AA504" t="s">
        <v>46</v>
      </c>
      <c r="AB504">
        <v>0</v>
      </c>
      <c r="AC504">
        <v>0</v>
      </c>
      <c r="AD504">
        <v>45.86</v>
      </c>
      <c r="AE504">
        <v>0</v>
      </c>
    </row>
    <row r="505" spans="1:31" x14ac:dyDescent="0.3">
      <c r="A505" t="str">
        <f t="shared" si="77"/>
        <v>17</v>
      </c>
      <c r="B505" t="str">
        <f t="shared" si="79"/>
        <v>11</v>
      </c>
      <c r="C505" s="1">
        <v>42852.903298611112</v>
      </c>
      <c r="D505" t="str">
        <f t="shared" si="78"/>
        <v>9</v>
      </c>
      <c r="E505" t="s">
        <v>938</v>
      </c>
      <c r="H505" t="s">
        <v>796</v>
      </c>
      <c r="I505" s="2">
        <v>42860</v>
      </c>
      <c r="J505" t="s">
        <v>265</v>
      </c>
      <c r="K505" t="s">
        <v>242</v>
      </c>
      <c r="L505" t="s">
        <v>243</v>
      </c>
      <c r="M505" t="s">
        <v>361</v>
      </c>
      <c r="N505" t="s">
        <v>362</v>
      </c>
      <c r="O505" t="s">
        <v>39</v>
      </c>
      <c r="P505" t="s">
        <v>40</v>
      </c>
      <c r="Q505">
        <v>4</v>
      </c>
      <c r="R505" t="s">
        <v>41</v>
      </c>
      <c r="S505" t="s">
        <v>363</v>
      </c>
      <c r="T505" t="s">
        <v>362</v>
      </c>
      <c r="U505" t="str">
        <f t="shared" si="84"/>
        <v>RV</v>
      </c>
      <c r="V505" t="s">
        <v>44</v>
      </c>
      <c r="W505" t="str">
        <f t="shared" si="85"/>
        <v>R3711E</v>
      </c>
      <c r="X505" t="s">
        <v>266</v>
      </c>
      <c r="AA505" t="s">
        <v>46</v>
      </c>
      <c r="AB505">
        <v>0</v>
      </c>
      <c r="AC505">
        <v>0</v>
      </c>
      <c r="AD505">
        <v>1341.33</v>
      </c>
      <c r="AE505">
        <v>0</v>
      </c>
    </row>
    <row r="506" spans="1:31" x14ac:dyDescent="0.3">
      <c r="A506" t="str">
        <f t="shared" si="77"/>
        <v>17</v>
      </c>
      <c r="B506" t="str">
        <f t="shared" si="79"/>
        <v>11</v>
      </c>
      <c r="C506" s="1">
        <v>42866.904652777775</v>
      </c>
      <c r="D506" t="str">
        <f t="shared" si="78"/>
        <v>9</v>
      </c>
      <c r="E506" t="s">
        <v>941</v>
      </c>
      <c r="H506" t="s">
        <v>804</v>
      </c>
      <c r="I506" s="2">
        <v>42874</v>
      </c>
      <c r="J506" t="s">
        <v>265</v>
      </c>
      <c r="K506" t="s">
        <v>242</v>
      </c>
      <c r="L506" t="s">
        <v>243</v>
      </c>
      <c r="M506" t="s">
        <v>361</v>
      </c>
      <c r="N506" t="s">
        <v>362</v>
      </c>
      <c r="O506" t="s">
        <v>39</v>
      </c>
      <c r="P506" t="s">
        <v>40</v>
      </c>
      <c r="Q506">
        <v>4</v>
      </c>
      <c r="R506" t="s">
        <v>41</v>
      </c>
      <c r="S506" t="s">
        <v>363</v>
      </c>
      <c r="T506" t="s">
        <v>362</v>
      </c>
      <c r="U506" t="str">
        <f t="shared" si="84"/>
        <v>RV</v>
      </c>
      <c r="V506" t="s">
        <v>44</v>
      </c>
      <c r="W506" t="str">
        <f t="shared" si="85"/>
        <v>R3711E</v>
      </c>
      <c r="X506" t="s">
        <v>266</v>
      </c>
      <c r="AA506" t="s">
        <v>46</v>
      </c>
      <c r="AB506">
        <v>0</v>
      </c>
      <c r="AC506">
        <v>0</v>
      </c>
      <c r="AD506">
        <v>1341.33</v>
      </c>
      <c r="AE506">
        <v>0</v>
      </c>
    </row>
    <row r="507" spans="1:31" x14ac:dyDescent="0.3">
      <c r="A507" t="str">
        <f t="shared" si="77"/>
        <v>17</v>
      </c>
      <c r="B507" t="str">
        <f t="shared" si="79"/>
        <v>11</v>
      </c>
      <c r="C507" s="1">
        <v>42866.907962962963</v>
      </c>
      <c r="D507" t="str">
        <f t="shared" si="78"/>
        <v>9</v>
      </c>
      <c r="E507" t="s">
        <v>936</v>
      </c>
      <c r="H507" t="s">
        <v>804</v>
      </c>
      <c r="I507" s="2">
        <v>42874</v>
      </c>
      <c r="J507" t="s">
        <v>265</v>
      </c>
      <c r="K507" t="s">
        <v>242</v>
      </c>
      <c r="L507" t="s">
        <v>243</v>
      </c>
      <c r="M507" t="s">
        <v>361</v>
      </c>
      <c r="N507" t="s">
        <v>362</v>
      </c>
      <c r="O507" t="s">
        <v>39</v>
      </c>
      <c r="P507" t="s">
        <v>40</v>
      </c>
      <c r="Q507">
        <v>4</v>
      </c>
      <c r="R507" t="s">
        <v>41</v>
      </c>
      <c r="S507" t="s">
        <v>363</v>
      </c>
      <c r="T507" t="s">
        <v>362</v>
      </c>
      <c r="U507" t="str">
        <f t="shared" si="84"/>
        <v>RV</v>
      </c>
      <c r="V507" t="s">
        <v>44</v>
      </c>
      <c r="W507" t="str">
        <f t="shared" si="85"/>
        <v>R3711E</v>
      </c>
      <c r="X507" t="s">
        <v>266</v>
      </c>
      <c r="AA507" t="s">
        <v>46</v>
      </c>
      <c r="AB507">
        <v>0</v>
      </c>
      <c r="AC507">
        <v>0</v>
      </c>
      <c r="AD507">
        <v>382.29</v>
      </c>
      <c r="AE507">
        <v>0</v>
      </c>
    </row>
    <row r="508" spans="1:31" x14ac:dyDescent="0.3">
      <c r="A508" t="str">
        <f t="shared" si="77"/>
        <v>17</v>
      </c>
      <c r="B508" t="str">
        <f t="shared" si="79"/>
        <v>11</v>
      </c>
      <c r="C508" s="1">
        <v>42866.907962962963</v>
      </c>
      <c r="D508" t="str">
        <f t="shared" si="78"/>
        <v>9</v>
      </c>
      <c r="E508" t="s">
        <v>936</v>
      </c>
      <c r="H508" t="s">
        <v>804</v>
      </c>
      <c r="I508" s="2">
        <v>42874</v>
      </c>
      <c r="J508" t="s">
        <v>265</v>
      </c>
      <c r="K508" t="s">
        <v>242</v>
      </c>
      <c r="L508" t="s">
        <v>243</v>
      </c>
      <c r="M508" t="s">
        <v>361</v>
      </c>
      <c r="N508" t="s">
        <v>362</v>
      </c>
      <c r="O508" t="s">
        <v>39</v>
      </c>
      <c r="P508" t="s">
        <v>40</v>
      </c>
      <c r="Q508">
        <v>4</v>
      </c>
      <c r="R508" t="s">
        <v>41</v>
      </c>
      <c r="S508" t="s">
        <v>363</v>
      </c>
      <c r="T508" t="s">
        <v>362</v>
      </c>
      <c r="U508" t="str">
        <f t="shared" si="84"/>
        <v>RV</v>
      </c>
      <c r="V508" t="s">
        <v>44</v>
      </c>
      <c r="W508" t="str">
        <f t="shared" si="85"/>
        <v>R3711E</v>
      </c>
      <c r="X508" t="s">
        <v>266</v>
      </c>
      <c r="AA508" t="s">
        <v>46</v>
      </c>
      <c r="AB508">
        <v>0</v>
      </c>
      <c r="AC508">
        <v>0</v>
      </c>
      <c r="AD508">
        <v>45.86</v>
      </c>
      <c r="AE508">
        <v>0</v>
      </c>
    </row>
    <row r="509" spans="1:31" x14ac:dyDescent="0.3">
      <c r="A509" t="str">
        <f t="shared" si="77"/>
        <v>17</v>
      </c>
      <c r="B509" t="str">
        <f t="shared" si="79"/>
        <v>11</v>
      </c>
      <c r="C509" s="1">
        <v>42852.906736111108</v>
      </c>
      <c r="D509" t="str">
        <f t="shared" si="78"/>
        <v>9</v>
      </c>
      <c r="E509" t="s">
        <v>935</v>
      </c>
      <c r="H509" t="s">
        <v>796</v>
      </c>
      <c r="I509" s="2">
        <v>42860</v>
      </c>
      <c r="J509" t="s">
        <v>267</v>
      </c>
      <c r="K509" t="s">
        <v>242</v>
      </c>
      <c r="L509" t="s">
        <v>243</v>
      </c>
      <c r="M509" t="s">
        <v>361</v>
      </c>
      <c r="N509" t="s">
        <v>362</v>
      </c>
      <c r="O509" t="s">
        <v>39</v>
      </c>
      <c r="P509" t="s">
        <v>40</v>
      </c>
      <c r="Q509">
        <v>4</v>
      </c>
      <c r="R509" t="s">
        <v>41</v>
      </c>
      <c r="S509" t="s">
        <v>363</v>
      </c>
      <c r="T509" t="s">
        <v>362</v>
      </c>
      <c r="U509" t="str">
        <f t="shared" ref="U509:U514" si="86">"09"</f>
        <v>09</v>
      </c>
      <c r="V509" t="s">
        <v>268</v>
      </c>
      <c r="W509" t="str">
        <f t="shared" ref="W509:W514" si="87">"E5982"</f>
        <v>E5982</v>
      </c>
      <c r="X509" t="s">
        <v>268</v>
      </c>
      <c r="AA509" t="s">
        <v>46</v>
      </c>
      <c r="AB509">
        <v>0</v>
      </c>
      <c r="AC509">
        <v>0</v>
      </c>
      <c r="AD509">
        <v>120.44</v>
      </c>
      <c r="AE509">
        <v>0</v>
      </c>
    </row>
    <row r="510" spans="1:31" x14ac:dyDescent="0.3">
      <c r="A510" t="str">
        <f t="shared" si="77"/>
        <v>17</v>
      </c>
      <c r="B510" t="str">
        <f t="shared" si="79"/>
        <v>11</v>
      </c>
      <c r="C510" s="1">
        <v>42852.906736111108</v>
      </c>
      <c r="D510" t="str">
        <f t="shared" si="78"/>
        <v>9</v>
      </c>
      <c r="E510" t="s">
        <v>935</v>
      </c>
      <c r="H510" t="s">
        <v>796</v>
      </c>
      <c r="I510" s="2">
        <v>42860</v>
      </c>
      <c r="J510" t="s">
        <v>267</v>
      </c>
      <c r="K510" t="s">
        <v>242</v>
      </c>
      <c r="L510" t="s">
        <v>243</v>
      </c>
      <c r="M510" t="s">
        <v>361</v>
      </c>
      <c r="N510" t="s">
        <v>362</v>
      </c>
      <c r="O510" t="s">
        <v>39</v>
      </c>
      <c r="P510" t="s">
        <v>40</v>
      </c>
      <c r="Q510">
        <v>4</v>
      </c>
      <c r="R510" t="s">
        <v>41</v>
      </c>
      <c r="S510" t="s">
        <v>363</v>
      </c>
      <c r="T510" t="s">
        <v>362</v>
      </c>
      <c r="U510" t="str">
        <f t="shared" si="86"/>
        <v>09</v>
      </c>
      <c r="V510" t="s">
        <v>268</v>
      </c>
      <c r="W510" t="str">
        <f t="shared" si="87"/>
        <v>E5982</v>
      </c>
      <c r="X510" t="s">
        <v>268</v>
      </c>
      <c r="AA510" t="s">
        <v>46</v>
      </c>
      <c r="AB510">
        <v>0</v>
      </c>
      <c r="AC510">
        <v>0</v>
      </c>
      <c r="AD510">
        <v>14.45</v>
      </c>
      <c r="AE510">
        <v>0</v>
      </c>
    </row>
    <row r="511" spans="1:31" x14ac:dyDescent="0.3">
      <c r="A511" t="str">
        <f t="shared" si="77"/>
        <v>17</v>
      </c>
      <c r="B511" t="str">
        <f t="shared" si="79"/>
        <v>11</v>
      </c>
      <c r="C511" s="1">
        <v>42852.903298611112</v>
      </c>
      <c r="D511" t="str">
        <f t="shared" si="78"/>
        <v>9</v>
      </c>
      <c r="E511" t="s">
        <v>938</v>
      </c>
      <c r="H511" t="s">
        <v>796</v>
      </c>
      <c r="I511" s="2">
        <v>42860</v>
      </c>
      <c r="J511" t="s">
        <v>267</v>
      </c>
      <c r="K511" t="s">
        <v>242</v>
      </c>
      <c r="L511" t="s">
        <v>243</v>
      </c>
      <c r="M511" t="s">
        <v>361</v>
      </c>
      <c r="N511" t="s">
        <v>362</v>
      </c>
      <c r="O511" t="s">
        <v>39</v>
      </c>
      <c r="P511" t="s">
        <v>40</v>
      </c>
      <c r="Q511">
        <v>4</v>
      </c>
      <c r="R511" t="s">
        <v>41</v>
      </c>
      <c r="S511" t="s">
        <v>363</v>
      </c>
      <c r="T511" t="s">
        <v>362</v>
      </c>
      <c r="U511" t="str">
        <f t="shared" si="86"/>
        <v>09</v>
      </c>
      <c r="V511" t="s">
        <v>268</v>
      </c>
      <c r="W511" t="str">
        <f t="shared" si="87"/>
        <v>E5982</v>
      </c>
      <c r="X511" t="s">
        <v>268</v>
      </c>
      <c r="AA511" t="s">
        <v>46</v>
      </c>
      <c r="AB511">
        <v>0</v>
      </c>
      <c r="AC511">
        <v>0</v>
      </c>
      <c r="AD511">
        <v>422.61</v>
      </c>
      <c r="AE511">
        <v>0</v>
      </c>
    </row>
    <row r="512" spans="1:31" x14ac:dyDescent="0.3">
      <c r="A512" t="str">
        <f t="shared" si="77"/>
        <v>17</v>
      </c>
      <c r="B512" t="str">
        <f t="shared" si="79"/>
        <v>11</v>
      </c>
      <c r="C512" s="1">
        <v>42866.904652777775</v>
      </c>
      <c r="D512" t="str">
        <f t="shared" si="78"/>
        <v>9</v>
      </c>
      <c r="E512" t="s">
        <v>941</v>
      </c>
      <c r="H512" t="s">
        <v>804</v>
      </c>
      <c r="I512" s="2">
        <v>42874</v>
      </c>
      <c r="J512" t="s">
        <v>267</v>
      </c>
      <c r="K512" t="s">
        <v>242</v>
      </c>
      <c r="L512" t="s">
        <v>243</v>
      </c>
      <c r="M512" t="s">
        <v>361</v>
      </c>
      <c r="N512" t="s">
        <v>362</v>
      </c>
      <c r="O512" t="s">
        <v>39</v>
      </c>
      <c r="P512" t="s">
        <v>40</v>
      </c>
      <c r="Q512">
        <v>4</v>
      </c>
      <c r="R512" t="s">
        <v>41</v>
      </c>
      <c r="S512" t="s">
        <v>363</v>
      </c>
      <c r="T512" t="s">
        <v>362</v>
      </c>
      <c r="U512" t="str">
        <f t="shared" si="86"/>
        <v>09</v>
      </c>
      <c r="V512" t="s">
        <v>268</v>
      </c>
      <c r="W512" t="str">
        <f t="shared" si="87"/>
        <v>E5982</v>
      </c>
      <c r="X512" t="s">
        <v>268</v>
      </c>
      <c r="AA512" t="s">
        <v>46</v>
      </c>
      <c r="AB512">
        <v>0</v>
      </c>
      <c r="AC512">
        <v>0</v>
      </c>
      <c r="AD512">
        <v>422.61</v>
      </c>
      <c r="AE512">
        <v>0</v>
      </c>
    </row>
    <row r="513" spans="1:31" x14ac:dyDescent="0.3">
      <c r="A513" t="str">
        <f t="shared" si="77"/>
        <v>17</v>
      </c>
      <c r="B513" t="str">
        <f t="shared" si="79"/>
        <v>11</v>
      </c>
      <c r="C513" s="1">
        <v>42866.907962962963</v>
      </c>
      <c r="D513" t="str">
        <f t="shared" si="78"/>
        <v>9</v>
      </c>
      <c r="E513" t="s">
        <v>936</v>
      </c>
      <c r="H513" t="s">
        <v>804</v>
      </c>
      <c r="I513" s="2">
        <v>42874</v>
      </c>
      <c r="J513" t="s">
        <v>267</v>
      </c>
      <c r="K513" t="s">
        <v>242</v>
      </c>
      <c r="L513" t="s">
        <v>243</v>
      </c>
      <c r="M513" t="s">
        <v>361</v>
      </c>
      <c r="N513" t="s">
        <v>362</v>
      </c>
      <c r="O513" t="s">
        <v>39</v>
      </c>
      <c r="P513" t="s">
        <v>40</v>
      </c>
      <c r="Q513">
        <v>4</v>
      </c>
      <c r="R513" t="s">
        <v>41</v>
      </c>
      <c r="S513" t="s">
        <v>363</v>
      </c>
      <c r="T513" t="s">
        <v>362</v>
      </c>
      <c r="U513" t="str">
        <f t="shared" si="86"/>
        <v>09</v>
      </c>
      <c r="V513" t="s">
        <v>268</v>
      </c>
      <c r="W513" t="str">
        <f t="shared" si="87"/>
        <v>E5982</v>
      </c>
      <c r="X513" t="s">
        <v>268</v>
      </c>
      <c r="AA513" t="s">
        <v>46</v>
      </c>
      <c r="AB513">
        <v>0</v>
      </c>
      <c r="AC513">
        <v>0</v>
      </c>
      <c r="AD513">
        <v>120.45</v>
      </c>
      <c r="AE513">
        <v>0</v>
      </c>
    </row>
    <row r="514" spans="1:31" x14ac:dyDescent="0.3">
      <c r="A514" t="str">
        <f t="shared" ref="A514:A577" si="88">"17"</f>
        <v>17</v>
      </c>
      <c r="B514" t="str">
        <f t="shared" si="79"/>
        <v>11</v>
      </c>
      <c r="C514" s="1">
        <v>42866.907962962963</v>
      </c>
      <c r="D514" t="str">
        <f t="shared" ref="D514:D577" si="89">"9"</f>
        <v>9</v>
      </c>
      <c r="E514" t="s">
        <v>936</v>
      </c>
      <c r="H514" t="s">
        <v>804</v>
      </c>
      <c r="I514" s="2">
        <v>42874</v>
      </c>
      <c r="J514" t="s">
        <v>267</v>
      </c>
      <c r="K514" t="s">
        <v>242</v>
      </c>
      <c r="L514" t="s">
        <v>243</v>
      </c>
      <c r="M514" t="s">
        <v>361</v>
      </c>
      <c r="N514" t="s">
        <v>362</v>
      </c>
      <c r="O514" t="s">
        <v>39</v>
      </c>
      <c r="P514" t="s">
        <v>40</v>
      </c>
      <c r="Q514">
        <v>4</v>
      </c>
      <c r="R514" t="s">
        <v>41</v>
      </c>
      <c r="S514" t="s">
        <v>363</v>
      </c>
      <c r="T514" t="s">
        <v>362</v>
      </c>
      <c r="U514" t="str">
        <f t="shared" si="86"/>
        <v>09</v>
      </c>
      <c r="V514" t="s">
        <v>268</v>
      </c>
      <c r="W514" t="str">
        <f t="shared" si="87"/>
        <v>E5982</v>
      </c>
      <c r="X514" t="s">
        <v>268</v>
      </c>
      <c r="AA514" t="s">
        <v>46</v>
      </c>
      <c r="AB514">
        <v>0</v>
      </c>
      <c r="AC514">
        <v>0</v>
      </c>
      <c r="AD514">
        <v>14.45</v>
      </c>
      <c r="AE514">
        <v>0</v>
      </c>
    </row>
    <row r="515" spans="1:31" x14ac:dyDescent="0.3">
      <c r="A515" t="str">
        <f t="shared" si="88"/>
        <v>17</v>
      </c>
      <c r="B515" t="str">
        <f t="shared" ref="B515:B578" si="90">"11"</f>
        <v>11</v>
      </c>
      <c r="C515" s="1">
        <v>42866.903935185182</v>
      </c>
      <c r="D515" t="str">
        <f t="shared" si="89"/>
        <v>9</v>
      </c>
      <c r="E515" t="s">
        <v>941</v>
      </c>
      <c r="H515" t="s">
        <v>804</v>
      </c>
      <c r="I515" s="2">
        <v>42874</v>
      </c>
      <c r="J515" t="s">
        <v>83</v>
      </c>
      <c r="K515" t="s">
        <v>242</v>
      </c>
      <c r="L515" t="s">
        <v>243</v>
      </c>
      <c r="M515" t="s">
        <v>373</v>
      </c>
      <c r="N515" t="s">
        <v>374</v>
      </c>
      <c r="O515" t="s">
        <v>39</v>
      </c>
      <c r="P515" t="s">
        <v>40</v>
      </c>
      <c r="Q515">
        <v>4</v>
      </c>
      <c r="R515" t="s">
        <v>41</v>
      </c>
      <c r="S515" t="s">
        <v>375</v>
      </c>
      <c r="T515" t="s">
        <v>374</v>
      </c>
      <c r="U515" t="str">
        <f>"03"</f>
        <v>03</v>
      </c>
      <c r="V515" t="s">
        <v>120</v>
      </c>
      <c r="W515" t="str">
        <f>"E4135"</f>
        <v>E4135</v>
      </c>
      <c r="X515" t="s">
        <v>121</v>
      </c>
      <c r="AA515" t="s">
        <v>46</v>
      </c>
      <c r="AB515">
        <v>0</v>
      </c>
      <c r="AC515">
        <v>0</v>
      </c>
      <c r="AD515">
        <v>117.5</v>
      </c>
      <c r="AE515">
        <v>0</v>
      </c>
    </row>
    <row r="516" spans="1:31" x14ac:dyDescent="0.3">
      <c r="A516" t="str">
        <f t="shared" si="88"/>
        <v>17</v>
      </c>
      <c r="B516" t="str">
        <f t="shared" si="90"/>
        <v>11</v>
      </c>
      <c r="C516" s="1">
        <v>42852.902581018519</v>
      </c>
      <c r="D516" t="str">
        <f t="shared" si="89"/>
        <v>9</v>
      </c>
      <c r="E516" t="s">
        <v>938</v>
      </c>
      <c r="H516" t="s">
        <v>796</v>
      </c>
      <c r="I516" s="2">
        <v>42860</v>
      </c>
      <c r="J516" t="s">
        <v>83</v>
      </c>
      <c r="K516" t="s">
        <v>242</v>
      </c>
      <c r="L516" t="s">
        <v>243</v>
      </c>
      <c r="M516" t="s">
        <v>373</v>
      </c>
      <c r="N516" t="s">
        <v>374</v>
      </c>
      <c r="O516" t="s">
        <v>39</v>
      </c>
      <c r="P516" t="s">
        <v>40</v>
      </c>
      <c r="Q516">
        <v>4</v>
      </c>
      <c r="R516" t="s">
        <v>41</v>
      </c>
      <c r="S516" t="s">
        <v>375</v>
      </c>
      <c r="T516" t="s">
        <v>374</v>
      </c>
      <c r="U516" t="str">
        <f>"03"</f>
        <v>03</v>
      </c>
      <c r="V516" t="s">
        <v>120</v>
      </c>
      <c r="W516" t="str">
        <f>"E4135"</f>
        <v>E4135</v>
      </c>
      <c r="X516" t="s">
        <v>121</v>
      </c>
      <c r="AA516" t="s">
        <v>46</v>
      </c>
      <c r="AB516">
        <v>0</v>
      </c>
      <c r="AC516">
        <v>0</v>
      </c>
      <c r="AD516">
        <v>200</v>
      </c>
      <c r="AE516">
        <v>0</v>
      </c>
    </row>
    <row r="517" spans="1:31" x14ac:dyDescent="0.3">
      <c r="A517" t="str">
        <f t="shared" si="88"/>
        <v>17</v>
      </c>
      <c r="B517" t="str">
        <f t="shared" si="90"/>
        <v>11</v>
      </c>
      <c r="C517" s="1">
        <v>42852.905891203707</v>
      </c>
      <c r="D517" t="str">
        <f t="shared" si="89"/>
        <v>9</v>
      </c>
      <c r="E517" t="s">
        <v>935</v>
      </c>
      <c r="H517" t="s">
        <v>796</v>
      </c>
      <c r="I517" s="2">
        <v>42860</v>
      </c>
      <c r="J517" t="s">
        <v>49</v>
      </c>
      <c r="K517" t="s">
        <v>242</v>
      </c>
      <c r="L517" t="s">
        <v>243</v>
      </c>
      <c r="M517" t="s">
        <v>373</v>
      </c>
      <c r="N517" t="s">
        <v>374</v>
      </c>
      <c r="O517" t="s">
        <v>39</v>
      </c>
      <c r="P517" t="s">
        <v>40</v>
      </c>
      <c r="Q517">
        <v>4</v>
      </c>
      <c r="R517" t="s">
        <v>41</v>
      </c>
      <c r="S517" t="s">
        <v>375</v>
      </c>
      <c r="T517" t="s">
        <v>374</v>
      </c>
      <c r="U517" t="str">
        <f>"02"</f>
        <v>02</v>
      </c>
      <c r="V517" t="s">
        <v>51</v>
      </c>
      <c r="W517" t="str">
        <f>"E4282"</f>
        <v>E4282</v>
      </c>
      <c r="X517" t="s">
        <v>163</v>
      </c>
      <c r="AA517" t="s">
        <v>46</v>
      </c>
      <c r="AB517">
        <v>0</v>
      </c>
      <c r="AC517">
        <v>0</v>
      </c>
      <c r="AD517">
        <v>4</v>
      </c>
      <c r="AE517">
        <v>0</v>
      </c>
    </row>
    <row r="518" spans="1:31" x14ac:dyDescent="0.3">
      <c r="A518" t="str">
        <f t="shared" si="88"/>
        <v>17</v>
      </c>
      <c r="B518" t="str">
        <f t="shared" si="90"/>
        <v>11</v>
      </c>
      <c r="C518" s="1">
        <v>42866.907175925924</v>
      </c>
      <c r="D518" t="str">
        <f t="shared" si="89"/>
        <v>9</v>
      </c>
      <c r="E518" t="s">
        <v>936</v>
      </c>
      <c r="H518" t="s">
        <v>804</v>
      </c>
      <c r="I518" s="2">
        <v>42874</v>
      </c>
      <c r="J518" t="s">
        <v>49</v>
      </c>
      <c r="K518" t="s">
        <v>242</v>
      </c>
      <c r="L518" t="s">
        <v>243</v>
      </c>
      <c r="M518" t="s">
        <v>373</v>
      </c>
      <c r="N518" t="s">
        <v>374</v>
      </c>
      <c r="O518" t="s">
        <v>39</v>
      </c>
      <c r="P518" t="s">
        <v>40</v>
      </c>
      <c r="Q518">
        <v>4</v>
      </c>
      <c r="R518" t="s">
        <v>41</v>
      </c>
      <c r="S518" t="s">
        <v>375</v>
      </c>
      <c r="T518" t="s">
        <v>374</v>
      </c>
      <c r="U518" t="str">
        <f>"02"</f>
        <v>02</v>
      </c>
      <c r="V518" t="s">
        <v>51</v>
      </c>
      <c r="W518" t="str">
        <f>"E4282"</f>
        <v>E4282</v>
      </c>
      <c r="X518" t="s">
        <v>163</v>
      </c>
      <c r="AA518" t="s">
        <v>46</v>
      </c>
      <c r="AB518">
        <v>0</v>
      </c>
      <c r="AC518">
        <v>0</v>
      </c>
      <c r="AD518">
        <v>2.35</v>
      </c>
      <c r="AE518">
        <v>0</v>
      </c>
    </row>
    <row r="519" spans="1:31" x14ac:dyDescent="0.3">
      <c r="A519" t="str">
        <f t="shared" si="88"/>
        <v>17</v>
      </c>
      <c r="B519" t="str">
        <f t="shared" si="90"/>
        <v>11</v>
      </c>
      <c r="C519" s="1">
        <v>42852.905891203707</v>
      </c>
      <c r="D519" t="str">
        <f t="shared" si="89"/>
        <v>9</v>
      </c>
      <c r="E519" t="s">
        <v>935</v>
      </c>
      <c r="H519" t="s">
        <v>796</v>
      </c>
      <c r="I519" s="2">
        <v>42860</v>
      </c>
      <c r="J519" t="s">
        <v>49</v>
      </c>
      <c r="K519" t="s">
        <v>242</v>
      </c>
      <c r="L519" t="s">
        <v>243</v>
      </c>
      <c r="M519" t="s">
        <v>373</v>
      </c>
      <c r="N519" t="s">
        <v>374</v>
      </c>
      <c r="O519" t="s">
        <v>39</v>
      </c>
      <c r="P519" t="s">
        <v>40</v>
      </c>
      <c r="Q519">
        <v>4</v>
      </c>
      <c r="R519" t="s">
        <v>41</v>
      </c>
      <c r="S519" t="s">
        <v>375</v>
      </c>
      <c r="T519" t="s">
        <v>374</v>
      </c>
      <c r="U519" t="str">
        <f>"02"</f>
        <v>02</v>
      </c>
      <c r="V519" t="s">
        <v>51</v>
      </c>
      <c r="W519" t="str">
        <f>"E4281"</f>
        <v>E4281</v>
      </c>
      <c r="X519" t="s">
        <v>52</v>
      </c>
      <c r="AA519" t="s">
        <v>46</v>
      </c>
      <c r="AB519">
        <v>0</v>
      </c>
      <c r="AC519">
        <v>0</v>
      </c>
      <c r="AD519">
        <v>268.32</v>
      </c>
      <c r="AE519">
        <v>0</v>
      </c>
    </row>
    <row r="520" spans="1:31" x14ac:dyDescent="0.3">
      <c r="A520" t="str">
        <f t="shared" si="88"/>
        <v>17</v>
      </c>
      <c r="B520" t="str">
        <f t="shared" si="90"/>
        <v>11</v>
      </c>
      <c r="C520" s="1">
        <v>42866.907175925924</v>
      </c>
      <c r="D520" t="str">
        <f t="shared" si="89"/>
        <v>9</v>
      </c>
      <c r="E520" t="s">
        <v>936</v>
      </c>
      <c r="H520" t="s">
        <v>804</v>
      </c>
      <c r="I520" s="2">
        <v>42874</v>
      </c>
      <c r="J520" t="s">
        <v>49</v>
      </c>
      <c r="K520" t="s">
        <v>242</v>
      </c>
      <c r="L520" t="s">
        <v>243</v>
      </c>
      <c r="M520" t="s">
        <v>373</v>
      </c>
      <c r="N520" t="s">
        <v>374</v>
      </c>
      <c r="O520" t="s">
        <v>39</v>
      </c>
      <c r="P520" t="s">
        <v>40</v>
      </c>
      <c r="Q520">
        <v>4</v>
      </c>
      <c r="R520" t="s">
        <v>41</v>
      </c>
      <c r="S520" t="s">
        <v>375</v>
      </c>
      <c r="T520" t="s">
        <v>374</v>
      </c>
      <c r="U520" t="str">
        <f>"02"</f>
        <v>02</v>
      </c>
      <c r="V520" t="s">
        <v>51</v>
      </c>
      <c r="W520" t="str">
        <f>"E4281"</f>
        <v>E4281</v>
      </c>
      <c r="X520" t="s">
        <v>52</v>
      </c>
      <c r="AA520" t="s">
        <v>46</v>
      </c>
      <c r="AB520">
        <v>0</v>
      </c>
      <c r="AC520">
        <v>0</v>
      </c>
      <c r="AD520">
        <v>268.32</v>
      </c>
      <c r="AE520">
        <v>0</v>
      </c>
    </row>
    <row r="521" spans="1:31" x14ac:dyDescent="0.3">
      <c r="A521" t="str">
        <f t="shared" si="88"/>
        <v>17</v>
      </c>
      <c r="B521" t="str">
        <f t="shared" si="90"/>
        <v>11</v>
      </c>
      <c r="C521" s="1">
        <v>42870.592800925922</v>
      </c>
      <c r="D521" t="str">
        <f t="shared" si="89"/>
        <v>9</v>
      </c>
      <c r="E521" t="s">
        <v>1028</v>
      </c>
      <c r="F521" t="s">
        <v>1029</v>
      </c>
      <c r="H521" t="s">
        <v>1030</v>
      </c>
      <c r="I521" s="2">
        <v>42864</v>
      </c>
      <c r="J521" t="s">
        <v>100</v>
      </c>
      <c r="K521" t="s">
        <v>242</v>
      </c>
      <c r="L521" t="s">
        <v>243</v>
      </c>
      <c r="M521" t="s">
        <v>373</v>
      </c>
      <c r="N521" t="s">
        <v>374</v>
      </c>
      <c r="O521" t="s">
        <v>39</v>
      </c>
      <c r="P521" t="s">
        <v>40</v>
      </c>
      <c r="Q521">
        <v>4</v>
      </c>
      <c r="R521" t="s">
        <v>41</v>
      </c>
      <c r="S521" t="s">
        <v>375</v>
      </c>
      <c r="T521" t="s">
        <v>374</v>
      </c>
      <c r="U521" t="str">
        <f>"05"</f>
        <v>05</v>
      </c>
      <c r="V521" t="s">
        <v>58</v>
      </c>
      <c r="W521" t="str">
        <f>"E5741"</f>
        <v>E5741</v>
      </c>
      <c r="X521" t="s">
        <v>71</v>
      </c>
      <c r="AA521" t="s">
        <v>46</v>
      </c>
      <c r="AB521">
        <v>0</v>
      </c>
      <c r="AC521">
        <v>0</v>
      </c>
      <c r="AD521">
        <v>3.88</v>
      </c>
      <c r="AE521">
        <v>0</v>
      </c>
    </row>
    <row r="522" spans="1:31" x14ac:dyDescent="0.3">
      <c r="A522" t="str">
        <f t="shared" si="88"/>
        <v>17</v>
      </c>
      <c r="B522" t="str">
        <f t="shared" si="90"/>
        <v>11</v>
      </c>
      <c r="C522" s="1">
        <v>42870.592824074076</v>
      </c>
      <c r="D522" t="str">
        <f t="shared" si="89"/>
        <v>9</v>
      </c>
      <c r="E522" t="s">
        <v>1031</v>
      </c>
      <c r="F522" t="s">
        <v>1032</v>
      </c>
      <c r="H522" t="s">
        <v>1030</v>
      </c>
      <c r="I522" s="2">
        <v>42865</v>
      </c>
      <c r="J522" t="s">
        <v>100</v>
      </c>
      <c r="K522" t="s">
        <v>242</v>
      </c>
      <c r="L522" t="s">
        <v>243</v>
      </c>
      <c r="M522" t="s">
        <v>373</v>
      </c>
      <c r="N522" t="s">
        <v>374</v>
      </c>
      <c r="O522" t="s">
        <v>39</v>
      </c>
      <c r="P522" t="s">
        <v>40</v>
      </c>
      <c r="Q522">
        <v>4</v>
      </c>
      <c r="R522" t="s">
        <v>41</v>
      </c>
      <c r="S522" t="s">
        <v>375</v>
      </c>
      <c r="T522" t="s">
        <v>374</v>
      </c>
      <c r="U522" t="str">
        <f>"05"</f>
        <v>05</v>
      </c>
      <c r="V522" t="s">
        <v>58</v>
      </c>
      <c r="W522" t="str">
        <f>"E5741"</f>
        <v>E5741</v>
      </c>
      <c r="X522" t="s">
        <v>71</v>
      </c>
      <c r="AA522" t="s">
        <v>46</v>
      </c>
      <c r="AB522">
        <v>0</v>
      </c>
      <c r="AC522">
        <v>0</v>
      </c>
      <c r="AD522">
        <v>3.75</v>
      </c>
      <c r="AE522">
        <v>0</v>
      </c>
    </row>
    <row r="523" spans="1:31" x14ac:dyDescent="0.3">
      <c r="A523" t="str">
        <f t="shared" si="88"/>
        <v>17</v>
      </c>
      <c r="B523" t="str">
        <f t="shared" si="90"/>
        <v>11</v>
      </c>
      <c r="C523" s="1">
        <v>42881.585011574076</v>
      </c>
      <c r="D523" t="str">
        <f t="shared" si="89"/>
        <v>9</v>
      </c>
      <c r="E523" t="s">
        <v>1033</v>
      </c>
      <c r="F523" t="s">
        <v>1034</v>
      </c>
      <c r="H523" t="s">
        <v>1030</v>
      </c>
      <c r="I523" s="2">
        <v>42878</v>
      </c>
      <c r="J523" t="s">
        <v>100</v>
      </c>
      <c r="K523" t="s">
        <v>242</v>
      </c>
      <c r="L523" t="s">
        <v>243</v>
      </c>
      <c r="M523" t="s">
        <v>373</v>
      </c>
      <c r="N523" t="s">
        <v>374</v>
      </c>
      <c r="O523" t="s">
        <v>39</v>
      </c>
      <c r="P523" t="s">
        <v>40</v>
      </c>
      <c r="Q523">
        <v>4</v>
      </c>
      <c r="R523" t="s">
        <v>41</v>
      </c>
      <c r="S523" t="s">
        <v>375</v>
      </c>
      <c r="T523" t="s">
        <v>374</v>
      </c>
      <c r="U523" t="str">
        <f>"05"</f>
        <v>05</v>
      </c>
      <c r="V523" t="s">
        <v>58</v>
      </c>
      <c r="W523" t="str">
        <f>"E5741"</f>
        <v>E5741</v>
      </c>
      <c r="X523" t="s">
        <v>71</v>
      </c>
      <c r="AA523" t="s">
        <v>46</v>
      </c>
      <c r="AB523">
        <v>0</v>
      </c>
      <c r="AC523">
        <v>0</v>
      </c>
      <c r="AD523">
        <v>12.76</v>
      </c>
      <c r="AE523">
        <v>0</v>
      </c>
    </row>
    <row r="524" spans="1:31" x14ac:dyDescent="0.3">
      <c r="A524" t="str">
        <f t="shared" si="88"/>
        <v>17</v>
      </c>
      <c r="B524" t="str">
        <f t="shared" si="90"/>
        <v>11</v>
      </c>
      <c r="C524" s="1">
        <v>42857.902048611111</v>
      </c>
      <c r="D524" t="str">
        <f t="shared" si="89"/>
        <v>9</v>
      </c>
      <c r="E524" t="s">
        <v>937</v>
      </c>
      <c r="G524" t="s">
        <v>841</v>
      </c>
      <c r="H524" t="s">
        <v>87</v>
      </c>
      <c r="I524" s="2">
        <v>42857</v>
      </c>
      <c r="J524" t="s">
        <v>88</v>
      </c>
      <c r="K524" t="s">
        <v>242</v>
      </c>
      <c r="L524" t="s">
        <v>243</v>
      </c>
      <c r="M524" t="s">
        <v>373</v>
      </c>
      <c r="N524" t="s">
        <v>374</v>
      </c>
      <c r="O524" t="s">
        <v>39</v>
      </c>
      <c r="P524" t="s">
        <v>40</v>
      </c>
      <c r="Q524">
        <v>4</v>
      </c>
      <c r="R524" t="s">
        <v>41</v>
      </c>
      <c r="S524" t="s">
        <v>375</v>
      </c>
      <c r="T524" t="s">
        <v>374</v>
      </c>
      <c r="U524" t="str">
        <f t="shared" ref="U524:U529" si="91">"01"</f>
        <v>01</v>
      </c>
      <c r="V524" t="s">
        <v>84</v>
      </c>
      <c r="W524" t="str">
        <f t="shared" ref="W524:W529" si="92">"E4105"</f>
        <v>E4105</v>
      </c>
      <c r="X524" t="s">
        <v>84</v>
      </c>
      <c r="AA524" t="s">
        <v>65</v>
      </c>
      <c r="AB524">
        <v>0</v>
      </c>
      <c r="AC524">
        <v>0</v>
      </c>
      <c r="AD524">
        <v>0</v>
      </c>
      <c r="AE524">
        <v>-656.04</v>
      </c>
    </row>
    <row r="525" spans="1:31" x14ac:dyDescent="0.3">
      <c r="A525" t="str">
        <f t="shared" si="88"/>
        <v>17</v>
      </c>
      <c r="B525" t="str">
        <f t="shared" si="90"/>
        <v>11</v>
      </c>
      <c r="C525" s="1">
        <v>42866.903935185182</v>
      </c>
      <c r="D525" t="str">
        <f t="shared" si="89"/>
        <v>9</v>
      </c>
      <c r="E525" t="s">
        <v>941</v>
      </c>
      <c r="H525" t="s">
        <v>804</v>
      </c>
      <c r="I525" s="2">
        <v>42874</v>
      </c>
      <c r="J525" t="s">
        <v>83</v>
      </c>
      <c r="K525" t="s">
        <v>242</v>
      </c>
      <c r="L525" t="s">
        <v>243</v>
      </c>
      <c r="M525" t="s">
        <v>373</v>
      </c>
      <c r="N525" t="s">
        <v>374</v>
      </c>
      <c r="O525" t="s">
        <v>39</v>
      </c>
      <c r="P525" t="s">
        <v>40</v>
      </c>
      <c r="Q525">
        <v>4</v>
      </c>
      <c r="R525" t="s">
        <v>41</v>
      </c>
      <c r="S525" t="s">
        <v>375</v>
      </c>
      <c r="T525" t="s">
        <v>374</v>
      </c>
      <c r="U525" t="str">
        <f t="shared" si="91"/>
        <v>01</v>
      </c>
      <c r="V525" t="s">
        <v>84</v>
      </c>
      <c r="W525" t="str">
        <f t="shared" si="92"/>
        <v>E4105</v>
      </c>
      <c r="X525" t="s">
        <v>84</v>
      </c>
      <c r="AA525" t="s">
        <v>46</v>
      </c>
      <c r="AB525">
        <v>0</v>
      </c>
      <c r="AC525">
        <v>0</v>
      </c>
      <c r="AD525">
        <v>656.04</v>
      </c>
      <c r="AE525">
        <v>0</v>
      </c>
    </row>
    <row r="526" spans="1:31" x14ac:dyDescent="0.3">
      <c r="A526" t="str">
        <f t="shared" si="88"/>
        <v>17</v>
      </c>
      <c r="B526" t="str">
        <f t="shared" si="90"/>
        <v>11</v>
      </c>
      <c r="C526" s="1">
        <v>42852.902581018519</v>
      </c>
      <c r="D526" t="str">
        <f t="shared" si="89"/>
        <v>9</v>
      </c>
      <c r="E526" t="s">
        <v>938</v>
      </c>
      <c r="H526" t="s">
        <v>796</v>
      </c>
      <c r="I526" s="2">
        <v>42860</v>
      </c>
      <c r="J526" t="s">
        <v>83</v>
      </c>
      <c r="K526" t="s">
        <v>242</v>
      </c>
      <c r="L526" t="s">
        <v>243</v>
      </c>
      <c r="M526" t="s">
        <v>373</v>
      </c>
      <c r="N526" t="s">
        <v>374</v>
      </c>
      <c r="O526" t="s">
        <v>39</v>
      </c>
      <c r="P526" t="s">
        <v>40</v>
      </c>
      <c r="Q526">
        <v>4</v>
      </c>
      <c r="R526" t="s">
        <v>41</v>
      </c>
      <c r="S526" t="s">
        <v>375</v>
      </c>
      <c r="T526" t="s">
        <v>374</v>
      </c>
      <c r="U526" t="str">
        <f t="shared" si="91"/>
        <v>01</v>
      </c>
      <c r="V526" t="s">
        <v>84</v>
      </c>
      <c r="W526" t="str">
        <f t="shared" si="92"/>
        <v>E4105</v>
      </c>
      <c r="X526" t="s">
        <v>84</v>
      </c>
      <c r="AA526" t="s">
        <v>46</v>
      </c>
      <c r="AB526">
        <v>0</v>
      </c>
      <c r="AC526">
        <v>0</v>
      </c>
      <c r="AD526">
        <v>656.04</v>
      </c>
      <c r="AE526">
        <v>0</v>
      </c>
    </row>
    <row r="527" spans="1:31" x14ac:dyDescent="0.3">
      <c r="A527" t="str">
        <f t="shared" si="88"/>
        <v>17</v>
      </c>
      <c r="B527" t="str">
        <f t="shared" si="90"/>
        <v>11</v>
      </c>
      <c r="C527" s="1">
        <v>42866.909363425926</v>
      </c>
      <c r="D527" t="str">
        <f t="shared" si="89"/>
        <v>9</v>
      </c>
      <c r="E527" t="s">
        <v>939</v>
      </c>
      <c r="G527" t="s">
        <v>841</v>
      </c>
      <c r="H527" t="s">
        <v>87</v>
      </c>
      <c r="I527" s="2">
        <v>42866</v>
      </c>
      <c r="J527" t="s">
        <v>88</v>
      </c>
      <c r="K527" t="s">
        <v>242</v>
      </c>
      <c r="L527" t="s">
        <v>243</v>
      </c>
      <c r="M527" t="s">
        <v>373</v>
      </c>
      <c r="N527" t="s">
        <v>374</v>
      </c>
      <c r="O527" t="s">
        <v>39</v>
      </c>
      <c r="P527" t="s">
        <v>40</v>
      </c>
      <c r="Q527">
        <v>4</v>
      </c>
      <c r="R527" t="s">
        <v>41</v>
      </c>
      <c r="S527" t="s">
        <v>375</v>
      </c>
      <c r="T527" t="s">
        <v>374</v>
      </c>
      <c r="U527" t="str">
        <f t="shared" si="91"/>
        <v>01</v>
      </c>
      <c r="V527" t="s">
        <v>84</v>
      </c>
      <c r="W527" t="str">
        <f t="shared" si="92"/>
        <v>E4105</v>
      </c>
      <c r="X527" t="s">
        <v>84</v>
      </c>
      <c r="AA527" t="s">
        <v>65</v>
      </c>
      <c r="AB527">
        <v>0</v>
      </c>
      <c r="AC527">
        <v>0</v>
      </c>
      <c r="AD527">
        <v>0</v>
      </c>
      <c r="AE527">
        <v>-656.04</v>
      </c>
    </row>
    <row r="528" spans="1:31" x14ac:dyDescent="0.3">
      <c r="A528" t="str">
        <f t="shared" si="88"/>
        <v>17</v>
      </c>
      <c r="B528" t="str">
        <f t="shared" si="90"/>
        <v>11</v>
      </c>
      <c r="C528" s="1">
        <v>42880.901134259257</v>
      </c>
      <c r="D528" t="str">
        <f t="shared" si="89"/>
        <v>9</v>
      </c>
      <c r="E528" t="s">
        <v>940</v>
      </c>
      <c r="G528" t="s">
        <v>841</v>
      </c>
      <c r="H528" t="s">
        <v>87</v>
      </c>
      <c r="I528" s="2">
        <v>42880</v>
      </c>
      <c r="J528" t="s">
        <v>88</v>
      </c>
      <c r="K528" t="s">
        <v>242</v>
      </c>
      <c r="L528" t="s">
        <v>243</v>
      </c>
      <c r="M528" t="s">
        <v>373</v>
      </c>
      <c r="N528" t="s">
        <v>374</v>
      </c>
      <c r="O528" t="s">
        <v>39</v>
      </c>
      <c r="P528" t="s">
        <v>40</v>
      </c>
      <c r="Q528">
        <v>4</v>
      </c>
      <c r="R528" t="s">
        <v>41</v>
      </c>
      <c r="S528" t="s">
        <v>375</v>
      </c>
      <c r="T528" t="s">
        <v>374</v>
      </c>
      <c r="U528" t="str">
        <f t="shared" si="91"/>
        <v>01</v>
      </c>
      <c r="V528" t="s">
        <v>84</v>
      </c>
      <c r="W528" t="str">
        <f t="shared" si="92"/>
        <v>E4105</v>
      </c>
      <c r="X528" t="s">
        <v>84</v>
      </c>
      <c r="AA528" t="s">
        <v>46</v>
      </c>
      <c r="AB528">
        <v>0</v>
      </c>
      <c r="AC528">
        <v>0</v>
      </c>
      <c r="AD528">
        <v>0</v>
      </c>
      <c r="AE528">
        <v>1351.84</v>
      </c>
    </row>
    <row r="529" spans="1:31" x14ac:dyDescent="0.3">
      <c r="A529" t="str">
        <f t="shared" si="88"/>
        <v>17</v>
      </c>
      <c r="B529" t="str">
        <f t="shared" si="90"/>
        <v>11</v>
      </c>
      <c r="C529" s="1">
        <v>42880.901608796295</v>
      </c>
      <c r="D529" t="str">
        <f t="shared" si="89"/>
        <v>9</v>
      </c>
      <c r="E529" t="s">
        <v>940</v>
      </c>
      <c r="G529" t="s">
        <v>841</v>
      </c>
      <c r="H529" t="s">
        <v>87</v>
      </c>
      <c r="I529" s="2">
        <v>42880</v>
      </c>
      <c r="J529" t="s">
        <v>88</v>
      </c>
      <c r="K529" t="s">
        <v>242</v>
      </c>
      <c r="L529" t="s">
        <v>243</v>
      </c>
      <c r="M529" t="s">
        <v>373</v>
      </c>
      <c r="N529" t="s">
        <v>374</v>
      </c>
      <c r="O529" t="s">
        <v>39</v>
      </c>
      <c r="P529" t="s">
        <v>40</v>
      </c>
      <c r="Q529">
        <v>4</v>
      </c>
      <c r="R529" t="s">
        <v>41</v>
      </c>
      <c r="S529" t="s">
        <v>375</v>
      </c>
      <c r="T529" t="s">
        <v>374</v>
      </c>
      <c r="U529" t="str">
        <f t="shared" si="91"/>
        <v>01</v>
      </c>
      <c r="V529" t="s">
        <v>84</v>
      </c>
      <c r="W529" t="str">
        <f t="shared" si="92"/>
        <v>E4105</v>
      </c>
      <c r="X529" t="s">
        <v>84</v>
      </c>
      <c r="AA529" t="s">
        <v>65</v>
      </c>
      <c r="AB529">
        <v>0</v>
      </c>
      <c r="AC529">
        <v>0</v>
      </c>
      <c r="AD529">
        <v>0</v>
      </c>
      <c r="AE529">
        <v>-1968.12</v>
      </c>
    </row>
    <row r="530" spans="1:31" x14ac:dyDescent="0.3">
      <c r="A530" t="str">
        <f t="shared" si="88"/>
        <v>17</v>
      </c>
      <c r="B530" t="str">
        <f t="shared" si="90"/>
        <v>11</v>
      </c>
      <c r="C530" s="1">
        <v>42852.906782407408</v>
      </c>
      <c r="D530" t="str">
        <f t="shared" si="89"/>
        <v>9</v>
      </c>
      <c r="E530" t="s">
        <v>935</v>
      </c>
      <c r="H530" t="s">
        <v>796</v>
      </c>
      <c r="I530" s="2">
        <v>42860</v>
      </c>
      <c r="J530" t="s">
        <v>265</v>
      </c>
      <c r="K530" t="s">
        <v>242</v>
      </c>
      <c r="L530" t="s">
        <v>243</v>
      </c>
      <c r="M530" t="s">
        <v>373</v>
      </c>
      <c r="N530" t="s">
        <v>374</v>
      </c>
      <c r="O530" t="s">
        <v>39</v>
      </c>
      <c r="P530" t="s">
        <v>40</v>
      </c>
      <c r="Q530">
        <v>4</v>
      </c>
      <c r="R530" t="s">
        <v>41</v>
      </c>
      <c r="S530" t="s">
        <v>375</v>
      </c>
      <c r="T530" t="s">
        <v>374</v>
      </c>
      <c r="U530" t="str">
        <f t="shared" ref="U530:U540" si="93">"RV"</f>
        <v>RV</v>
      </c>
      <c r="V530" t="s">
        <v>44</v>
      </c>
      <c r="W530" t="str">
        <f t="shared" ref="W530:W540" si="94">"R3711E"</f>
        <v>R3711E</v>
      </c>
      <c r="X530" t="s">
        <v>266</v>
      </c>
      <c r="AA530" t="s">
        <v>46</v>
      </c>
      <c r="AB530">
        <v>0</v>
      </c>
      <c r="AC530">
        <v>0</v>
      </c>
      <c r="AD530">
        <v>389.87</v>
      </c>
      <c r="AE530">
        <v>0</v>
      </c>
    </row>
    <row r="531" spans="1:31" x14ac:dyDescent="0.3">
      <c r="A531" t="str">
        <f t="shared" si="88"/>
        <v>17</v>
      </c>
      <c r="B531" t="str">
        <f t="shared" si="90"/>
        <v>11</v>
      </c>
      <c r="C531" s="1">
        <v>42852.906793981485</v>
      </c>
      <c r="D531" t="str">
        <f t="shared" si="89"/>
        <v>9</v>
      </c>
      <c r="E531" t="s">
        <v>935</v>
      </c>
      <c r="H531" t="s">
        <v>796</v>
      </c>
      <c r="I531" s="2">
        <v>42860</v>
      </c>
      <c r="J531" t="s">
        <v>265</v>
      </c>
      <c r="K531" t="s">
        <v>242</v>
      </c>
      <c r="L531" t="s">
        <v>243</v>
      </c>
      <c r="M531" t="s">
        <v>373</v>
      </c>
      <c r="N531" t="s">
        <v>374</v>
      </c>
      <c r="O531" t="s">
        <v>39</v>
      </c>
      <c r="P531" t="s">
        <v>40</v>
      </c>
      <c r="Q531">
        <v>4</v>
      </c>
      <c r="R531" t="s">
        <v>41</v>
      </c>
      <c r="S531" t="s">
        <v>375</v>
      </c>
      <c r="T531" t="s">
        <v>374</v>
      </c>
      <c r="U531" t="str">
        <f t="shared" si="93"/>
        <v>RV</v>
      </c>
      <c r="V531" t="s">
        <v>44</v>
      </c>
      <c r="W531" t="str">
        <f t="shared" si="94"/>
        <v>R3711E</v>
      </c>
      <c r="X531" t="s">
        <v>266</v>
      </c>
      <c r="AA531" t="s">
        <v>46</v>
      </c>
      <c r="AB531">
        <v>0</v>
      </c>
      <c r="AC531">
        <v>0</v>
      </c>
      <c r="AD531">
        <v>5.81</v>
      </c>
      <c r="AE531">
        <v>0</v>
      </c>
    </row>
    <row r="532" spans="1:31" x14ac:dyDescent="0.3">
      <c r="A532" t="str">
        <f t="shared" si="88"/>
        <v>17</v>
      </c>
      <c r="B532" t="str">
        <f t="shared" si="90"/>
        <v>11</v>
      </c>
      <c r="C532" s="1">
        <v>42852.903356481482</v>
      </c>
      <c r="D532" t="str">
        <f t="shared" si="89"/>
        <v>9</v>
      </c>
      <c r="E532" t="s">
        <v>938</v>
      </c>
      <c r="H532" t="s">
        <v>796</v>
      </c>
      <c r="I532" s="2">
        <v>42860</v>
      </c>
      <c r="J532" t="s">
        <v>265</v>
      </c>
      <c r="K532" t="s">
        <v>242</v>
      </c>
      <c r="L532" t="s">
        <v>243</v>
      </c>
      <c r="M532" t="s">
        <v>373</v>
      </c>
      <c r="N532" t="s">
        <v>374</v>
      </c>
      <c r="O532" t="s">
        <v>39</v>
      </c>
      <c r="P532" t="s">
        <v>40</v>
      </c>
      <c r="Q532">
        <v>4</v>
      </c>
      <c r="R532" t="s">
        <v>41</v>
      </c>
      <c r="S532" t="s">
        <v>375</v>
      </c>
      <c r="T532" t="s">
        <v>374</v>
      </c>
      <c r="U532" t="str">
        <f t="shared" si="93"/>
        <v>RV</v>
      </c>
      <c r="V532" t="s">
        <v>44</v>
      </c>
      <c r="W532" t="str">
        <f t="shared" si="94"/>
        <v>R3711E</v>
      </c>
      <c r="X532" t="s">
        <v>266</v>
      </c>
      <c r="AA532" t="s">
        <v>46</v>
      </c>
      <c r="AB532">
        <v>0</v>
      </c>
      <c r="AC532">
        <v>0</v>
      </c>
      <c r="AD532">
        <v>953.23</v>
      </c>
      <c r="AE532">
        <v>0</v>
      </c>
    </row>
    <row r="533" spans="1:31" x14ac:dyDescent="0.3">
      <c r="A533" t="str">
        <f t="shared" si="88"/>
        <v>17</v>
      </c>
      <c r="B533" t="str">
        <f t="shared" si="90"/>
        <v>11</v>
      </c>
      <c r="C533" s="1">
        <v>42852.903368055559</v>
      </c>
      <c r="D533" t="str">
        <f t="shared" si="89"/>
        <v>9</v>
      </c>
      <c r="E533" t="s">
        <v>938</v>
      </c>
      <c r="H533" t="s">
        <v>796</v>
      </c>
      <c r="I533" s="2">
        <v>42860</v>
      </c>
      <c r="J533" t="s">
        <v>265</v>
      </c>
      <c r="K533" t="s">
        <v>242</v>
      </c>
      <c r="L533" t="s">
        <v>243</v>
      </c>
      <c r="M533" t="s">
        <v>373</v>
      </c>
      <c r="N533" t="s">
        <v>374</v>
      </c>
      <c r="O533" t="s">
        <v>39</v>
      </c>
      <c r="P533" t="s">
        <v>40</v>
      </c>
      <c r="Q533">
        <v>4</v>
      </c>
      <c r="R533" t="s">
        <v>41</v>
      </c>
      <c r="S533" t="s">
        <v>375</v>
      </c>
      <c r="T533" t="s">
        <v>374</v>
      </c>
      <c r="U533" t="str">
        <f t="shared" si="93"/>
        <v>RV</v>
      </c>
      <c r="V533" t="s">
        <v>44</v>
      </c>
      <c r="W533" t="str">
        <f t="shared" si="94"/>
        <v>R3711E</v>
      </c>
      <c r="X533" t="s">
        <v>266</v>
      </c>
      <c r="AA533" t="s">
        <v>46</v>
      </c>
      <c r="AB533">
        <v>0</v>
      </c>
      <c r="AC533">
        <v>0</v>
      </c>
      <c r="AD533">
        <v>290.60000000000002</v>
      </c>
      <c r="AE533">
        <v>0</v>
      </c>
    </row>
    <row r="534" spans="1:31" x14ac:dyDescent="0.3">
      <c r="A534" t="str">
        <f t="shared" si="88"/>
        <v>17</v>
      </c>
      <c r="B534" t="str">
        <f t="shared" si="90"/>
        <v>11</v>
      </c>
      <c r="C534" s="1">
        <v>42881.585011574076</v>
      </c>
      <c r="D534" t="str">
        <f t="shared" si="89"/>
        <v>9</v>
      </c>
      <c r="E534" t="s">
        <v>1033</v>
      </c>
      <c r="F534" t="s">
        <v>1034</v>
      </c>
      <c r="H534" t="s">
        <v>1030</v>
      </c>
      <c r="I534" s="2">
        <v>42878</v>
      </c>
      <c r="J534" t="s">
        <v>265</v>
      </c>
      <c r="K534" t="s">
        <v>242</v>
      </c>
      <c r="L534" t="s">
        <v>243</v>
      </c>
      <c r="M534" t="s">
        <v>373</v>
      </c>
      <c r="N534" t="s">
        <v>374</v>
      </c>
      <c r="O534" t="s">
        <v>39</v>
      </c>
      <c r="P534" t="s">
        <v>40</v>
      </c>
      <c r="Q534">
        <v>4</v>
      </c>
      <c r="R534" t="s">
        <v>41</v>
      </c>
      <c r="S534" t="s">
        <v>375</v>
      </c>
      <c r="T534" t="s">
        <v>374</v>
      </c>
      <c r="U534" t="str">
        <f t="shared" si="93"/>
        <v>RV</v>
      </c>
      <c r="V534" t="s">
        <v>44</v>
      </c>
      <c r="W534" t="str">
        <f t="shared" si="94"/>
        <v>R3711E</v>
      </c>
      <c r="X534" t="s">
        <v>266</v>
      </c>
      <c r="AA534" t="s">
        <v>46</v>
      </c>
      <c r="AB534">
        <v>0</v>
      </c>
      <c r="AC534">
        <v>0</v>
      </c>
      <c r="AD534">
        <v>18.54</v>
      </c>
      <c r="AE534">
        <v>0</v>
      </c>
    </row>
    <row r="535" spans="1:31" x14ac:dyDescent="0.3">
      <c r="A535" t="str">
        <f t="shared" si="88"/>
        <v>17</v>
      </c>
      <c r="B535" t="str">
        <f t="shared" si="90"/>
        <v>11</v>
      </c>
      <c r="C535" s="1">
        <v>42866.904699074075</v>
      </c>
      <c r="D535" t="str">
        <f t="shared" si="89"/>
        <v>9</v>
      </c>
      <c r="E535" t="s">
        <v>941</v>
      </c>
      <c r="H535" t="s">
        <v>804</v>
      </c>
      <c r="I535" s="2">
        <v>42874</v>
      </c>
      <c r="J535" t="s">
        <v>265</v>
      </c>
      <c r="K535" t="s">
        <v>242</v>
      </c>
      <c r="L535" t="s">
        <v>243</v>
      </c>
      <c r="M535" t="s">
        <v>373</v>
      </c>
      <c r="N535" t="s">
        <v>374</v>
      </c>
      <c r="O535" t="s">
        <v>39</v>
      </c>
      <c r="P535" t="s">
        <v>40</v>
      </c>
      <c r="Q535">
        <v>4</v>
      </c>
      <c r="R535" t="s">
        <v>41</v>
      </c>
      <c r="S535" t="s">
        <v>375</v>
      </c>
      <c r="T535" t="s">
        <v>374</v>
      </c>
      <c r="U535" t="str">
        <f t="shared" si="93"/>
        <v>RV</v>
      </c>
      <c r="V535" t="s">
        <v>44</v>
      </c>
      <c r="W535" t="str">
        <f t="shared" si="94"/>
        <v>R3711E</v>
      </c>
      <c r="X535" t="s">
        <v>266</v>
      </c>
      <c r="AA535" t="s">
        <v>46</v>
      </c>
      <c r="AB535">
        <v>0</v>
      </c>
      <c r="AC535">
        <v>0</v>
      </c>
      <c r="AD535">
        <v>953.23</v>
      </c>
      <c r="AE535">
        <v>0</v>
      </c>
    </row>
    <row r="536" spans="1:31" x14ac:dyDescent="0.3">
      <c r="A536" t="str">
        <f t="shared" si="88"/>
        <v>17</v>
      </c>
      <c r="B536" t="str">
        <f t="shared" si="90"/>
        <v>11</v>
      </c>
      <c r="C536" s="1">
        <v>42866.908009259256</v>
      </c>
      <c r="D536" t="str">
        <f t="shared" si="89"/>
        <v>9</v>
      </c>
      <c r="E536" t="s">
        <v>936</v>
      </c>
      <c r="H536" t="s">
        <v>804</v>
      </c>
      <c r="I536" s="2">
        <v>42874</v>
      </c>
      <c r="J536" t="s">
        <v>265</v>
      </c>
      <c r="K536" t="s">
        <v>242</v>
      </c>
      <c r="L536" t="s">
        <v>243</v>
      </c>
      <c r="M536" t="s">
        <v>373</v>
      </c>
      <c r="N536" t="s">
        <v>374</v>
      </c>
      <c r="O536" t="s">
        <v>39</v>
      </c>
      <c r="P536" t="s">
        <v>40</v>
      </c>
      <c r="Q536">
        <v>4</v>
      </c>
      <c r="R536" t="s">
        <v>41</v>
      </c>
      <c r="S536" t="s">
        <v>375</v>
      </c>
      <c r="T536" t="s">
        <v>374</v>
      </c>
      <c r="U536" t="str">
        <f t="shared" si="93"/>
        <v>RV</v>
      </c>
      <c r="V536" t="s">
        <v>44</v>
      </c>
      <c r="W536" t="str">
        <f t="shared" si="94"/>
        <v>R3711E</v>
      </c>
      <c r="X536" t="s">
        <v>266</v>
      </c>
      <c r="AA536" t="s">
        <v>46</v>
      </c>
      <c r="AB536">
        <v>0</v>
      </c>
      <c r="AC536">
        <v>0</v>
      </c>
      <c r="AD536">
        <v>389.87</v>
      </c>
      <c r="AE536">
        <v>0</v>
      </c>
    </row>
    <row r="537" spans="1:31" x14ac:dyDescent="0.3">
      <c r="A537" t="str">
        <f t="shared" si="88"/>
        <v>17</v>
      </c>
      <c r="B537" t="str">
        <f t="shared" si="90"/>
        <v>11</v>
      </c>
      <c r="C537" s="1">
        <v>42866.908009259256</v>
      </c>
      <c r="D537" t="str">
        <f t="shared" si="89"/>
        <v>9</v>
      </c>
      <c r="E537" t="s">
        <v>936</v>
      </c>
      <c r="H537" t="s">
        <v>804</v>
      </c>
      <c r="I537" s="2">
        <v>42874</v>
      </c>
      <c r="J537" t="s">
        <v>265</v>
      </c>
      <c r="K537" t="s">
        <v>242</v>
      </c>
      <c r="L537" t="s">
        <v>243</v>
      </c>
      <c r="M537" t="s">
        <v>373</v>
      </c>
      <c r="N537" t="s">
        <v>374</v>
      </c>
      <c r="O537" t="s">
        <v>39</v>
      </c>
      <c r="P537" t="s">
        <v>40</v>
      </c>
      <c r="Q537">
        <v>4</v>
      </c>
      <c r="R537" t="s">
        <v>41</v>
      </c>
      <c r="S537" t="s">
        <v>375</v>
      </c>
      <c r="T537" t="s">
        <v>374</v>
      </c>
      <c r="U537" t="str">
        <f t="shared" si="93"/>
        <v>RV</v>
      </c>
      <c r="V537" t="s">
        <v>44</v>
      </c>
      <c r="W537" t="str">
        <f t="shared" si="94"/>
        <v>R3711E</v>
      </c>
      <c r="X537" t="s">
        <v>266</v>
      </c>
      <c r="AA537" t="s">
        <v>46</v>
      </c>
      <c r="AB537">
        <v>0</v>
      </c>
      <c r="AC537">
        <v>0</v>
      </c>
      <c r="AD537">
        <v>3.41</v>
      </c>
      <c r="AE537">
        <v>0</v>
      </c>
    </row>
    <row r="538" spans="1:31" x14ac:dyDescent="0.3">
      <c r="A538" t="str">
        <f t="shared" si="88"/>
        <v>17</v>
      </c>
      <c r="B538" t="str">
        <f t="shared" si="90"/>
        <v>11</v>
      </c>
      <c r="C538" s="1">
        <v>42870.592812499999</v>
      </c>
      <c r="D538" t="str">
        <f t="shared" si="89"/>
        <v>9</v>
      </c>
      <c r="E538" t="s">
        <v>1028</v>
      </c>
      <c r="F538" t="s">
        <v>1029</v>
      </c>
      <c r="H538" t="s">
        <v>1030</v>
      </c>
      <c r="I538" s="2">
        <v>42864</v>
      </c>
      <c r="J538" t="s">
        <v>265</v>
      </c>
      <c r="K538" t="s">
        <v>242</v>
      </c>
      <c r="L538" t="s">
        <v>243</v>
      </c>
      <c r="M538" t="s">
        <v>373</v>
      </c>
      <c r="N538" t="s">
        <v>374</v>
      </c>
      <c r="O538" t="s">
        <v>39</v>
      </c>
      <c r="P538" t="s">
        <v>40</v>
      </c>
      <c r="Q538">
        <v>4</v>
      </c>
      <c r="R538" t="s">
        <v>41</v>
      </c>
      <c r="S538" t="s">
        <v>375</v>
      </c>
      <c r="T538" t="s">
        <v>374</v>
      </c>
      <c r="U538" t="str">
        <f t="shared" si="93"/>
        <v>RV</v>
      </c>
      <c r="V538" t="s">
        <v>44</v>
      </c>
      <c r="W538" t="str">
        <f t="shared" si="94"/>
        <v>R3711E</v>
      </c>
      <c r="X538" t="s">
        <v>266</v>
      </c>
      <c r="AA538" t="s">
        <v>46</v>
      </c>
      <c r="AB538">
        <v>0</v>
      </c>
      <c r="AC538">
        <v>0</v>
      </c>
      <c r="AD538">
        <v>5.64</v>
      </c>
      <c r="AE538">
        <v>0</v>
      </c>
    </row>
    <row r="539" spans="1:31" x14ac:dyDescent="0.3">
      <c r="A539" t="str">
        <f t="shared" si="88"/>
        <v>17</v>
      </c>
      <c r="B539" t="str">
        <f t="shared" si="90"/>
        <v>11</v>
      </c>
      <c r="C539" s="1">
        <v>42870.592835648145</v>
      </c>
      <c r="D539" t="str">
        <f t="shared" si="89"/>
        <v>9</v>
      </c>
      <c r="E539" t="s">
        <v>1031</v>
      </c>
      <c r="F539" t="s">
        <v>1032</v>
      </c>
      <c r="H539" t="s">
        <v>1030</v>
      </c>
      <c r="I539" s="2">
        <v>42865</v>
      </c>
      <c r="J539" t="s">
        <v>265</v>
      </c>
      <c r="K539" t="s">
        <v>242</v>
      </c>
      <c r="L539" t="s">
        <v>243</v>
      </c>
      <c r="M539" t="s">
        <v>373</v>
      </c>
      <c r="N539" t="s">
        <v>374</v>
      </c>
      <c r="O539" t="s">
        <v>39</v>
      </c>
      <c r="P539" t="s">
        <v>40</v>
      </c>
      <c r="Q539">
        <v>4</v>
      </c>
      <c r="R539" t="s">
        <v>41</v>
      </c>
      <c r="S539" t="s">
        <v>375</v>
      </c>
      <c r="T539" t="s">
        <v>374</v>
      </c>
      <c r="U539" t="str">
        <f t="shared" si="93"/>
        <v>RV</v>
      </c>
      <c r="V539" t="s">
        <v>44</v>
      </c>
      <c r="W539" t="str">
        <f t="shared" si="94"/>
        <v>R3711E</v>
      </c>
      <c r="X539" t="s">
        <v>266</v>
      </c>
      <c r="AA539" t="s">
        <v>46</v>
      </c>
      <c r="AB539">
        <v>0</v>
      </c>
      <c r="AC539">
        <v>0</v>
      </c>
      <c r="AD539">
        <v>5.45</v>
      </c>
      <c r="AE539">
        <v>0</v>
      </c>
    </row>
    <row r="540" spans="1:31" x14ac:dyDescent="0.3">
      <c r="A540" t="str">
        <f t="shared" si="88"/>
        <v>17</v>
      </c>
      <c r="B540" t="str">
        <f t="shared" si="90"/>
        <v>11</v>
      </c>
      <c r="C540" s="1">
        <v>42866.904710648145</v>
      </c>
      <c r="D540" t="str">
        <f t="shared" si="89"/>
        <v>9</v>
      </c>
      <c r="E540" t="s">
        <v>941</v>
      </c>
      <c r="H540" t="s">
        <v>804</v>
      </c>
      <c r="I540" s="2">
        <v>42874</v>
      </c>
      <c r="J540" t="s">
        <v>265</v>
      </c>
      <c r="K540" t="s">
        <v>242</v>
      </c>
      <c r="L540" t="s">
        <v>243</v>
      </c>
      <c r="M540" t="s">
        <v>373</v>
      </c>
      <c r="N540" t="s">
        <v>374</v>
      </c>
      <c r="O540" t="s">
        <v>39</v>
      </c>
      <c r="P540" t="s">
        <v>40</v>
      </c>
      <c r="Q540">
        <v>4</v>
      </c>
      <c r="R540" t="s">
        <v>41</v>
      </c>
      <c r="S540" t="s">
        <v>375</v>
      </c>
      <c r="T540" t="s">
        <v>374</v>
      </c>
      <c r="U540" t="str">
        <f t="shared" si="93"/>
        <v>RV</v>
      </c>
      <c r="V540" t="s">
        <v>44</v>
      </c>
      <c r="W540" t="str">
        <f t="shared" si="94"/>
        <v>R3711E</v>
      </c>
      <c r="X540" t="s">
        <v>266</v>
      </c>
      <c r="AA540" t="s">
        <v>46</v>
      </c>
      <c r="AB540">
        <v>0</v>
      </c>
      <c r="AC540">
        <v>0</v>
      </c>
      <c r="AD540">
        <v>170.73</v>
      </c>
      <c r="AE540">
        <v>0</v>
      </c>
    </row>
    <row r="541" spans="1:31" x14ac:dyDescent="0.3">
      <c r="A541" t="str">
        <f t="shared" si="88"/>
        <v>17</v>
      </c>
      <c r="B541" t="str">
        <f t="shared" si="90"/>
        <v>11</v>
      </c>
      <c r="C541" s="1">
        <v>42852.906782407408</v>
      </c>
      <c r="D541" t="str">
        <f t="shared" si="89"/>
        <v>9</v>
      </c>
      <c r="E541" t="s">
        <v>935</v>
      </c>
      <c r="H541" t="s">
        <v>796</v>
      </c>
      <c r="I541" s="2">
        <v>42860</v>
      </c>
      <c r="J541" t="s">
        <v>267</v>
      </c>
      <c r="K541" t="s">
        <v>242</v>
      </c>
      <c r="L541" t="s">
        <v>243</v>
      </c>
      <c r="M541" t="s">
        <v>373</v>
      </c>
      <c r="N541" t="s">
        <v>374</v>
      </c>
      <c r="O541" t="s">
        <v>39</v>
      </c>
      <c r="P541" t="s">
        <v>40</v>
      </c>
      <c r="Q541">
        <v>4</v>
      </c>
      <c r="R541" t="s">
        <v>41</v>
      </c>
      <c r="S541" t="s">
        <v>375</v>
      </c>
      <c r="T541" t="s">
        <v>374</v>
      </c>
      <c r="U541" t="str">
        <f t="shared" ref="U541:U551" si="95">"09"</f>
        <v>09</v>
      </c>
      <c r="V541" t="s">
        <v>268</v>
      </c>
      <c r="W541" t="str">
        <f t="shared" ref="W541:W551" si="96">"E5982"</f>
        <v>E5982</v>
      </c>
      <c r="X541" t="s">
        <v>268</v>
      </c>
      <c r="AA541" t="s">
        <v>46</v>
      </c>
      <c r="AB541">
        <v>0</v>
      </c>
      <c r="AC541">
        <v>0</v>
      </c>
      <c r="AD541">
        <v>121.55</v>
      </c>
      <c r="AE541">
        <v>0</v>
      </c>
    </row>
    <row r="542" spans="1:31" x14ac:dyDescent="0.3">
      <c r="A542" t="str">
        <f t="shared" si="88"/>
        <v>17</v>
      </c>
      <c r="B542" t="str">
        <f t="shared" si="90"/>
        <v>11</v>
      </c>
      <c r="C542" s="1">
        <v>42852.906793981485</v>
      </c>
      <c r="D542" t="str">
        <f t="shared" si="89"/>
        <v>9</v>
      </c>
      <c r="E542" t="s">
        <v>935</v>
      </c>
      <c r="H542" t="s">
        <v>796</v>
      </c>
      <c r="I542" s="2">
        <v>42860</v>
      </c>
      <c r="J542" t="s">
        <v>267</v>
      </c>
      <c r="K542" t="s">
        <v>242</v>
      </c>
      <c r="L542" t="s">
        <v>243</v>
      </c>
      <c r="M542" t="s">
        <v>373</v>
      </c>
      <c r="N542" t="s">
        <v>374</v>
      </c>
      <c r="O542" t="s">
        <v>39</v>
      </c>
      <c r="P542" t="s">
        <v>40</v>
      </c>
      <c r="Q542">
        <v>4</v>
      </c>
      <c r="R542" t="s">
        <v>41</v>
      </c>
      <c r="S542" t="s">
        <v>375</v>
      </c>
      <c r="T542" t="s">
        <v>374</v>
      </c>
      <c r="U542" t="str">
        <f t="shared" si="95"/>
        <v>09</v>
      </c>
      <c r="V542" t="s">
        <v>268</v>
      </c>
      <c r="W542" t="str">
        <f t="shared" si="96"/>
        <v>E5982</v>
      </c>
      <c r="X542" t="s">
        <v>268</v>
      </c>
      <c r="AA542" t="s">
        <v>46</v>
      </c>
      <c r="AB542">
        <v>0</v>
      </c>
      <c r="AC542">
        <v>0</v>
      </c>
      <c r="AD542">
        <v>1.81</v>
      </c>
      <c r="AE542">
        <v>0</v>
      </c>
    </row>
    <row r="543" spans="1:31" x14ac:dyDescent="0.3">
      <c r="A543" t="str">
        <f t="shared" si="88"/>
        <v>17</v>
      </c>
      <c r="B543" t="str">
        <f t="shared" si="90"/>
        <v>11</v>
      </c>
      <c r="C543" s="1">
        <v>42852.903356481482</v>
      </c>
      <c r="D543" t="str">
        <f t="shared" si="89"/>
        <v>9</v>
      </c>
      <c r="E543" t="s">
        <v>938</v>
      </c>
      <c r="H543" t="s">
        <v>796</v>
      </c>
      <c r="I543" s="2">
        <v>42860</v>
      </c>
      <c r="J543" t="s">
        <v>267</v>
      </c>
      <c r="K543" t="s">
        <v>242</v>
      </c>
      <c r="L543" t="s">
        <v>243</v>
      </c>
      <c r="M543" t="s">
        <v>373</v>
      </c>
      <c r="N543" t="s">
        <v>374</v>
      </c>
      <c r="O543" t="s">
        <v>39</v>
      </c>
      <c r="P543" t="s">
        <v>40</v>
      </c>
      <c r="Q543">
        <v>4</v>
      </c>
      <c r="R543" t="s">
        <v>41</v>
      </c>
      <c r="S543" t="s">
        <v>375</v>
      </c>
      <c r="T543" t="s">
        <v>374</v>
      </c>
      <c r="U543" t="str">
        <f t="shared" si="95"/>
        <v>09</v>
      </c>
      <c r="V543" t="s">
        <v>268</v>
      </c>
      <c r="W543" t="str">
        <f t="shared" si="96"/>
        <v>E5982</v>
      </c>
      <c r="X543" t="s">
        <v>268</v>
      </c>
      <c r="AA543" t="s">
        <v>46</v>
      </c>
      <c r="AB543">
        <v>0</v>
      </c>
      <c r="AC543">
        <v>0</v>
      </c>
      <c r="AD543">
        <v>297.19</v>
      </c>
      <c r="AE543">
        <v>0</v>
      </c>
    </row>
    <row r="544" spans="1:31" x14ac:dyDescent="0.3">
      <c r="A544" t="str">
        <f t="shared" si="88"/>
        <v>17</v>
      </c>
      <c r="B544" t="str">
        <f t="shared" si="90"/>
        <v>11</v>
      </c>
      <c r="C544" s="1">
        <v>42852.903368055559</v>
      </c>
      <c r="D544" t="str">
        <f t="shared" si="89"/>
        <v>9</v>
      </c>
      <c r="E544" t="s">
        <v>938</v>
      </c>
      <c r="H544" t="s">
        <v>796</v>
      </c>
      <c r="I544" s="2">
        <v>42860</v>
      </c>
      <c r="J544" t="s">
        <v>267</v>
      </c>
      <c r="K544" t="s">
        <v>242</v>
      </c>
      <c r="L544" t="s">
        <v>243</v>
      </c>
      <c r="M544" t="s">
        <v>373</v>
      </c>
      <c r="N544" t="s">
        <v>374</v>
      </c>
      <c r="O544" t="s">
        <v>39</v>
      </c>
      <c r="P544" t="s">
        <v>40</v>
      </c>
      <c r="Q544">
        <v>4</v>
      </c>
      <c r="R544" t="s">
        <v>41</v>
      </c>
      <c r="S544" t="s">
        <v>375</v>
      </c>
      <c r="T544" t="s">
        <v>374</v>
      </c>
      <c r="U544" t="str">
        <f t="shared" si="95"/>
        <v>09</v>
      </c>
      <c r="V544" t="s">
        <v>268</v>
      </c>
      <c r="W544" t="str">
        <f t="shared" si="96"/>
        <v>E5982</v>
      </c>
      <c r="X544" t="s">
        <v>268</v>
      </c>
      <c r="AA544" t="s">
        <v>46</v>
      </c>
      <c r="AB544">
        <v>0</v>
      </c>
      <c r="AC544">
        <v>0</v>
      </c>
      <c r="AD544">
        <v>90.6</v>
      </c>
      <c r="AE544">
        <v>0</v>
      </c>
    </row>
    <row r="545" spans="1:31" x14ac:dyDescent="0.3">
      <c r="A545" t="str">
        <f t="shared" si="88"/>
        <v>17</v>
      </c>
      <c r="B545" t="str">
        <f t="shared" si="90"/>
        <v>11</v>
      </c>
      <c r="C545" s="1">
        <v>42881.585011574076</v>
      </c>
      <c r="D545" t="str">
        <f t="shared" si="89"/>
        <v>9</v>
      </c>
      <c r="E545" t="s">
        <v>1033</v>
      </c>
      <c r="F545" t="s">
        <v>1034</v>
      </c>
      <c r="H545" t="s">
        <v>1030</v>
      </c>
      <c r="I545" s="2">
        <v>42878</v>
      </c>
      <c r="J545" t="s">
        <v>267</v>
      </c>
      <c r="K545" t="s">
        <v>242</v>
      </c>
      <c r="L545" t="s">
        <v>243</v>
      </c>
      <c r="M545" t="s">
        <v>373</v>
      </c>
      <c r="N545" t="s">
        <v>374</v>
      </c>
      <c r="O545" t="s">
        <v>39</v>
      </c>
      <c r="P545" t="s">
        <v>40</v>
      </c>
      <c r="Q545">
        <v>4</v>
      </c>
      <c r="R545" t="s">
        <v>41</v>
      </c>
      <c r="S545" t="s">
        <v>375</v>
      </c>
      <c r="T545" t="s">
        <v>374</v>
      </c>
      <c r="U545" t="str">
        <f t="shared" si="95"/>
        <v>09</v>
      </c>
      <c r="V545" t="s">
        <v>268</v>
      </c>
      <c r="W545" t="str">
        <f t="shared" si="96"/>
        <v>E5982</v>
      </c>
      <c r="X545" t="s">
        <v>268</v>
      </c>
      <c r="AA545" t="s">
        <v>46</v>
      </c>
      <c r="AB545">
        <v>0</v>
      </c>
      <c r="AC545">
        <v>0</v>
      </c>
      <c r="AD545">
        <v>5.78</v>
      </c>
      <c r="AE545">
        <v>0</v>
      </c>
    </row>
    <row r="546" spans="1:31" x14ac:dyDescent="0.3">
      <c r="A546" t="str">
        <f t="shared" si="88"/>
        <v>17</v>
      </c>
      <c r="B546" t="str">
        <f t="shared" si="90"/>
        <v>11</v>
      </c>
      <c r="C546" s="1">
        <v>42866.904699074075</v>
      </c>
      <c r="D546" t="str">
        <f t="shared" si="89"/>
        <v>9</v>
      </c>
      <c r="E546" t="s">
        <v>941</v>
      </c>
      <c r="H546" t="s">
        <v>804</v>
      </c>
      <c r="I546" s="2">
        <v>42874</v>
      </c>
      <c r="J546" t="s">
        <v>267</v>
      </c>
      <c r="K546" t="s">
        <v>242</v>
      </c>
      <c r="L546" t="s">
        <v>243</v>
      </c>
      <c r="M546" t="s">
        <v>373</v>
      </c>
      <c r="N546" t="s">
        <v>374</v>
      </c>
      <c r="O546" t="s">
        <v>39</v>
      </c>
      <c r="P546" t="s">
        <v>40</v>
      </c>
      <c r="Q546">
        <v>4</v>
      </c>
      <c r="R546" t="s">
        <v>41</v>
      </c>
      <c r="S546" t="s">
        <v>375</v>
      </c>
      <c r="T546" t="s">
        <v>374</v>
      </c>
      <c r="U546" t="str">
        <f t="shared" si="95"/>
        <v>09</v>
      </c>
      <c r="V546" t="s">
        <v>268</v>
      </c>
      <c r="W546" t="str">
        <f t="shared" si="96"/>
        <v>E5982</v>
      </c>
      <c r="X546" t="s">
        <v>268</v>
      </c>
      <c r="AA546" t="s">
        <v>46</v>
      </c>
      <c r="AB546">
        <v>0</v>
      </c>
      <c r="AC546">
        <v>0</v>
      </c>
      <c r="AD546">
        <v>297.19</v>
      </c>
      <c r="AE546">
        <v>0</v>
      </c>
    </row>
    <row r="547" spans="1:31" x14ac:dyDescent="0.3">
      <c r="A547" t="str">
        <f t="shared" si="88"/>
        <v>17</v>
      </c>
      <c r="B547" t="str">
        <f t="shared" si="90"/>
        <v>11</v>
      </c>
      <c r="C547" s="1">
        <v>42866.904710648145</v>
      </c>
      <c r="D547" t="str">
        <f t="shared" si="89"/>
        <v>9</v>
      </c>
      <c r="E547" t="s">
        <v>941</v>
      </c>
      <c r="H547" t="s">
        <v>804</v>
      </c>
      <c r="I547" s="2">
        <v>42874</v>
      </c>
      <c r="J547" t="s">
        <v>267</v>
      </c>
      <c r="K547" t="s">
        <v>242</v>
      </c>
      <c r="L547" t="s">
        <v>243</v>
      </c>
      <c r="M547" t="s">
        <v>373</v>
      </c>
      <c r="N547" t="s">
        <v>374</v>
      </c>
      <c r="O547" t="s">
        <v>39</v>
      </c>
      <c r="P547" t="s">
        <v>40</v>
      </c>
      <c r="Q547">
        <v>4</v>
      </c>
      <c r="R547" t="s">
        <v>41</v>
      </c>
      <c r="S547" t="s">
        <v>375</v>
      </c>
      <c r="T547" t="s">
        <v>374</v>
      </c>
      <c r="U547" t="str">
        <f t="shared" si="95"/>
        <v>09</v>
      </c>
      <c r="V547" t="s">
        <v>268</v>
      </c>
      <c r="W547" t="str">
        <f t="shared" si="96"/>
        <v>E5982</v>
      </c>
      <c r="X547" t="s">
        <v>268</v>
      </c>
      <c r="AA547" t="s">
        <v>46</v>
      </c>
      <c r="AB547">
        <v>0</v>
      </c>
      <c r="AC547">
        <v>0</v>
      </c>
      <c r="AD547">
        <v>53.23</v>
      </c>
      <c r="AE547">
        <v>0</v>
      </c>
    </row>
    <row r="548" spans="1:31" x14ac:dyDescent="0.3">
      <c r="A548" t="str">
        <f t="shared" si="88"/>
        <v>17</v>
      </c>
      <c r="B548" t="str">
        <f t="shared" si="90"/>
        <v>11</v>
      </c>
      <c r="C548" s="1">
        <v>42866.908009259256</v>
      </c>
      <c r="D548" t="str">
        <f t="shared" si="89"/>
        <v>9</v>
      </c>
      <c r="E548" t="s">
        <v>936</v>
      </c>
      <c r="H548" t="s">
        <v>804</v>
      </c>
      <c r="I548" s="2">
        <v>42874</v>
      </c>
      <c r="J548" t="s">
        <v>267</v>
      </c>
      <c r="K548" t="s">
        <v>242</v>
      </c>
      <c r="L548" t="s">
        <v>243</v>
      </c>
      <c r="M548" t="s">
        <v>373</v>
      </c>
      <c r="N548" t="s">
        <v>374</v>
      </c>
      <c r="O548" t="s">
        <v>39</v>
      </c>
      <c r="P548" t="s">
        <v>40</v>
      </c>
      <c r="Q548">
        <v>4</v>
      </c>
      <c r="R548" t="s">
        <v>41</v>
      </c>
      <c r="S548" t="s">
        <v>375</v>
      </c>
      <c r="T548" t="s">
        <v>374</v>
      </c>
      <c r="U548" t="str">
        <f t="shared" si="95"/>
        <v>09</v>
      </c>
      <c r="V548" t="s">
        <v>268</v>
      </c>
      <c r="W548" t="str">
        <f t="shared" si="96"/>
        <v>E5982</v>
      </c>
      <c r="X548" t="s">
        <v>268</v>
      </c>
      <c r="AA548" t="s">
        <v>46</v>
      </c>
      <c r="AB548">
        <v>0</v>
      </c>
      <c r="AC548">
        <v>0</v>
      </c>
      <c r="AD548">
        <v>121.55</v>
      </c>
      <c r="AE548">
        <v>0</v>
      </c>
    </row>
    <row r="549" spans="1:31" x14ac:dyDescent="0.3">
      <c r="A549" t="str">
        <f t="shared" si="88"/>
        <v>17</v>
      </c>
      <c r="B549" t="str">
        <f t="shared" si="90"/>
        <v>11</v>
      </c>
      <c r="C549" s="1">
        <v>42866.908009259256</v>
      </c>
      <c r="D549" t="str">
        <f t="shared" si="89"/>
        <v>9</v>
      </c>
      <c r="E549" t="s">
        <v>936</v>
      </c>
      <c r="H549" t="s">
        <v>804</v>
      </c>
      <c r="I549" s="2">
        <v>42874</v>
      </c>
      <c r="J549" t="s">
        <v>267</v>
      </c>
      <c r="K549" t="s">
        <v>242</v>
      </c>
      <c r="L549" t="s">
        <v>243</v>
      </c>
      <c r="M549" t="s">
        <v>373</v>
      </c>
      <c r="N549" t="s">
        <v>374</v>
      </c>
      <c r="O549" t="s">
        <v>39</v>
      </c>
      <c r="P549" t="s">
        <v>40</v>
      </c>
      <c r="Q549">
        <v>4</v>
      </c>
      <c r="R549" t="s">
        <v>41</v>
      </c>
      <c r="S549" t="s">
        <v>375</v>
      </c>
      <c r="T549" t="s">
        <v>374</v>
      </c>
      <c r="U549" t="str">
        <f t="shared" si="95"/>
        <v>09</v>
      </c>
      <c r="V549" t="s">
        <v>268</v>
      </c>
      <c r="W549" t="str">
        <f t="shared" si="96"/>
        <v>E5982</v>
      </c>
      <c r="X549" t="s">
        <v>268</v>
      </c>
      <c r="AA549" t="s">
        <v>46</v>
      </c>
      <c r="AB549">
        <v>0</v>
      </c>
      <c r="AC549">
        <v>0</v>
      </c>
      <c r="AD549">
        <v>1.06</v>
      </c>
      <c r="AE549">
        <v>0</v>
      </c>
    </row>
    <row r="550" spans="1:31" x14ac:dyDescent="0.3">
      <c r="A550" t="str">
        <f t="shared" si="88"/>
        <v>17</v>
      </c>
      <c r="B550" t="str">
        <f t="shared" si="90"/>
        <v>11</v>
      </c>
      <c r="C550" s="1">
        <v>42870.592835648145</v>
      </c>
      <c r="D550" t="str">
        <f t="shared" si="89"/>
        <v>9</v>
      </c>
      <c r="E550" t="s">
        <v>1031</v>
      </c>
      <c r="F550" t="s">
        <v>1032</v>
      </c>
      <c r="H550" t="s">
        <v>1030</v>
      </c>
      <c r="I550" s="2">
        <v>42865</v>
      </c>
      <c r="J550" t="s">
        <v>267</v>
      </c>
      <c r="K550" t="s">
        <v>242</v>
      </c>
      <c r="L550" t="s">
        <v>243</v>
      </c>
      <c r="M550" t="s">
        <v>373</v>
      </c>
      <c r="N550" t="s">
        <v>374</v>
      </c>
      <c r="O550" t="s">
        <v>39</v>
      </c>
      <c r="P550" t="s">
        <v>40</v>
      </c>
      <c r="Q550">
        <v>4</v>
      </c>
      <c r="R550" t="s">
        <v>41</v>
      </c>
      <c r="S550" t="s">
        <v>375</v>
      </c>
      <c r="T550" t="s">
        <v>374</v>
      </c>
      <c r="U550" t="str">
        <f t="shared" si="95"/>
        <v>09</v>
      </c>
      <c r="V550" t="s">
        <v>268</v>
      </c>
      <c r="W550" t="str">
        <f t="shared" si="96"/>
        <v>E5982</v>
      </c>
      <c r="X550" t="s">
        <v>268</v>
      </c>
      <c r="AA550" t="s">
        <v>46</v>
      </c>
      <c r="AB550">
        <v>0</v>
      </c>
      <c r="AC550">
        <v>0</v>
      </c>
      <c r="AD550">
        <v>1.7</v>
      </c>
      <c r="AE550">
        <v>0</v>
      </c>
    </row>
    <row r="551" spans="1:31" x14ac:dyDescent="0.3">
      <c r="A551" t="str">
        <f t="shared" si="88"/>
        <v>17</v>
      </c>
      <c r="B551" t="str">
        <f t="shared" si="90"/>
        <v>11</v>
      </c>
      <c r="C551" s="1">
        <v>42870.592812499999</v>
      </c>
      <c r="D551" t="str">
        <f t="shared" si="89"/>
        <v>9</v>
      </c>
      <c r="E551" t="s">
        <v>1028</v>
      </c>
      <c r="F551" t="s">
        <v>1029</v>
      </c>
      <c r="H551" t="s">
        <v>1030</v>
      </c>
      <c r="I551" s="2">
        <v>42864</v>
      </c>
      <c r="J551" t="s">
        <v>267</v>
      </c>
      <c r="K551" t="s">
        <v>242</v>
      </c>
      <c r="L551" t="s">
        <v>243</v>
      </c>
      <c r="M551" t="s">
        <v>373</v>
      </c>
      <c r="N551" t="s">
        <v>374</v>
      </c>
      <c r="O551" t="s">
        <v>39</v>
      </c>
      <c r="P551" t="s">
        <v>40</v>
      </c>
      <c r="Q551">
        <v>4</v>
      </c>
      <c r="R551" t="s">
        <v>41</v>
      </c>
      <c r="S551" t="s">
        <v>375</v>
      </c>
      <c r="T551" t="s">
        <v>374</v>
      </c>
      <c r="U551" t="str">
        <f t="shared" si="95"/>
        <v>09</v>
      </c>
      <c r="V551" t="s">
        <v>268</v>
      </c>
      <c r="W551" t="str">
        <f t="shared" si="96"/>
        <v>E5982</v>
      </c>
      <c r="X551" t="s">
        <v>268</v>
      </c>
      <c r="AA551" t="s">
        <v>46</v>
      </c>
      <c r="AB551">
        <v>0</v>
      </c>
      <c r="AC551">
        <v>0</v>
      </c>
      <c r="AD551">
        <v>1.76</v>
      </c>
      <c r="AE551">
        <v>0</v>
      </c>
    </row>
    <row r="552" spans="1:31" x14ac:dyDescent="0.3">
      <c r="A552" t="str">
        <f t="shared" si="88"/>
        <v>17</v>
      </c>
      <c r="B552" t="str">
        <f t="shared" si="90"/>
        <v>11</v>
      </c>
      <c r="C552" s="1">
        <v>42856.508784722224</v>
      </c>
      <c r="D552" t="str">
        <f t="shared" si="89"/>
        <v>9</v>
      </c>
      <c r="E552" t="s">
        <v>874</v>
      </c>
      <c r="H552" t="s">
        <v>1035</v>
      </c>
      <c r="I552" s="2">
        <v>42857</v>
      </c>
      <c r="J552" t="s">
        <v>74</v>
      </c>
      <c r="K552" t="s">
        <v>242</v>
      </c>
      <c r="L552" t="s">
        <v>243</v>
      </c>
      <c r="M552" t="s">
        <v>387</v>
      </c>
      <c r="N552" t="s">
        <v>388</v>
      </c>
      <c r="O552" t="s">
        <v>39</v>
      </c>
      <c r="P552" t="s">
        <v>40</v>
      </c>
      <c r="Q552">
        <v>4</v>
      </c>
      <c r="R552" t="s">
        <v>41</v>
      </c>
      <c r="S552" t="s">
        <v>389</v>
      </c>
      <c r="T552" t="s">
        <v>388</v>
      </c>
      <c r="U552" t="str">
        <f>"05"</f>
        <v>05</v>
      </c>
      <c r="V552" t="s">
        <v>58</v>
      </c>
      <c r="W552" t="str">
        <f>"E5570"</f>
        <v>E5570</v>
      </c>
      <c r="X552" t="s">
        <v>156</v>
      </c>
      <c r="AA552" t="s">
        <v>46</v>
      </c>
      <c r="AB552">
        <v>0</v>
      </c>
      <c r="AC552">
        <v>0</v>
      </c>
      <c r="AD552">
        <v>51.35</v>
      </c>
      <c r="AE552">
        <v>0</v>
      </c>
    </row>
    <row r="553" spans="1:31" x14ac:dyDescent="0.3">
      <c r="A553" t="str">
        <f t="shared" si="88"/>
        <v>17</v>
      </c>
      <c r="B553" t="str">
        <f t="shared" si="90"/>
        <v>11</v>
      </c>
      <c r="C553" s="1">
        <v>42885.445752314816</v>
      </c>
      <c r="D553" t="str">
        <f t="shared" si="89"/>
        <v>9</v>
      </c>
      <c r="E553" t="s">
        <v>849</v>
      </c>
      <c r="H553" t="s">
        <v>1036</v>
      </c>
      <c r="I553" s="2">
        <v>42886</v>
      </c>
      <c r="J553" t="s">
        <v>74</v>
      </c>
      <c r="K553" t="s">
        <v>242</v>
      </c>
      <c r="L553" t="s">
        <v>243</v>
      </c>
      <c r="M553" t="s">
        <v>387</v>
      </c>
      <c r="N553" t="s">
        <v>388</v>
      </c>
      <c r="O553" t="s">
        <v>39</v>
      </c>
      <c r="P553" t="s">
        <v>40</v>
      </c>
      <c r="Q553">
        <v>4</v>
      </c>
      <c r="R553" t="s">
        <v>41</v>
      </c>
      <c r="S553" t="s">
        <v>389</v>
      </c>
      <c r="T553" t="s">
        <v>388</v>
      </c>
      <c r="U553" t="str">
        <f>"05"</f>
        <v>05</v>
      </c>
      <c r="V553" t="s">
        <v>58</v>
      </c>
      <c r="W553" t="str">
        <f>"E5570"</f>
        <v>E5570</v>
      </c>
      <c r="X553" t="s">
        <v>156</v>
      </c>
      <c r="AA553" t="s">
        <v>46</v>
      </c>
      <c r="AB553">
        <v>0</v>
      </c>
      <c r="AC553">
        <v>0</v>
      </c>
      <c r="AD553">
        <v>213.3</v>
      </c>
      <c r="AE553">
        <v>0</v>
      </c>
    </row>
    <row r="554" spans="1:31" x14ac:dyDescent="0.3">
      <c r="A554" t="str">
        <f t="shared" si="88"/>
        <v>17</v>
      </c>
      <c r="B554" t="str">
        <f t="shared" si="90"/>
        <v>11</v>
      </c>
      <c r="C554" s="1">
        <v>42852.906180555554</v>
      </c>
      <c r="D554" t="str">
        <f t="shared" si="89"/>
        <v>9</v>
      </c>
      <c r="E554" t="s">
        <v>935</v>
      </c>
      <c r="H554" t="s">
        <v>796</v>
      </c>
      <c r="I554" s="2">
        <v>42860</v>
      </c>
      <c r="J554" t="s">
        <v>49</v>
      </c>
      <c r="K554" t="s">
        <v>242</v>
      </c>
      <c r="L554" t="s">
        <v>243</v>
      </c>
      <c r="M554" t="s">
        <v>387</v>
      </c>
      <c r="N554" t="s">
        <v>388</v>
      </c>
      <c r="O554" t="s">
        <v>39</v>
      </c>
      <c r="P554" t="s">
        <v>40</v>
      </c>
      <c r="Q554">
        <v>4</v>
      </c>
      <c r="R554" t="s">
        <v>41</v>
      </c>
      <c r="S554" t="s">
        <v>389</v>
      </c>
      <c r="T554" t="s">
        <v>388</v>
      </c>
      <c r="U554" t="str">
        <f>"02"</f>
        <v>02</v>
      </c>
      <c r="V554" t="s">
        <v>51</v>
      </c>
      <c r="W554" t="str">
        <f>"E4281"</f>
        <v>E4281</v>
      </c>
      <c r="X554" t="s">
        <v>52</v>
      </c>
      <c r="AA554" t="s">
        <v>46</v>
      </c>
      <c r="AB554">
        <v>0</v>
      </c>
      <c r="AC554">
        <v>0</v>
      </c>
      <c r="AD554">
        <v>743.95</v>
      </c>
      <c r="AE554">
        <v>0</v>
      </c>
    </row>
    <row r="555" spans="1:31" x14ac:dyDescent="0.3">
      <c r="A555" t="str">
        <f t="shared" si="88"/>
        <v>17</v>
      </c>
      <c r="B555" t="str">
        <f t="shared" si="90"/>
        <v>11</v>
      </c>
      <c r="C555" s="1">
        <v>42866.907465277778</v>
      </c>
      <c r="D555" t="str">
        <f t="shared" si="89"/>
        <v>9</v>
      </c>
      <c r="E555" t="s">
        <v>936</v>
      </c>
      <c r="H555" t="s">
        <v>804</v>
      </c>
      <c r="I555" s="2">
        <v>42874</v>
      </c>
      <c r="J555" t="s">
        <v>49</v>
      </c>
      <c r="K555" t="s">
        <v>242</v>
      </c>
      <c r="L555" t="s">
        <v>243</v>
      </c>
      <c r="M555" t="s">
        <v>387</v>
      </c>
      <c r="N555" t="s">
        <v>388</v>
      </c>
      <c r="O555" t="s">
        <v>39</v>
      </c>
      <c r="P555" t="s">
        <v>40</v>
      </c>
      <c r="Q555">
        <v>4</v>
      </c>
      <c r="R555" t="s">
        <v>41</v>
      </c>
      <c r="S555" t="s">
        <v>389</v>
      </c>
      <c r="T555" t="s">
        <v>388</v>
      </c>
      <c r="U555" t="str">
        <f>"02"</f>
        <v>02</v>
      </c>
      <c r="V555" t="s">
        <v>51</v>
      </c>
      <c r="W555" t="str">
        <f>"E4281"</f>
        <v>E4281</v>
      </c>
      <c r="X555" t="s">
        <v>52</v>
      </c>
      <c r="AA555" t="s">
        <v>46</v>
      </c>
      <c r="AB555">
        <v>0</v>
      </c>
      <c r="AC555">
        <v>0</v>
      </c>
      <c r="AD555">
        <v>743.95</v>
      </c>
      <c r="AE555">
        <v>0</v>
      </c>
    </row>
    <row r="556" spans="1:31" x14ac:dyDescent="0.3">
      <c r="A556" t="str">
        <f t="shared" si="88"/>
        <v>17</v>
      </c>
      <c r="B556" t="str">
        <f t="shared" si="90"/>
        <v>11</v>
      </c>
      <c r="C556" s="1">
        <v>42852.906180555554</v>
      </c>
      <c r="D556" t="str">
        <f t="shared" si="89"/>
        <v>9</v>
      </c>
      <c r="E556" t="s">
        <v>935</v>
      </c>
      <c r="H556" t="s">
        <v>796</v>
      </c>
      <c r="I556" s="2">
        <v>42860</v>
      </c>
      <c r="J556" t="s">
        <v>49</v>
      </c>
      <c r="K556" t="s">
        <v>242</v>
      </c>
      <c r="L556" t="s">
        <v>243</v>
      </c>
      <c r="M556" t="s">
        <v>387</v>
      </c>
      <c r="N556" t="s">
        <v>388</v>
      </c>
      <c r="O556" t="s">
        <v>39</v>
      </c>
      <c r="P556" t="s">
        <v>40</v>
      </c>
      <c r="Q556">
        <v>4</v>
      </c>
      <c r="R556" t="s">
        <v>41</v>
      </c>
      <c r="S556" t="s">
        <v>389</v>
      </c>
      <c r="T556" t="s">
        <v>388</v>
      </c>
      <c r="U556" t="str">
        <f>"02"</f>
        <v>02</v>
      </c>
      <c r="V556" t="s">
        <v>51</v>
      </c>
      <c r="W556" t="str">
        <f>"E4280"</f>
        <v>E4280</v>
      </c>
      <c r="X556" t="s">
        <v>164</v>
      </c>
      <c r="AA556" t="s">
        <v>46</v>
      </c>
      <c r="AB556">
        <v>0</v>
      </c>
      <c r="AC556">
        <v>0</v>
      </c>
      <c r="AD556">
        <v>883.72</v>
      </c>
      <c r="AE556">
        <v>0</v>
      </c>
    </row>
    <row r="557" spans="1:31" x14ac:dyDescent="0.3">
      <c r="A557" t="str">
        <f t="shared" si="88"/>
        <v>17</v>
      </c>
      <c r="B557" t="str">
        <f t="shared" si="90"/>
        <v>11</v>
      </c>
      <c r="C557" s="1">
        <v>42866.907453703701</v>
      </c>
      <c r="D557" t="str">
        <f t="shared" si="89"/>
        <v>9</v>
      </c>
      <c r="E557" t="s">
        <v>936</v>
      </c>
      <c r="H557" t="s">
        <v>804</v>
      </c>
      <c r="I557" s="2">
        <v>42874</v>
      </c>
      <c r="J557" t="s">
        <v>49</v>
      </c>
      <c r="K557" t="s">
        <v>242</v>
      </c>
      <c r="L557" t="s">
        <v>243</v>
      </c>
      <c r="M557" t="s">
        <v>387</v>
      </c>
      <c r="N557" t="s">
        <v>388</v>
      </c>
      <c r="O557" t="s">
        <v>39</v>
      </c>
      <c r="P557" t="s">
        <v>40</v>
      </c>
      <c r="Q557">
        <v>4</v>
      </c>
      <c r="R557" t="s">
        <v>41</v>
      </c>
      <c r="S557" t="s">
        <v>389</v>
      </c>
      <c r="T557" t="s">
        <v>388</v>
      </c>
      <c r="U557" t="str">
        <f>"02"</f>
        <v>02</v>
      </c>
      <c r="V557" t="s">
        <v>51</v>
      </c>
      <c r="W557" t="str">
        <f>"E4280"</f>
        <v>E4280</v>
      </c>
      <c r="X557" t="s">
        <v>164</v>
      </c>
      <c r="AA557" t="s">
        <v>46</v>
      </c>
      <c r="AB557">
        <v>0</v>
      </c>
      <c r="AC557">
        <v>0</v>
      </c>
      <c r="AD557">
        <v>883.73</v>
      </c>
      <c r="AE557">
        <v>0</v>
      </c>
    </row>
    <row r="558" spans="1:31" x14ac:dyDescent="0.3">
      <c r="A558" t="str">
        <f t="shared" si="88"/>
        <v>17</v>
      </c>
      <c r="B558" t="str">
        <f t="shared" si="90"/>
        <v>11</v>
      </c>
      <c r="C558" s="1">
        <v>42857.34951388889</v>
      </c>
      <c r="D558" t="str">
        <f t="shared" si="89"/>
        <v>9</v>
      </c>
      <c r="E558" t="s">
        <v>1037</v>
      </c>
      <c r="H558" t="s">
        <v>1038</v>
      </c>
      <c r="I558" s="2">
        <v>42856</v>
      </c>
      <c r="J558" t="s">
        <v>78</v>
      </c>
      <c r="K558" t="s">
        <v>242</v>
      </c>
      <c r="L558" t="s">
        <v>243</v>
      </c>
      <c r="M558" t="s">
        <v>387</v>
      </c>
      <c r="N558" t="s">
        <v>388</v>
      </c>
      <c r="O558" t="s">
        <v>39</v>
      </c>
      <c r="P558" t="s">
        <v>40</v>
      </c>
      <c r="Q558">
        <v>4</v>
      </c>
      <c r="R558" t="s">
        <v>41</v>
      </c>
      <c r="S558" t="s">
        <v>389</v>
      </c>
      <c r="T558" t="s">
        <v>388</v>
      </c>
      <c r="U558" t="str">
        <f>"05"</f>
        <v>05</v>
      </c>
      <c r="V558" t="s">
        <v>58</v>
      </c>
      <c r="W558" t="str">
        <f>"E5990"</f>
        <v>E5990</v>
      </c>
      <c r="X558" t="s">
        <v>167</v>
      </c>
      <c r="AA558" t="s">
        <v>46</v>
      </c>
      <c r="AB558">
        <v>0</v>
      </c>
      <c r="AC558">
        <v>0</v>
      </c>
      <c r="AD558">
        <v>191.1</v>
      </c>
      <c r="AE558">
        <v>0</v>
      </c>
    </row>
    <row r="559" spans="1:31" x14ac:dyDescent="0.3">
      <c r="A559" t="str">
        <f t="shared" si="88"/>
        <v>17</v>
      </c>
      <c r="B559" t="str">
        <f t="shared" si="90"/>
        <v>11</v>
      </c>
      <c r="C559" s="1">
        <v>42857.649317129632</v>
      </c>
      <c r="D559" t="str">
        <f t="shared" si="89"/>
        <v>9</v>
      </c>
      <c r="E559" t="s">
        <v>1039</v>
      </c>
      <c r="H559" t="s">
        <v>1040</v>
      </c>
      <c r="I559" s="2">
        <v>42856</v>
      </c>
      <c r="J559" t="s">
        <v>78</v>
      </c>
      <c r="K559" t="s">
        <v>242</v>
      </c>
      <c r="L559" t="s">
        <v>243</v>
      </c>
      <c r="M559" t="s">
        <v>387</v>
      </c>
      <c r="N559" t="s">
        <v>388</v>
      </c>
      <c r="O559" t="s">
        <v>39</v>
      </c>
      <c r="P559" t="s">
        <v>40</v>
      </c>
      <c r="Q559">
        <v>4</v>
      </c>
      <c r="R559" t="s">
        <v>41</v>
      </c>
      <c r="S559" t="s">
        <v>389</v>
      </c>
      <c r="T559" t="s">
        <v>388</v>
      </c>
      <c r="U559" t="str">
        <f>"05"</f>
        <v>05</v>
      </c>
      <c r="V559" t="s">
        <v>58</v>
      </c>
      <c r="W559" t="str">
        <f>"E5989"</f>
        <v>E5989</v>
      </c>
      <c r="X559" t="s">
        <v>173</v>
      </c>
      <c r="AA559" t="s">
        <v>46</v>
      </c>
      <c r="AB559">
        <v>0</v>
      </c>
      <c r="AC559">
        <v>0</v>
      </c>
      <c r="AD559">
        <v>300</v>
      </c>
      <c r="AE559">
        <v>0</v>
      </c>
    </row>
    <row r="560" spans="1:31" x14ac:dyDescent="0.3">
      <c r="A560" t="str">
        <f t="shared" si="88"/>
        <v>17</v>
      </c>
      <c r="B560" t="str">
        <f t="shared" si="90"/>
        <v>11</v>
      </c>
      <c r="C560" s="1">
        <v>42886.338425925926</v>
      </c>
      <c r="D560" t="str">
        <f t="shared" si="89"/>
        <v>9</v>
      </c>
      <c r="E560" t="s">
        <v>1041</v>
      </c>
      <c r="H560" t="s">
        <v>1042</v>
      </c>
      <c r="I560" s="2">
        <v>42880</v>
      </c>
      <c r="J560" t="s">
        <v>78</v>
      </c>
      <c r="K560" t="s">
        <v>242</v>
      </c>
      <c r="L560" t="s">
        <v>243</v>
      </c>
      <c r="M560" t="s">
        <v>387</v>
      </c>
      <c r="N560" t="s">
        <v>388</v>
      </c>
      <c r="O560" t="s">
        <v>39</v>
      </c>
      <c r="P560" t="s">
        <v>40</v>
      </c>
      <c r="Q560">
        <v>4</v>
      </c>
      <c r="R560" t="s">
        <v>41</v>
      </c>
      <c r="S560" t="s">
        <v>389</v>
      </c>
      <c r="T560" t="s">
        <v>388</v>
      </c>
      <c r="U560" t="str">
        <f>"05"</f>
        <v>05</v>
      </c>
      <c r="V560" t="s">
        <v>58</v>
      </c>
      <c r="W560" t="str">
        <f>"E5989"</f>
        <v>E5989</v>
      </c>
      <c r="X560" t="s">
        <v>173</v>
      </c>
      <c r="AA560" t="s">
        <v>46</v>
      </c>
      <c r="AB560">
        <v>0</v>
      </c>
      <c r="AC560">
        <v>0</v>
      </c>
      <c r="AD560">
        <v>300</v>
      </c>
      <c r="AE560">
        <v>0</v>
      </c>
    </row>
    <row r="561" spans="1:31" x14ac:dyDescent="0.3">
      <c r="A561" t="str">
        <f t="shared" si="88"/>
        <v>17</v>
      </c>
      <c r="B561" t="str">
        <f t="shared" si="90"/>
        <v>11</v>
      </c>
      <c r="C561" s="1">
        <v>42857.902199074073</v>
      </c>
      <c r="D561" t="str">
        <f t="shared" si="89"/>
        <v>9</v>
      </c>
      <c r="E561" t="s">
        <v>937</v>
      </c>
      <c r="G561" t="s">
        <v>841</v>
      </c>
      <c r="H561" t="s">
        <v>87</v>
      </c>
      <c r="I561" s="2">
        <v>42857</v>
      </c>
      <c r="J561" t="s">
        <v>88</v>
      </c>
      <c r="K561" t="s">
        <v>242</v>
      </c>
      <c r="L561" t="s">
        <v>243</v>
      </c>
      <c r="M561" t="s">
        <v>387</v>
      </c>
      <c r="N561" t="s">
        <v>388</v>
      </c>
      <c r="O561" t="s">
        <v>39</v>
      </c>
      <c r="P561" t="s">
        <v>40</v>
      </c>
      <c r="Q561">
        <v>4</v>
      </c>
      <c r="R561" t="s">
        <v>41</v>
      </c>
      <c r="S561" t="s">
        <v>389</v>
      </c>
      <c r="T561" t="s">
        <v>388</v>
      </c>
      <c r="U561" t="str">
        <f t="shared" ref="U561:U566" si="97">"01"</f>
        <v>01</v>
      </c>
      <c r="V561" t="s">
        <v>84</v>
      </c>
      <c r="W561" t="str">
        <f t="shared" ref="W561:W566" si="98">"E4105"</f>
        <v>E4105</v>
      </c>
      <c r="X561" t="s">
        <v>84</v>
      </c>
      <c r="AA561" t="s">
        <v>65</v>
      </c>
      <c r="AB561">
        <v>0</v>
      </c>
      <c r="AC561">
        <v>0</v>
      </c>
      <c r="AD561">
        <v>0</v>
      </c>
      <c r="AE561">
        <v>-4660.47</v>
      </c>
    </row>
    <row r="562" spans="1:31" x14ac:dyDescent="0.3">
      <c r="A562" t="str">
        <f t="shared" si="88"/>
        <v>17</v>
      </c>
      <c r="B562" t="str">
        <f t="shared" si="90"/>
        <v>11</v>
      </c>
      <c r="C562" s="1">
        <v>42852.903784722221</v>
      </c>
      <c r="D562" t="str">
        <f t="shared" si="89"/>
        <v>9</v>
      </c>
      <c r="E562" t="s">
        <v>1043</v>
      </c>
      <c r="H562" t="s">
        <v>796</v>
      </c>
      <c r="I562" s="2">
        <v>42860</v>
      </c>
      <c r="J562" t="s">
        <v>83</v>
      </c>
      <c r="K562" t="s">
        <v>242</v>
      </c>
      <c r="L562" t="s">
        <v>243</v>
      </c>
      <c r="M562" t="s">
        <v>387</v>
      </c>
      <c r="N562" t="s">
        <v>388</v>
      </c>
      <c r="O562" t="s">
        <v>39</v>
      </c>
      <c r="P562" t="s">
        <v>40</v>
      </c>
      <c r="Q562">
        <v>4</v>
      </c>
      <c r="R562" t="s">
        <v>41</v>
      </c>
      <c r="S562" t="s">
        <v>389</v>
      </c>
      <c r="T562" t="s">
        <v>388</v>
      </c>
      <c r="U562" t="str">
        <f t="shared" si="97"/>
        <v>01</v>
      </c>
      <c r="V562" t="s">
        <v>84</v>
      </c>
      <c r="W562" t="str">
        <f t="shared" si="98"/>
        <v>E4105</v>
      </c>
      <c r="X562" t="s">
        <v>84</v>
      </c>
      <c r="AA562" t="s">
        <v>46</v>
      </c>
      <c r="AB562">
        <v>0</v>
      </c>
      <c r="AC562">
        <v>0</v>
      </c>
      <c r="AD562">
        <v>4660.47</v>
      </c>
      <c r="AE562">
        <v>0</v>
      </c>
    </row>
    <row r="563" spans="1:31" x14ac:dyDescent="0.3">
      <c r="A563" t="str">
        <f t="shared" si="88"/>
        <v>17</v>
      </c>
      <c r="B563" t="str">
        <f t="shared" si="90"/>
        <v>11</v>
      </c>
      <c r="C563" s="1">
        <v>42866.90898148148</v>
      </c>
      <c r="D563" t="str">
        <f t="shared" si="89"/>
        <v>9</v>
      </c>
      <c r="E563" t="s">
        <v>939</v>
      </c>
      <c r="G563" t="s">
        <v>841</v>
      </c>
      <c r="H563" t="s">
        <v>87</v>
      </c>
      <c r="I563" s="2">
        <v>42866</v>
      </c>
      <c r="J563" t="s">
        <v>88</v>
      </c>
      <c r="K563" t="s">
        <v>242</v>
      </c>
      <c r="L563" t="s">
        <v>243</v>
      </c>
      <c r="M563" t="s">
        <v>387</v>
      </c>
      <c r="N563" t="s">
        <v>388</v>
      </c>
      <c r="O563" t="s">
        <v>39</v>
      </c>
      <c r="P563" t="s">
        <v>40</v>
      </c>
      <c r="Q563">
        <v>4</v>
      </c>
      <c r="R563" t="s">
        <v>41</v>
      </c>
      <c r="S563" t="s">
        <v>389</v>
      </c>
      <c r="T563" t="s">
        <v>388</v>
      </c>
      <c r="U563" t="str">
        <f t="shared" si="97"/>
        <v>01</v>
      </c>
      <c r="V563" t="s">
        <v>84</v>
      </c>
      <c r="W563" t="str">
        <f t="shared" si="98"/>
        <v>E4105</v>
      </c>
      <c r="X563" t="s">
        <v>84</v>
      </c>
      <c r="AA563" t="s">
        <v>46</v>
      </c>
      <c r="AB563">
        <v>0</v>
      </c>
      <c r="AC563">
        <v>0</v>
      </c>
      <c r="AD563">
        <v>0</v>
      </c>
      <c r="AE563">
        <v>3337.2</v>
      </c>
    </row>
    <row r="564" spans="1:31" x14ac:dyDescent="0.3">
      <c r="A564" t="str">
        <f t="shared" si="88"/>
        <v>17</v>
      </c>
      <c r="B564" t="str">
        <f t="shared" si="90"/>
        <v>11</v>
      </c>
      <c r="C564" s="1">
        <v>42866.909467592595</v>
      </c>
      <c r="D564" t="str">
        <f t="shared" si="89"/>
        <v>9</v>
      </c>
      <c r="E564" t="s">
        <v>939</v>
      </c>
      <c r="G564" t="s">
        <v>841</v>
      </c>
      <c r="H564" t="s">
        <v>87</v>
      </c>
      <c r="I564" s="2">
        <v>42866</v>
      </c>
      <c r="J564" t="s">
        <v>88</v>
      </c>
      <c r="K564" t="s">
        <v>242</v>
      </c>
      <c r="L564" t="s">
        <v>243</v>
      </c>
      <c r="M564" t="s">
        <v>387</v>
      </c>
      <c r="N564" t="s">
        <v>388</v>
      </c>
      <c r="O564" t="s">
        <v>39</v>
      </c>
      <c r="P564" t="s">
        <v>40</v>
      </c>
      <c r="Q564">
        <v>4</v>
      </c>
      <c r="R564" t="s">
        <v>41</v>
      </c>
      <c r="S564" t="s">
        <v>389</v>
      </c>
      <c r="T564" t="s">
        <v>388</v>
      </c>
      <c r="U564" t="str">
        <f t="shared" si="97"/>
        <v>01</v>
      </c>
      <c r="V564" t="s">
        <v>84</v>
      </c>
      <c r="W564" t="str">
        <f t="shared" si="98"/>
        <v>E4105</v>
      </c>
      <c r="X564" t="s">
        <v>84</v>
      </c>
      <c r="AA564" t="s">
        <v>65</v>
      </c>
      <c r="AB564">
        <v>0</v>
      </c>
      <c r="AC564">
        <v>0</v>
      </c>
      <c r="AD564">
        <v>0</v>
      </c>
      <c r="AE564">
        <v>-4660.49</v>
      </c>
    </row>
    <row r="565" spans="1:31" x14ac:dyDescent="0.3">
      <c r="A565" t="str">
        <f t="shared" si="88"/>
        <v>17</v>
      </c>
      <c r="B565" t="str">
        <f t="shared" si="90"/>
        <v>11</v>
      </c>
      <c r="C565" s="1">
        <v>42866.905127314814</v>
      </c>
      <c r="D565" t="str">
        <f t="shared" si="89"/>
        <v>9</v>
      </c>
      <c r="E565" t="s">
        <v>1027</v>
      </c>
      <c r="H565" t="s">
        <v>804</v>
      </c>
      <c r="I565" s="2">
        <v>42874</v>
      </c>
      <c r="J565" t="s">
        <v>83</v>
      </c>
      <c r="K565" t="s">
        <v>242</v>
      </c>
      <c r="L565" t="s">
        <v>243</v>
      </c>
      <c r="M565" t="s">
        <v>387</v>
      </c>
      <c r="N565" t="s">
        <v>388</v>
      </c>
      <c r="O565" t="s">
        <v>39</v>
      </c>
      <c r="P565" t="s">
        <v>40</v>
      </c>
      <c r="Q565">
        <v>4</v>
      </c>
      <c r="R565" t="s">
        <v>41</v>
      </c>
      <c r="S565" t="s">
        <v>389</v>
      </c>
      <c r="T565" t="s">
        <v>388</v>
      </c>
      <c r="U565" t="str">
        <f t="shared" si="97"/>
        <v>01</v>
      </c>
      <c r="V565" t="s">
        <v>84</v>
      </c>
      <c r="W565" t="str">
        <f t="shared" si="98"/>
        <v>E4105</v>
      </c>
      <c r="X565" t="s">
        <v>84</v>
      </c>
      <c r="AA565" t="s">
        <v>46</v>
      </c>
      <c r="AB565">
        <v>0</v>
      </c>
      <c r="AC565">
        <v>0</v>
      </c>
      <c r="AD565">
        <v>4660.47</v>
      </c>
      <c r="AE565">
        <v>0</v>
      </c>
    </row>
    <row r="566" spans="1:31" x14ac:dyDescent="0.3">
      <c r="A566" t="str">
        <f t="shared" si="88"/>
        <v>17</v>
      </c>
      <c r="B566" t="str">
        <f t="shared" si="90"/>
        <v>11</v>
      </c>
      <c r="C566" s="1">
        <v>42880.901875000003</v>
      </c>
      <c r="D566" t="str">
        <f t="shared" si="89"/>
        <v>9</v>
      </c>
      <c r="E566" t="s">
        <v>843</v>
      </c>
      <c r="G566" t="s">
        <v>841</v>
      </c>
      <c r="H566" t="s">
        <v>87</v>
      </c>
      <c r="I566" s="2">
        <v>42880</v>
      </c>
      <c r="J566" t="s">
        <v>88</v>
      </c>
      <c r="K566" t="s">
        <v>242</v>
      </c>
      <c r="L566" t="s">
        <v>243</v>
      </c>
      <c r="M566" t="s">
        <v>387</v>
      </c>
      <c r="N566" t="s">
        <v>388</v>
      </c>
      <c r="O566" t="s">
        <v>39</v>
      </c>
      <c r="P566" t="s">
        <v>40</v>
      </c>
      <c r="Q566">
        <v>4</v>
      </c>
      <c r="R566" t="s">
        <v>41</v>
      </c>
      <c r="S566" t="s">
        <v>389</v>
      </c>
      <c r="T566" t="s">
        <v>388</v>
      </c>
      <c r="U566" t="str">
        <f t="shared" si="97"/>
        <v>01</v>
      </c>
      <c r="V566" t="s">
        <v>84</v>
      </c>
      <c r="W566" t="str">
        <f t="shared" si="98"/>
        <v>E4105</v>
      </c>
      <c r="X566" t="s">
        <v>84</v>
      </c>
      <c r="AA566" t="s">
        <v>65</v>
      </c>
      <c r="AB566">
        <v>0</v>
      </c>
      <c r="AC566">
        <v>0</v>
      </c>
      <c r="AD566">
        <v>0</v>
      </c>
      <c r="AE566">
        <v>-4223.34</v>
      </c>
    </row>
    <row r="567" spans="1:31" x14ac:dyDescent="0.3">
      <c r="A567" t="str">
        <f t="shared" si="88"/>
        <v>17</v>
      </c>
      <c r="B567" t="str">
        <f t="shared" si="90"/>
        <v>11</v>
      </c>
      <c r="C567" s="1">
        <v>42857.649328703701</v>
      </c>
      <c r="D567" t="str">
        <f t="shared" si="89"/>
        <v>9</v>
      </c>
      <c r="E567" t="s">
        <v>1039</v>
      </c>
      <c r="H567" t="s">
        <v>1040</v>
      </c>
      <c r="I567" s="2">
        <v>42856</v>
      </c>
      <c r="J567" t="s">
        <v>265</v>
      </c>
      <c r="K567" t="s">
        <v>242</v>
      </c>
      <c r="L567" t="s">
        <v>243</v>
      </c>
      <c r="M567" t="s">
        <v>387</v>
      </c>
      <c r="N567" t="s">
        <v>388</v>
      </c>
      <c r="O567" t="s">
        <v>39</v>
      </c>
      <c r="P567" t="s">
        <v>40</v>
      </c>
      <c r="Q567">
        <v>4</v>
      </c>
      <c r="R567" t="s">
        <v>41</v>
      </c>
      <c r="S567" t="s">
        <v>389</v>
      </c>
      <c r="T567" t="s">
        <v>388</v>
      </c>
      <c r="U567" t="str">
        <f t="shared" ref="U567:U577" si="99">"RV"</f>
        <v>RV</v>
      </c>
      <c r="V567" t="s">
        <v>44</v>
      </c>
      <c r="W567" t="str">
        <f t="shared" ref="W567:W577" si="100">"R3711E"</f>
        <v>R3711E</v>
      </c>
      <c r="X567" t="s">
        <v>266</v>
      </c>
      <c r="AA567" t="s">
        <v>46</v>
      </c>
      <c r="AB567">
        <v>0</v>
      </c>
      <c r="AC567">
        <v>0</v>
      </c>
      <c r="AD567">
        <v>435.9</v>
      </c>
      <c r="AE567">
        <v>0</v>
      </c>
    </row>
    <row r="568" spans="1:31" x14ac:dyDescent="0.3">
      <c r="A568" t="str">
        <f t="shared" si="88"/>
        <v>17</v>
      </c>
      <c r="B568" t="str">
        <f t="shared" si="90"/>
        <v>11</v>
      </c>
      <c r="C568" s="1">
        <v>42857.34952546296</v>
      </c>
      <c r="D568" t="str">
        <f t="shared" si="89"/>
        <v>9</v>
      </c>
      <c r="E568" t="s">
        <v>1037</v>
      </c>
      <c r="H568" t="s">
        <v>1038</v>
      </c>
      <c r="I568" s="2">
        <v>42856</v>
      </c>
      <c r="J568" t="s">
        <v>265</v>
      </c>
      <c r="K568" t="s">
        <v>242</v>
      </c>
      <c r="L568" t="s">
        <v>243</v>
      </c>
      <c r="M568" t="s">
        <v>387</v>
      </c>
      <c r="N568" t="s">
        <v>388</v>
      </c>
      <c r="O568" t="s">
        <v>39</v>
      </c>
      <c r="P568" t="s">
        <v>40</v>
      </c>
      <c r="Q568">
        <v>4</v>
      </c>
      <c r="R568" t="s">
        <v>41</v>
      </c>
      <c r="S568" t="s">
        <v>389</v>
      </c>
      <c r="T568" t="s">
        <v>388</v>
      </c>
      <c r="U568" t="str">
        <f t="shared" si="99"/>
        <v>RV</v>
      </c>
      <c r="V568" t="s">
        <v>44</v>
      </c>
      <c r="W568" t="str">
        <f t="shared" si="100"/>
        <v>R3711E</v>
      </c>
      <c r="X568" t="s">
        <v>266</v>
      </c>
      <c r="AA568" t="s">
        <v>46</v>
      </c>
      <c r="AB568">
        <v>0</v>
      </c>
      <c r="AC568">
        <v>0</v>
      </c>
      <c r="AD568">
        <v>277.67</v>
      </c>
      <c r="AE568">
        <v>0</v>
      </c>
    </row>
    <row r="569" spans="1:31" x14ac:dyDescent="0.3">
      <c r="A569" t="str">
        <f t="shared" si="88"/>
        <v>17</v>
      </c>
      <c r="B569" t="str">
        <f t="shared" si="90"/>
        <v>11</v>
      </c>
      <c r="C569" s="1">
        <v>42856.508784722224</v>
      </c>
      <c r="D569" t="str">
        <f t="shared" si="89"/>
        <v>9</v>
      </c>
      <c r="E569" t="s">
        <v>874</v>
      </c>
      <c r="H569" t="s">
        <v>1035</v>
      </c>
      <c r="I569" s="2">
        <v>42857</v>
      </c>
      <c r="J569" t="s">
        <v>265</v>
      </c>
      <c r="K569" t="s">
        <v>242</v>
      </c>
      <c r="L569" t="s">
        <v>243</v>
      </c>
      <c r="M569" t="s">
        <v>387</v>
      </c>
      <c r="N569" t="s">
        <v>388</v>
      </c>
      <c r="O569" t="s">
        <v>39</v>
      </c>
      <c r="P569" t="s">
        <v>40</v>
      </c>
      <c r="Q569">
        <v>4</v>
      </c>
      <c r="R569" t="s">
        <v>41</v>
      </c>
      <c r="S569" t="s">
        <v>389</v>
      </c>
      <c r="T569" t="s">
        <v>388</v>
      </c>
      <c r="U569" t="str">
        <f t="shared" si="99"/>
        <v>RV</v>
      </c>
      <c r="V569" t="s">
        <v>44</v>
      </c>
      <c r="W569" t="str">
        <f t="shared" si="100"/>
        <v>R3711E</v>
      </c>
      <c r="X569" t="s">
        <v>266</v>
      </c>
      <c r="AA569" t="s">
        <v>46</v>
      </c>
      <c r="AB569">
        <v>0</v>
      </c>
      <c r="AC569">
        <v>0</v>
      </c>
      <c r="AD569">
        <v>74.61</v>
      </c>
      <c r="AE569">
        <v>0</v>
      </c>
    </row>
    <row r="570" spans="1:31" x14ac:dyDescent="0.3">
      <c r="A570" t="str">
        <f t="shared" si="88"/>
        <v>17</v>
      </c>
      <c r="B570" t="str">
        <f t="shared" si="90"/>
        <v>11</v>
      </c>
      <c r="C570" s="1">
        <v>42852.907164351855</v>
      </c>
      <c r="D570" t="str">
        <f t="shared" si="89"/>
        <v>9</v>
      </c>
      <c r="E570" t="s">
        <v>935</v>
      </c>
      <c r="H570" t="s">
        <v>796</v>
      </c>
      <c r="I570" s="2">
        <v>42860</v>
      </c>
      <c r="J570" t="s">
        <v>265</v>
      </c>
      <c r="K570" t="s">
        <v>242</v>
      </c>
      <c r="L570" t="s">
        <v>243</v>
      </c>
      <c r="M570" t="s">
        <v>387</v>
      </c>
      <c r="N570" t="s">
        <v>388</v>
      </c>
      <c r="O570" t="s">
        <v>39</v>
      </c>
      <c r="P570" t="s">
        <v>40</v>
      </c>
      <c r="Q570">
        <v>4</v>
      </c>
      <c r="R570" t="s">
        <v>41</v>
      </c>
      <c r="S570" t="s">
        <v>389</v>
      </c>
      <c r="T570" t="s">
        <v>388</v>
      </c>
      <c r="U570" t="str">
        <f t="shared" si="99"/>
        <v>RV</v>
      </c>
      <c r="V570" t="s">
        <v>44</v>
      </c>
      <c r="W570" t="str">
        <f t="shared" si="100"/>
        <v>R3711E</v>
      </c>
      <c r="X570" t="s">
        <v>266</v>
      </c>
      <c r="AA570" t="s">
        <v>46</v>
      </c>
      <c r="AB570">
        <v>0</v>
      </c>
      <c r="AC570">
        <v>0</v>
      </c>
      <c r="AD570">
        <v>1284.05</v>
      </c>
      <c r="AE570">
        <v>0</v>
      </c>
    </row>
    <row r="571" spans="1:31" x14ac:dyDescent="0.3">
      <c r="A571" t="str">
        <f t="shared" si="88"/>
        <v>17</v>
      </c>
      <c r="B571" t="str">
        <f t="shared" si="90"/>
        <v>11</v>
      </c>
      <c r="C571" s="1">
        <v>42852.907164351855</v>
      </c>
      <c r="D571" t="str">
        <f t="shared" si="89"/>
        <v>9</v>
      </c>
      <c r="E571" t="s">
        <v>935</v>
      </c>
      <c r="H571" t="s">
        <v>796</v>
      </c>
      <c r="I571" s="2">
        <v>42860</v>
      </c>
      <c r="J571" t="s">
        <v>265</v>
      </c>
      <c r="K571" t="s">
        <v>242</v>
      </c>
      <c r="L571" t="s">
        <v>243</v>
      </c>
      <c r="M571" t="s">
        <v>387</v>
      </c>
      <c r="N571" t="s">
        <v>388</v>
      </c>
      <c r="O571" t="s">
        <v>39</v>
      </c>
      <c r="P571" t="s">
        <v>40</v>
      </c>
      <c r="Q571">
        <v>4</v>
      </c>
      <c r="R571" t="s">
        <v>41</v>
      </c>
      <c r="S571" t="s">
        <v>389</v>
      </c>
      <c r="T571" t="s">
        <v>388</v>
      </c>
      <c r="U571" t="str">
        <f t="shared" si="99"/>
        <v>RV</v>
      </c>
      <c r="V571" t="s">
        <v>44</v>
      </c>
      <c r="W571" t="str">
        <f t="shared" si="100"/>
        <v>R3711E</v>
      </c>
      <c r="X571" t="s">
        <v>266</v>
      </c>
      <c r="AA571" t="s">
        <v>46</v>
      </c>
      <c r="AB571">
        <v>0</v>
      </c>
      <c r="AC571">
        <v>0</v>
      </c>
      <c r="AD571">
        <v>1080.96</v>
      </c>
      <c r="AE571">
        <v>0</v>
      </c>
    </row>
    <row r="572" spans="1:31" x14ac:dyDescent="0.3">
      <c r="A572" t="str">
        <f t="shared" si="88"/>
        <v>17</v>
      </c>
      <c r="B572" t="str">
        <f t="shared" si="90"/>
        <v>11</v>
      </c>
      <c r="C572" s="1">
        <v>42852.904664351852</v>
      </c>
      <c r="D572" t="str">
        <f t="shared" si="89"/>
        <v>9</v>
      </c>
      <c r="E572" t="s">
        <v>1043</v>
      </c>
      <c r="H572" t="s">
        <v>796</v>
      </c>
      <c r="I572" s="2">
        <v>42860</v>
      </c>
      <c r="J572" t="s">
        <v>265</v>
      </c>
      <c r="K572" t="s">
        <v>242</v>
      </c>
      <c r="L572" t="s">
        <v>243</v>
      </c>
      <c r="M572" t="s">
        <v>387</v>
      </c>
      <c r="N572" t="s">
        <v>388</v>
      </c>
      <c r="O572" t="s">
        <v>39</v>
      </c>
      <c r="P572" t="s">
        <v>40</v>
      </c>
      <c r="Q572">
        <v>4</v>
      </c>
      <c r="R572" t="s">
        <v>41</v>
      </c>
      <c r="S572" t="s">
        <v>389</v>
      </c>
      <c r="T572" t="s">
        <v>388</v>
      </c>
      <c r="U572" t="str">
        <f t="shared" si="99"/>
        <v>RV</v>
      </c>
      <c r="V572" t="s">
        <v>44</v>
      </c>
      <c r="W572" t="str">
        <f t="shared" si="100"/>
        <v>R3711E</v>
      </c>
      <c r="X572" t="s">
        <v>266</v>
      </c>
      <c r="AA572" t="s">
        <v>46</v>
      </c>
      <c r="AB572">
        <v>0</v>
      </c>
      <c r="AC572">
        <v>0</v>
      </c>
      <c r="AD572">
        <v>6771.66</v>
      </c>
      <c r="AE572">
        <v>0</v>
      </c>
    </row>
    <row r="573" spans="1:31" x14ac:dyDescent="0.3">
      <c r="A573" t="str">
        <f t="shared" si="88"/>
        <v>17</v>
      </c>
      <c r="B573" t="str">
        <f t="shared" si="90"/>
        <v>11</v>
      </c>
      <c r="C573" s="1">
        <v>42866.908368055556</v>
      </c>
      <c r="D573" t="str">
        <f t="shared" si="89"/>
        <v>9</v>
      </c>
      <c r="E573" t="s">
        <v>936</v>
      </c>
      <c r="H573" t="s">
        <v>804</v>
      </c>
      <c r="I573" s="2">
        <v>42874</v>
      </c>
      <c r="J573" t="s">
        <v>265</v>
      </c>
      <c r="K573" t="s">
        <v>242</v>
      </c>
      <c r="L573" t="s">
        <v>243</v>
      </c>
      <c r="M573" t="s">
        <v>387</v>
      </c>
      <c r="N573" t="s">
        <v>388</v>
      </c>
      <c r="O573" t="s">
        <v>39</v>
      </c>
      <c r="P573" t="s">
        <v>40</v>
      </c>
      <c r="Q573">
        <v>4</v>
      </c>
      <c r="R573" t="s">
        <v>41</v>
      </c>
      <c r="S573" t="s">
        <v>389</v>
      </c>
      <c r="T573" t="s">
        <v>388</v>
      </c>
      <c r="U573" t="str">
        <f t="shared" si="99"/>
        <v>RV</v>
      </c>
      <c r="V573" t="s">
        <v>44</v>
      </c>
      <c r="W573" t="str">
        <f t="shared" si="100"/>
        <v>R3711E</v>
      </c>
      <c r="X573" t="s">
        <v>266</v>
      </c>
      <c r="AA573" t="s">
        <v>46</v>
      </c>
      <c r="AB573">
        <v>0</v>
      </c>
      <c r="AC573">
        <v>0</v>
      </c>
      <c r="AD573">
        <v>1284.06</v>
      </c>
      <c r="AE573">
        <v>0</v>
      </c>
    </row>
    <row r="574" spans="1:31" x14ac:dyDescent="0.3">
      <c r="A574" t="str">
        <f t="shared" si="88"/>
        <v>17</v>
      </c>
      <c r="B574" t="str">
        <f t="shared" si="90"/>
        <v>11</v>
      </c>
      <c r="C574" s="1">
        <v>42866.908368055556</v>
      </c>
      <c r="D574" t="str">
        <f t="shared" si="89"/>
        <v>9</v>
      </c>
      <c r="E574" t="s">
        <v>936</v>
      </c>
      <c r="H574" t="s">
        <v>804</v>
      </c>
      <c r="I574" s="2">
        <v>42874</v>
      </c>
      <c r="J574" t="s">
        <v>265</v>
      </c>
      <c r="K574" t="s">
        <v>242</v>
      </c>
      <c r="L574" t="s">
        <v>243</v>
      </c>
      <c r="M574" t="s">
        <v>387</v>
      </c>
      <c r="N574" t="s">
        <v>388</v>
      </c>
      <c r="O574" t="s">
        <v>39</v>
      </c>
      <c r="P574" t="s">
        <v>40</v>
      </c>
      <c r="Q574">
        <v>4</v>
      </c>
      <c r="R574" t="s">
        <v>41</v>
      </c>
      <c r="S574" t="s">
        <v>389</v>
      </c>
      <c r="T574" t="s">
        <v>388</v>
      </c>
      <c r="U574" t="str">
        <f t="shared" si="99"/>
        <v>RV</v>
      </c>
      <c r="V574" t="s">
        <v>44</v>
      </c>
      <c r="W574" t="str">
        <f t="shared" si="100"/>
        <v>R3711E</v>
      </c>
      <c r="X574" t="s">
        <v>266</v>
      </c>
      <c r="AA574" t="s">
        <v>46</v>
      </c>
      <c r="AB574">
        <v>0</v>
      </c>
      <c r="AC574">
        <v>0</v>
      </c>
      <c r="AD574">
        <v>1080.96</v>
      </c>
      <c r="AE574">
        <v>0</v>
      </c>
    </row>
    <row r="575" spans="1:31" x14ac:dyDescent="0.3">
      <c r="A575" t="str">
        <f t="shared" si="88"/>
        <v>17</v>
      </c>
      <c r="B575" t="str">
        <f t="shared" si="90"/>
        <v>11</v>
      </c>
      <c r="C575" s="1">
        <v>42886.338425925926</v>
      </c>
      <c r="D575" t="str">
        <f t="shared" si="89"/>
        <v>9</v>
      </c>
      <c r="E575" t="s">
        <v>1041</v>
      </c>
      <c r="H575" t="s">
        <v>1042</v>
      </c>
      <c r="I575" s="2">
        <v>42880</v>
      </c>
      <c r="J575" t="s">
        <v>265</v>
      </c>
      <c r="K575" t="s">
        <v>242</v>
      </c>
      <c r="L575" t="s">
        <v>243</v>
      </c>
      <c r="M575" t="s">
        <v>387</v>
      </c>
      <c r="N575" t="s">
        <v>388</v>
      </c>
      <c r="O575" t="s">
        <v>39</v>
      </c>
      <c r="P575" t="s">
        <v>40</v>
      </c>
      <c r="Q575">
        <v>4</v>
      </c>
      <c r="R575" t="s">
        <v>41</v>
      </c>
      <c r="S575" t="s">
        <v>389</v>
      </c>
      <c r="T575" t="s">
        <v>388</v>
      </c>
      <c r="U575" t="str">
        <f t="shared" si="99"/>
        <v>RV</v>
      </c>
      <c r="V575" t="s">
        <v>44</v>
      </c>
      <c r="W575" t="str">
        <f t="shared" si="100"/>
        <v>R3711E</v>
      </c>
      <c r="X575" t="s">
        <v>266</v>
      </c>
      <c r="AA575" t="s">
        <v>46</v>
      </c>
      <c r="AB575">
        <v>0</v>
      </c>
      <c r="AC575">
        <v>0</v>
      </c>
      <c r="AD575">
        <v>435.9</v>
      </c>
      <c r="AE575">
        <v>0</v>
      </c>
    </row>
    <row r="576" spans="1:31" x14ac:dyDescent="0.3">
      <c r="A576" t="str">
        <f t="shared" si="88"/>
        <v>17</v>
      </c>
      <c r="B576" t="str">
        <f t="shared" si="90"/>
        <v>11</v>
      </c>
      <c r="C576" s="1">
        <v>42885.445752314816</v>
      </c>
      <c r="D576" t="str">
        <f t="shared" si="89"/>
        <v>9</v>
      </c>
      <c r="E576" t="s">
        <v>849</v>
      </c>
      <c r="H576" t="s">
        <v>1036</v>
      </c>
      <c r="I576" s="2">
        <v>42886</v>
      </c>
      <c r="J576" t="s">
        <v>265</v>
      </c>
      <c r="K576" t="s">
        <v>242</v>
      </c>
      <c r="L576" t="s">
        <v>243</v>
      </c>
      <c r="M576" t="s">
        <v>387</v>
      </c>
      <c r="N576" t="s">
        <v>388</v>
      </c>
      <c r="O576" t="s">
        <v>39</v>
      </c>
      <c r="P576" t="s">
        <v>40</v>
      </c>
      <c r="Q576">
        <v>4</v>
      </c>
      <c r="R576" t="s">
        <v>41</v>
      </c>
      <c r="S576" t="s">
        <v>389</v>
      </c>
      <c r="T576" t="s">
        <v>388</v>
      </c>
      <c r="U576" t="str">
        <f t="shared" si="99"/>
        <v>RV</v>
      </c>
      <c r="V576" t="s">
        <v>44</v>
      </c>
      <c r="W576" t="str">
        <f t="shared" si="100"/>
        <v>R3711E</v>
      </c>
      <c r="X576" t="s">
        <v>266</v>
      </c>
      <c r="AA576" t="s">
        <v>46</v>
      </c>
      <c r="AB576">
        <v>0</v>
      </c>
      <c r="AC576">
        <v>0</v>
      </c>
      <c r="AD576">
        <v>309.92</v>
      </c>
      <c r="AE576">
        <v>0</v>
      </c>
    </row>
    <row r="577" spans="1:31" x14ac:dyDescent="0.3">
      <c r="A577" t="str">
        <f t="shared" si="88"/>
        <v>17</v>
      </c>
      <c r="B577" t="str">
        <f t="shared" si="90"/>
        <v>11</v>
      </c>
      <c r="C577" s="1">
        <v>42866.906006944446</v>
      </c>
      <c r="D577" t="str">
        <f t="shared" si="89"/>
        <v>9</v>
      </c>
      <c r="E577" t="s">
        <v>1027</v>
      </c>
      <c r="H577" t="s">
        <v>804</v>
      </c>
      <c r="I577" s="2">
        <v>42874</v>
      </c>
      <c r="J577" t="s">
        <v>265</v>
      </c>
      <c r="K577" t="s">
        <v>242</v>
      </c>
      <c r="L577" t="s">
        <v>243</v>
      </c>
      <c r="M577" t="s">
        <v>387</v>
      </c>
      <c r="N577" t="s">
        <v>388</v>
      </c>
      <c r="O577" t="s">
        <v>39</v>
      </c>
      <c r="P577" t="s">
        <v>40</v>
      </c>
      <c r="Q577">
        <v>4</v>
      </c>
      <c r="R577" t="s">
        <v>41</v>
      </c>
      <c r="S577" t="s">
        <v>389</v>
      </c>
      <c r="T577" t="s">
        <v>388</v>
      </c>
      <c r="U577" t="str">
        <f t="shared" si="99"/>
        <v>RV</v>
      </c>
      <c r="V577" t="s">
        <v>44</v>
      </c>
      <c r="W577" t="str">
        <f t="shared" si="100"/>
        <v>R3711E</v>
      </c>
      <c r="X577" t="s">
        <v>266</v>
      </c>
      <c r="AA577" t="s">
        <v>46</v>
      </c>
      <c r="AB577">
        <v>0</v>
      </c>
      <c r="AC577">
        <v>0</v>
      </c>
      <c r="AD577">
        <v>6771.66</v>
      </c>
      <c r="AE577">
        <v>0</v>
      </c>
    </row>
    <row r="578" spans="1:31" x14ac:dyDescent="0.3">
      <c r="A578" t="str">
        <f t="shared" ref="A578:A641" si="101">"17"</f>
        <v>17</v>
      </c>
      <c r="B578" t="str">
        <f t="shared" si="90"/>
        <v>11</v>
      </c>
      <c r="C578" s="1">
        <v>42857.649328703701</v>
      </c>
      <c r="D578" t="str">
        <f t="shared" ref="D578:D641" si="102">"9"</f>
        <v>9</v>
      </c>
      <c r="E578" t="s">
        <v>1039</v>
      </c>
      <c r="H578" t="s">
        <v>1040</v>
      </c>
      <c r="I578" s="2">
        <v>42856</v>
      </c>
      <c r="J578" t="s">
        <v>267</v>
      </c>
      <c r="K578" t="s">
        <v>242</v>
      </c>
      <c r="L578" t="s">
        <v>243</v>
      </c>
      <c r="M578" t="s">
        <v>387</v>
      </c>
      <c r="N578" t="s">
        <v>388</v>
      </c>
      <c r="O578" t="s">
        <v>39</v>
      </c>
      <c r="P578" t="s">
        <v>40</v>
      </c>
      <c r="Q578">
        <v>4</v>
      </c>
      <c r="R578" t="s">
        <v>41</v>
      </c>
      <c r="S578" t="s">
        <v>389</v>
      </c>
      <c r="T578" t="s">
        <v>388</v>
      </c>
      <c r="U578" t="str">
        <f t="shared" ref="U578:U588" si="103">"09"</f>
        <v>09</v>
      </c>
      <c r="V578" t="s">
        <v>268</v>
      </c>
      <c r="W578" t="str">
        <f t="shared" ref="W578:W588" si="104">"E5982"</f>
        <v>E5982</v>
      </c>
      <c r="X578" t="s">
        <v>268</v>
      </c>
      <c r="AA578" t="s">
        <v>46</v>
      </c>
      <c r="AB578">
        <v>0</v>
      </c>
      <c r="AC578">
        <v>0</v>
      </c>
      <c r="AD578">
        <v>135.9</v>
      </c>
      <c r="AE578">
        <v>0</v>
      </c>
    </row>
    <row r="579" spans="1:31" x14ac:dyDescent="0.3">
      <c r="A579" t="str">
        <f t="shared" si="101"/>
        <v>17</v>
      </c>
      <c r="B579" t="str">
        <f t="shared" ref="B579:B642" si="105">"11"</f>
        <v>11</v>
      </c>
      <c r="C579" s="1">
        <v>42857.34951388889</v>
      </c>
      <c r="D579" t="str">
        <f t="shared" si="102"/>
        <v>9</v>
      </c>
      <c r="E579" t="s">
        <v>1037</v>
      </c>
      <c r="H579" t="s">
        <v>1038</v>
      </c>
      <c r="I579" s="2">
        <v>42856</v>
      </c>
      <c r="J579" t="s">
        <v>267</v>
      </c>
      <c r="K579" t="s">
        <v>242</v>
      </c>
      <c r="L579" t="s">
        <v>243</v>
      </c>
      <c r="M579" t="s">
        <v>387</v>
      </c>
      <c r="N579" t="s">
        <v>388</v>
      </c>
      <c r="O579" t="s">
        <v>39</v>
      </c>
      <c r="P579" t="s">
        <v>40</v>
      </c>
      <c r="Q579">
        <v>4</v>
      </c>
      <c r="R579" t="s">
        <v>41</v>
      </c>
      <c r="S579" t="s">
        <v>389</v>
      </c>
      <c r="T579" t="s">
        <v>388</v>
      </c>
      <c r="U579" t="str">
        <f t="shared" si="103"/>
        <v>09</v>
      </c>
      <c r="V579" t="s">
        <v>268</v>
      </c>
      <c r="W579" t="str">
        <f t="shared" si="104"/>
        <v>E5982</v>
      </c>
      <c r="X579" t="s">
        <v>268</v>
      </c>
      <c r="AA579" t="s">
        <v>46</v>
      </c>
      <c r="AB579">
        <v>0</v>
      </c>
      <c r="AC579">
        <v>0</v>
      </c>
      <c r="AD579">
        <v>86.57</v>
      </c>
      <c r="AE579">
        <v>0</v>
      </c>
    </row>
    <row r="580" spans="1:31" x14ac:dyDescent="0.3">
      <c r="A580" t="str">
        <f t="shared" si="101"/>
        <v>17</v>
      </c>
      <c r="B580" t="str">
        <f t="shared" si="105"/>
        <v>11</v>
      </c>
      <c r="C580" s="1">
        <v>42852.907164351855</v>
      </c>
      <c r="D580" t="str">
        <f t="shared" si="102"/>
        <v>9</v>
      </c>
      <c r="E580" t="s">
        <v>935</v>
      </c>
      <c r="H580" t="s">
        <v>796</v>
      </c>
      <c r="I580" s="2">
        <v>42860</v>
      </c>
      <c r="J580" t="s">
        <v>267</v>
      </c>
      <c r="K580" t="s">
        <v>242</v>
      </c>
      <c r="L580" t="s">
        <v>243</v>
      </c>
      <c r="M580" t="s">
        <v>387</v>
      </c>
      <c r="N580" t="s">
        <v>388</v>
      </c>
      <c r="O580" t="s">
        <v>39</v>
      </c>
      <c r="P580" t="s">
        <v>40</v>
      </c>
      <c r="Q580">
        <v>4</v>
      </c>
      <c r="R580" t="s">
        <v>41</v>
      </c>
      <c r="S580" t="s">
        <v>389</v>
      </c>
      <c r="T580" t="s">
        <v>388</v>
      </c>
      <c r="U580" t="str">
        <f t="shared" si="103"/>
        <v>09</v>
      </c>
      <c r="V580" t="s">
        <v>268</v>
      </c>
      <c r="W580" t="str">
        <f t="shared" si="104"/>
        <v>E5982</v>
      </c>
      <c r="X580" t="s">
        <v>268</v>
      </c>
      <c r="AA580" t="s">
        <v>46</v>
      </c>
      <c r="AB580">
        <v>0</v>
      </c>
      <c r="AC580">
        <v>0</v>
      </c>
      <c r="AD580">
        <v>400.33</v>
      </c>
      <c r="AE580">
        <v>0</v>
      </c>
    </row>
    <row r="581" spans="1:31" x14ac:dyDescent="0.3">
      <c r="A581" t="str">
        <f t="shared" si="101"/>
        <v>17</v>
      </c>
      <c r="B581" t="str">
        <f t="shared" si="105"/>
        <v>11</v>
      </c>
      <c r="C581" s="1">
        <v>42852.907164351855</v>
      </c>
      <c r="D581" t="str">
        <f t="shared" si="102"/>
        <v>9</v>
      </c>
      <c r="E581" t="s">
        <v>935</v>
      </c>
      <c r="H581" t="s">
        <v>796</v>
      </c>
      <c r="I581" s="2">
        <v>42860</v>
      </c>
      <c r="J581" t="s">
        <v>267</v>
      </c>
      <c r="K581" t="s">
        <v>242</v>
      </c>
      <c r="L581" t="s">
        <v>243</v>
      </c>
      <c r="M581" t="s">
        <v>387</v>
      </c>
      <c r="N581" t="s">
        <v>388</v>
      </c>
      <c r="O581" t="s">
        <v>39</v>
      </c>
      <c r="P581" t="s">
        <v>40</v>
      </c>
      <c r="Q581">
        <v>4</v>
      </c>
      <c r="R581" t="s">
        <v>41</v>
      </c>
      <c r="S581" t="s">
        <v>389</v>
      </c>
      <c r="T581" t="s">
        <v>388</v>
      </c>
      <c r="U581" t="str">
        <f t="shared" si="103"/>
        <v>09</v>
      </c>
      <c r="V581" t="s">
        <v>268</v>
      </c>
      <c r="W581" t="str">
        <f t="shared" si="104"/>
        <v>E5982</v>
      </c>
      <c r="X581" t="s">
        <v>268</v>
      </c>
      <c r="AA581" t="s">
        <v>46</v>
      </c>
      <c r="AB581">
        <v>0</v>
      </c>
      <c r="AC581">
        <v>0</v>
      </c>
      <c r="AD581">
        <v>337.01</v>
      </c>
      <c r="AE581">
        <v>0</v>
      </c>
    </row>
    <row r="582" spans="1:31" x14ac:dyDescent="0.3">
      <c r="A582" t="str">
        <f t="shared" si="101"/>
        <v>17</v>
      </c>
      <c r="B582" t="str">
        <f t="shared" si="105"/>
        <v>11</v>
      </c>
      <c r="C582" s="1">
        <v>42852.904664351852</v>
      </c>
      <c r="D582" t="str">
        <f t="shared" si="102"/>
        <v>9</v>
      </c>
      <c r="E582" t="s">
        <v>1043</v>
      </c>
      <c r="H582" t="s">
        <v>796</v>
      </c>
      <c r="I582" s="2">
        <v>42860</v>
      </c>
      <c r="J582" t="s">
        <v>267</v>
      </c>
      <c r="K582" t="s">
        <v>242</v>
      </c>
      <c r="L582" t="s">
        <v>243</v>
      </c>
      <c r="M582" t="s">
        <v>387</v>
      </c>
      <c r="N582" t="s">
        <v>388</v>
      </c>
      <c r="O582" t="s">
        <v>39</v>
      </c>
      <c r="P582" t="s">
        <v>40</v>
      </c>
      <c r="Q582">
        <v>4</v>
      </c>
      <c r="R582" t="s">
        <v>41</v>
      </c>
      <c r="S582" t="s">
        <v>389</v>
      </c>
      <c r="T582" t="s">
        <v>388</v>
      </c>
      <c r="U582" t="str">
        <f t="shared" si="103"/>
        <v>09</v>
      </c>
      <c r="V582" t="s">
        <v>268</v>
      </c>
      <c r="W582" t="str">
        <f t="shared" si="104"/>
        <v>E5982</v>
      </c>
      <c r="X582" t="s">
        <v>268</v>
      </c>
      <c r="AA582" t="s">
        <v>46</v>
      </c>
      <c r="AB582">
        <v>0</v>
      </c>
      <c r="AC582">
        <v>0</v>
      </c>
      <c r="AD582">
        <v>2111.19</v>
      </c>
      <c r="AE582">
        <v>0</v>
      </c>
    </row>
    <row r="583" spans="1:31" x14ac:dyDescent="0.3">
      <c r="A583" t="str">
        <f t="shared" si="101"/>
        <v>17</v>
      </c>
      <c r="B583" t="str">
        <f t="shared" si="105"/>
        <v>11</v>
      </c>
      <c r="C583" s="1">
        <v>42866.906006944446</v>
      </c>
      <c r="D583" t="str">
        <f t="shared" si="102"/>
        <v>9</v>
      </c>
      <c r="E583" t="s">
        <v>1027</v>
      </c>
      <c r="H583" t="s">
        <v>804</v>
      </c>
      <c r="I583" s="2">
        <v>42874</v>
      </c>
      <c r="J583" t="s">
        <v>267</v>
      </c>
      <c r="K583" t="s">
        <v>242</v>
      </c>
      <c r="L583" t="s">
        <v>243</v>
      </c>
      <c r="M583" t="s">
        <v>387</v>
      </c>
      <c r="N583" t="s">
        <v>388</v>
      </c>
      <c r="O583" t="s">
        <v>39</v>
      </c>
      <c r="P583" t="s">
        <v>40</v>
      </c>
      <c r="Q583">
        <v>4</v>
      </c>
      <c r="R583" t="s">
        <v>41</v>
      </c>
      <c r="S583" t="s">
        <v>389</v>
      </c>
      <c r="T583" t="s">
        <v>388</v>
      </c>
      <c r="U583" t="str">
        <f t="shared" si="103"/>
        <v>09</v>
      </c>
      <c r="V583" t="s">
        <v>268</v>
      </c>
      <c r="W583" t="str">
        <f t="shared" si="104"/>
        <v>E5982</v>
      </c>
      <c r="X583" t="s">
        <v>268</v>
      </c>
      <c r="AA583" t="s">
        <v>46</v>
      </c>
      <c r="AB583">
        <v>0</v>
      </c>
      <c r="AC583">
        <v>0</v>
      </c>
      <c r="AD583">
        <v>2111.19</v>
      </c>
      <c r="AE583">
        <v>0</v>
      </c>
    </row>
    <row r="584" spans="1:31" x14ac:dyDescent="0.3">
      <c r="A584" t="str">
        <f t="shared" si="101"/>
        <v>17</v>
      </c>
      <c r="B584" t="str">
        <f t="shared" si="105"/>
        <v>11</v>
      </c>
      <c r="C584" s="1">
        <v>42866.908368055556</v>
      </c>
      <c r="D584" t="str">
        <f t="shared" si="102"/>
        <v>9</v>
      </c>
      <c r="E584" t="s">
        <v>936</v>
      </c>
      <c r="H584" t="s">
        <v>804</v>
      </c>
      <c r="I584" s="2">
        <v>42874</v>
      </c>
      <c r="J584" t="s">
        <v>267</v>
      </c>
      <c r="K584" t="s">
        <v>242</v>
      </c>
      <c r="L584" t="s">
        <v>243</v>
      </c>
      <c r="M584" t="s">
        <v>387</v>
      </c>
      <c r="N584" t="s">
        <v>388</v>
      </c>
      <c r="O584" t="s">
        <v>39</v>
      </c>
      <c r="P584" t="s">
        <v>40</v>
      </c>
      <c r="Q584">
        <v>4</v>
      </c>
      <c r="R584" t="s">
        <v>41</v>
      </c>
      <c r="S584" t="s">
        <v>389</v>
      </c>
      <c r="T584" t="s">
        <v>388</v>
      </c>
      <c r="U584" t="str">
        <f t="shared" si="103"/>
        <v>09</v>
      </c>
      <c r="V584" t="s">
        <v>268</v>
      </c>
      <c r="W584" t="str">
        <f t="shared" si="104"/>
        <v>E5982</v>
      </c>
      <c r="X584" t="s">
        <v>268</v>
      </c>
      <c r="AA584" t="s">
        <v>46</v>
      </c>
      <c r="AB584">
        <v>0</v>
      </c>
      <c r="AC584">
        <v>0</v>
      </c>
      <c r="AD584">
        <v>400.33</v>
      </c>
      <c r="AE584">
        <v>0</v>
      </c>
    </row>
    <row r="585" spans="1:31" x14ac:dyDescent="0.3">
      <c r="A585" t="str">
        <f t="shared" si="101"/>
        <v>17</v>
      </c>
      <c r="B585" t="str">
        <f t="shared" si="105"/>
        <v>11</v>
      </c>
      <c r="C585" s="1">
        <v>42866.908368055556</v>
      </c>
      <c r="D585" t="str">
        <f t="shared" si="102"/>
        <v>9</v>
      </c>
      <c r="E585" t="s">
        <v>936</v>
      </c>
      <c r="H585" t="s">
        <v>804</v>
      </c>
      <c r="I585" s="2">
        <v>42874</v>
      </c>
      <c r="J585" t="s">
        <v>267</v>
      </c>
      <c r="K585" t="s">
        <v>242</v>
      </c>
      <c r="L585" t="s">
        <v>243</v>
      </c>
      <c r="M585" t="s">
        <v>387</v>
      </c>
      <c r="N585" t="s">
        <v>388</v>
      </c>
      <c r="O585" t="s">
        <v>39</v>
      </c>
      <c r="P585" t="s">
        <v>40</v>
      </c>
      <c r="Q585">
        <v>4</v>
      </c>
      <c r="R585" t="s">
        <v>41</v>
      </c>
      <c r="S585" t="s">
        <v>389</v>
      </c>
      <c r="T585" t="s">
        <v>388</v>
      </c>
      <c r="U585" t="str">
        <f t="shared" si="103"/>
        <v>09</v>
      </c>
      <c r="V585" t="s">
        <v>268</v>
      </c>
      <c r="W585" t="str">
        <f t="shared" si="104"/>
        <v>E5982</v>
      </c>
      <c r="X585" t="s">
        <v>268</v>
      </c>
      <c r="AA585" t="s">
        <v>46</v>
      </c>
      <c r="AB585">
        <v>0</v>
      </c>
      <c r="AC585">
        <v>0</v>
      </c>
      <c r="AD585">
        <v>337.01</v>
      </c>
      <c r="AE585">
        <v>0</v>
      </c>
    </row>
    <row r="586" spans="1:31" x14ac:dyDescent="0.3">
      <c r="A586" t="str">
        <f t="shared" si="101"/>
        <v>17</v>
      </c>
      <c r="B586" t="str">
        <f t="shared" si="105"/>
        <v>11</v>
      </c>
      <c r="C586" s="1">
        <v>42886.338425925926</v>
      </c>
      <c r="D586" t="str">
        <f t="shared" si="102"/>
        <v>9</v>
      </c>
      <c r="E586" t="s">
        <v>1041</v>
      </c>
      <c r="H586" t="s">
        <v>1042</v>
      </c>
      <c r="I586" s="2">
        <v>42880</v>
      </c>
      <c r="J586" t="s">
        <v>267</v>
      </c>
      <c r="K586" t="s">
        <v>242</v>
      </c>
      <c r="L586" t="s">
        <v>243</v>
      </c>
      <c r="M586" t="s">
        <v>387</v>
      </c>
      <c r="N586" t="s">
        <v>388</v>
      </c>
      <c r="O586" t="s">
        <v>39</v>
      </c>
      <c r="P586" t="s">
        <v>40</v>
      </c>
      <c r="Q586">
        <v>4</v>
      </c>
      <c r="R586" t="s">
        <v>41</v>
      </c>
      <c r="S586" t="s">
        <v>389</v>
      </c>
      <c r="T586" t="s">
        <v>388</v>
      </c>
      <c r="U586" t="str">
        <f t="shared" si="103"/>
        <v>09</v>
      </c>
      <c r="V586" t="s">
        <v>268</v>
      </c>
      <c r="W586" t="str">
        <f t="shared" si="104"/>
        <v>E5982</v>
      </c>
      <c r="X586" t="s">
        <v>268</v>
      </c>
      <c r="AA586" t="s">
        <v>46</v>
      </c>
      <c r="AB586">
        <v>0</v>
      </c>
      <c r="AC586">
        <v>0</v>
      </c>
      <c r="AD586">
        <v>135.9</v>
      </c>
      <c r="AE586">
        <v>0</v>
      </c>
    </row>
    <row r="587" spans="1:31" x14ac:dyDescent="0.3">
      <c r="A587" t="str">
        <f t="shared" si="101"/>
        <v>17</v>
      </c>
      <c r="B587" t="str">
        <f t="shared" si="105"/>
        <v>11</v>
      </c>
      <c r="C587" s="1">
        <v>42885.445752314816</v>
      </c>
      <c r="D587" t="str">
        <f t="shared" si="102"/>
        <v>9</v>
      </c>
      <c r="E587" t="s">
        <v>849</v>
      </c>
      <c r="H587" t="s">
        <v>1036</v>
      </c>
      <c r="I587" s="2">
        <v>42886</v>
      </c>
      <c r="J587" t="s">
        <v>267</v>
      </c>
      <c r="K587" t="s">
        <v>242</v>
      </c>
      <c r="L587" t="s">
        <v>243</v>
      </c>
      <c r="M587" t="s">
        <v>387</v>
      </c>
      <c r="N587" t="s">
        <v>388</v>
      </c>
      <c r="O587" t="s">
        <v>39</v>
      </c>
      <c r="P587" t="s">
        <v>40</v>
      </c>
      <c r="Q587">
        <v>4</v>
      </c>
      <c r="R587" t="s">
        <v>41</v>
      </c>
      <c r="S587" t="s">
        <v>389</v>
      </c>
      <c r="T587" t="s">
        <v>388</v>
      </c>
      <c r="U587" t="str">
        <f t="shared" si="103"/>
        <v>09</v>
      </c>
      <c r="V587" t="s">
        <v>268</v>
      </c>
      <c r="W587" t="str">
        <f t="shared" si="104"/>
        <v>E5982</v>
      </c>
      <c r="X587" t="s">
        <v>268</v>
      </c>
      <c r="AA587" t="s">
        <v>46</v>
      </c>
      <c r="AB587">
        <v>0</v>
      </c>
      <c r="AC587">
        <v>0</v>
      </c>
      <c r="AD587">
        <v>96.62</v>
      </c>
      <c r="AE587">
        <v>0</v>
      </c>
    </row>
    <row r="588" spans="1:31" x14ac:dyDescent="0.3">
      <c r="A588" t="str">
        <f t="shared" si="101"/>
        <v>17</v>
      </c>
      <c r="B588" t="str">
        <f t="shared" si="105"/>
        <v>11</v>
      </c>
      <c r="C588" s="1">
        <v>42856.508784722224</v>
      </c>
      <c r="D588" t="str">
        <f t="shared" si="102"/>
        <v>9</v>
      </c>
      <c r="E588" t="s">
        <v>874</v>
      </c>
      <c r="H588" t="s">
        <v>1035</v>
      </c>
      <c r="I588" s="2">
        <v>42857</v>
      </c>
      <c r="J588" t="s">
        <v>267</v>
      </c>
      <c r="K588" t="s">
        <v>242</v>
      </c>
      <c r="L588" t="s">
        <v>243</v>
      </c>
      <c r="M588" t="s">
        <v>387</v>
      </c>
      <c r="N588" t="s">
        <v>388</v>
      </c>
      <c r="O588" t="s">
        <v>39</v>
      </c>
      <c r="P588" t="s">
        <v>40</v>
      </c>
      <c r="Q588">
        <v>4</v>
      </c>
      <c r="R588" t="s">
        <v>41</v>
      </c>
      <c r="S588" t="s">
        <v>389</v>
      </c>
      <c r="T588" t="s">
        <v>388</v>
      </c>
      <c r="U588" t="str">
        <f t="shared" si="103"/>
        <v>09</v>
      </c>
      <c r="V588" t="s">
        <v>268</v>
      </c>
      <c r="W588" t="str">
        <f t="shared" si="104"/>
        <v>E5982</v>
      </c>
      <c r="X588" t="s">
        <v>268</v>
      </c>
      <c r="AA588" t="s">
        <v>46</v>
      </c>
      <c r="AB588">
        <v>0</v>
      </c>
      <c r="AC588">
        <v>0</v>
      </c>
      <c r="AD588">
        <v>23.26</v>
      </c>
      <c r="AE588">
        <v>0</v>
      </c>
    </row>
    <row r="589" spans="1:31" x14ac:dyDescent="0.3">
      <c r="A589" t="str">
        <f t="shared" si="101"/>
        <v>17</v>
      </c>
      <c r="B589" t="str">
        <f t="shared" si="105"/>
        <v>11</v>
      </c>
      <c r="C589" s="1">
        <v>42852.906192129631</v>
      </c>
      <c r="D589" t="str">
        <f t="shared" si="102"/>
        <v>9</v>
      </c>
      <c r="E589" t="s">
        <v>935</v>
      </c>
      <c r="H589" t="s">
        <v>796</v>
      </c>
      <c r="I589" s="2">
        <v>42860</v>
      </c>
      <c r="J589" t="s">
        <v>49</v>
      </c>
      <c r="K589" t="s">
        <v>242</v>
      </c>
      <c r="L589" t="s">
        <v>243</v>
      </c>
      <c r="M589" t="s">
        <v>390</v>
      </c>
      <c r="N589" t="s">
        <v>391</v>
      </c>
      <c r="O589" t="s">
        <v>39</v>
      </c>
      <c r="P589" t="s">
        <v>40</v>
      </c>
      <c r="Q589">
        <v>4</v>
      </c>
      <c r="R589" t="s">
        <v>41</v>
      </c>
      <c r="S589" t="s">
        <v>392</v>
      </c>
      <c r="T589" t="s">
        <v>391</v>
      </c>
      <c r="U589" t="str">
        <f>"02"</f>
        <v>02</v>
      </c>
      <c r="V589" t="s">
        <v>51</v>
      </c>
      <c r="W589" t="str">
        <f>"E4281"</f>
        <v>E4281</v>
      </c>
      <c r="X589" t="s">
        <v>52</v>
      </c>
      <c r="AA589" t="s">
        <v>46</v>
      </c>
      <c r="AB589">
        <v>0</v>
      </c>
      <c r="AC589">
        <v>0</v>
      </c>
      <c r="AD589">
        <v>74.73</v>
      </c>
      <c r="AE589">
        <v>0</v>
      </c>
    </row>
    <row r="590" spans="1:31" x14ac:dyDescent="0.3">
      <c r="A590" t="str">
        <f t="shared" si="101"/>
        <v>17</v>
      </c>
      <c r="B590" t="str">
        <f t="shared" si="105"/>
        <v>11</v>
      </c>
      <c r="C590" s="1">
        <v>42866.907465277778</v>
      </c>
      <c r="D590" t="str">
        <f t="shared" si="102"/>
        <v>9</v>
      </c>
      <c r="E590" t="s">
        <v>936</v>
      </c>
      <c r="H590" t="s">
        <v>804</v>
      </c>
      <c r="I590" s="2">
        <v>42874</v>
      </c>
      <c r="J590" t="s">
        <v>49</v>
      </c>
      <c r="K590" t="s">
        <v>242</v>
      </c>
      <c r="L590" t="s">
        <v>243</v>
      </c>
      <c r="M590" t="s">
        <v>390</v>
      </c>
      <c r="N590" t="s">
        <v>391</v>
      </c>
      <c r="O590" t="s">
        <v>39</v>
      </c>
      <c r="P590" t="s">
        <v>40</v>
      </c>
      <c r="Q590">
        <v>4</v>
      </c>
      <c r="R590" t="s">
        <v>41</v>
      </c>
      <c r="S590" t="s">
        <v>392</v>
      </c>
      <c r="T590" t="s">
        <v>391</v>
      </c>
      <c r="U590" t="str">
        <f>"02"</f>
        <v>02</v>
      </c>
      <c r="V590" t="s">
        <v>51</v>
      </c>
      <c r="W590" t="str">
        <f>"E4281"</f>
        <v>E4281</v>
      </c>
      <c r="X590" t="s">
        <v>52</v>
      </c>
      <c r="AA590" t="s">
        <v>46</v>
      </c>
      <c r="AB590">
        <v>0</v>
      </c>
      <c r="AC590">
        <v>0</v>
      </c>
      <c r="AD590">
        <v>392.35</v>
      </c>
      <c r="AE590">
        <v>0</v>
      </c>
    </row>
    <row r="591" spans="1:31" x14ac:dyDescent="0.3">
      <c r="A591" t="str">
        <f t="shared" si="101"/>
        <v>17</v>
      </c>
      <c r="B591" t="str">
        <f t="shared" si="105"/>
        <v>11</v>
      </c>
      <c r="C591" s="1">
        <v>42857.902199074073</v>
      </c>
      <c r="D591" t="str">
        <f t="shared" si="102"/>
        <v>9</v>
      </c>
      <c r="E591" t="s">
        <v>937</v>
      </c>
      <c r="G591" t="s">
        <v>841</v>
      </c>
      <c r="H591" t="s">
        <v>87</v>
      </c>
      <c r="I591" s="2">
        <v>42857</v>
      </c>
      <c r="J591" t="s">
        <v>88</v>
      </c>
      <c r="K591" t="s">
        <v>242</v>
      </c>
      <c r="L591" t="s">
        <v>243</v>
      </c>
      <c r="M591" t="s">
        <v>390</v>
      </c>
      <c r="N591" t="s">
        <v>391</v>
      </c>
      <c r="O591" t="s">
        <v>39</v>
      </c>
      <c r="P591" t="s">
        <v>40</v>
      </c>
      <c r="Q591">
        <v>4</v>
      </c>
      <c r="R591" t="s">
        <v>41</v>
      </c>
      <c r="S591" t="s">
        <v>392</v>
      </c>
      <c r="T591" t="s">
        <v>391</v>
      </c>
      <c r="U591" t="str">
        <f t="shared" ref="U591:U596" si="106">"01"</f>
        <v>01</v>
      </c>
      <c r="V591" t="s">
        <v>84</v>
      </c>
      <c r="W591" t="str">
        <f t="shared" ref="W591:W596" si="107">"E4105"</f>
        <v>E4105</v>
      </c>
      <c r="X591" t="s">
        <v>84</v>
      </c>
      <c r="AA591" t="s">
        <v>65</v>
      </c>
      <c r="AB591">
        <v>0</v>
      </c>
      <c r="AC591">
        <v>0</v>
      </c>
      <c r="AD591">
        <v>0</v>
      </c>
      <c r="AE591">
        <v>-822.24</v>
      </c>
    </row>
    <row r="592" spans="1:31" x14ac:dyDescent="0.3">
      <c r="A592" t="str">
        <f t="shared" si="101"/>
        <v>17</v>
      </c>
      <c r="B592" t="str">
        <f t="shared" si="105"/>
        <v>11</v>
      </c>
      <c r="C592" s="1">
        <v>42857.901539351849</v>
      </c>
      <c r="D592" t="str">
        <f t="shared" si="102"/>
        <v>9</v>
      </c>
      <c r="E592" t="s">
        <v>937</v>
      </c>
      <c r="G592" t="s">
        <v>841</v>
      </c>
      <c r="H592" t="s">
        <v>87</v>
      </c>
      <c r="I592" s="2">
        <v>42857</v>
      </c>
      <c r="J592" t="s">
        <v>88</v>
      </c>
      <c r="K592" t="s">
        <v>242</v>
      </c>
      <c r="L592" t="s">
        <v>243</v>
      </c>
      <c r="M592" t="s">
        <v>390</v>
      </c>
      <c r="N592" t="s">
        <v>391</v>
      </c>
      <c r="O592" t="s">
        <v>39</v>
      </c>
      <c r="P592" t="s">
        <v>40</v>
      </c>
      <c r="Q592">
        <v>4</v>
      </c>
      <c r="R592" t="s">
        <v>41</v>
      </c>
      <c r="S592" t="s">
        <v>392</v>
      </c>
      <c r="T592" t="s">
        <v>391</v>
      </c>
      <c r="U592" t="str">
        <f t="shared" si="106"/>
        <v>01</v>
      </c>
      <c r="V592" t="s">
        <v>84</v>
      </c>
      <c r="W592" t="str">
        <f t="shared" si="107"/>
        <v>E4105</v>
      </c>
      <c r="X592" t="s">
        <v>84</v>
      </c>
      <c r="AA592" t="s">
        <v>46</v>
      </c>
      <c r="AB592">
        <v>0</v>
      </c>
      <c r="AC592">
        <v>0</v>
      </c>
      <c r="AD592">
        <v>0</v>
      </c>
      <c r="AE592">
        <v>6075.44</v>
      </c>
    </row>
    <row r="593" spans="1:31" x14ac:dyDescent="0.3">
      <c r="A593" t="str">
        <f t="shared" si="101"/>
        <v>17</v>
      </c>
      <c r="B593" t="str">
        <f t="shared" si="105"/>
        <v>11</v>
      </c>
      <c r="C593" s="1">
        <v>42852.903784722221</v>
      </c>
      <c r="D593" t="str">
        <f t="shared" si="102"/>
        <v>9</v>
      </c>
      <c r="E593" t="s">
        <v>1043</v>
      </c>
      <c r="H593" t="s">
        <v>796</v>
      </c>
      <c r="I593" s="2">
        <v>42860</v>
      </c>
      <c r="J593" t="s">
        <v>83</v>
      </c>
      <c r="K593" t="s">
        <v>242</v>
      </c>
      <c r="L593" t="s">
        <v>243</v>
      </c>
      <c r="M593" t="s">
        <v>390</v>
      </c>
      <c r="N593" t="s">
        <v>391</v>
      </c>
      <c r="O593" t="s">
        <v>39</v>
      </c>
      <c r="P593" t="s">
        <v>40</v>
      </c>
      <c r="Q593">
        <v>4</v>
      </c>
      <c r="R593" t="s">
        <v>41</v>
      </c>
      <c r="S593" t="s">
        <v>392</v>
      </c>
      <c r="T593" t="s">
        <v>391</v>
      </c>
      <c r="U593" t="str">
        <f t="shared" si="106"/>
        <v>01</v>
      </c>
      <c r="V593" t="s">
        <v>84</v>
      </c>
      <c r="W593" t="str">
        <f t="shared" si="107"/>
        <v>E4105</v>
      </c>
      <c r="X593" t="s">
        <v>84</v>
      </c>
      <c r="AA593" t="s">
        <v>46</v>
      </c>
      <c r="AB593">
        <v>0</v>
      </c>
      <c r="AC593">
        <v>0</v>
      </c>
      <c r="AD593">
        <v>182.72</v>
      </c>
      <c r="AE593">
        <v>0</v>
      </c>
    </row>
    <row r="594" spans="1:31" x14ac:dyDescent="0.3">
      <c r="A594" t="str">
        <f t="shared" si="101"/>
        <v>17</v>
      </c>
      <c r="B594" t="str">
        <f t="shared" si="105"/>
        <v>11</v>
      </c>
      <c r="C594" s="1">
        <v>42866.909467592595</v>
      </c>
      <c r="D594" t="str">
        <f t="shared" si="102"/>
        <v>9</v>
      </c>
      <c r="E594" t="s">
        <v>939</v>
      </c>
      <c r="G594" t="s">
        <v>841</v>
      </c>
      <c r="H594" t="s">
        <v>87</v>
      </c>
      <c r="I594" s="2">
        <v>42866</v>
      </c>
      <c r="J594" t="s">
        <v>88</v>
      </c>
      <c r="K594" t="s">
        <v>242</v>
      </c>
      <c r="L594" t="s">
        <v>243</v>
      </c>
      <c r="M594" t="s">
        <v>390</v>
      </c>
      <c r="N594" t="s">
        <v>391</v>
      </c>
      <c r="O594" t="s">
        <v>39</v>
      </c>
      <c r="P594" t="s">
        <v>40</v>
      </c>
      <c r="Q594">
        <v>4</v>
      </c>
      <c r="R594" t="s">
        <v>41</v>
      </c>
      <c r="S594" t="s">
        <v>392</v>
      </c>
      <c r="T594" t="s">
        <v>391</v>
      </c>
      <c r="U594" t="str">
        <f t="shared" si="106"/>
        <v>01</v>
      </c>
      <c r="V594" t="s">
        <v>84</v>
      </c>
      <c r="W594" t="str">
        <f t="shared" si="107"/>
        <v>E4105</v>
      </c>
      <c r="X594" t="s">
        <v>84</v>
      </c>
      <c r="AA594" t="s">
        <v>65</v>
      </c>
      <c r="AB594">
        <v>0</v>
      </c>
      <c r="AC594">
        <v>0</v>
      </c>
      <c r="AD594">
        <v>0</v>
      </c>
      <c r="AE594">
        <v>-959.28</v>
      </c>
    </row>
    <row r="595" spans="1:31" x14ac:dyDescent="0.3">
      <c r="A595" t="str">
        <f t="shared" si="101"/>
        <v>17</v>
      </c>
      <c r="B595" t="str">
        <f t="shared" si="105"/>
        <v>11</v>
      </c>
      <c r="C595" s="1">
        <v>42866.905138888891</v>
      </c>
      <c r="D595" t="str">
        <f t="shared" si="102"/>
        <v>9</v>
      </c>
      <c r="E595" t="s">
        <v>1027</v>
      </c>
      <c r="H595" t="s">
        <v>804</v>
      </c>
      <c r="I595" s="2">
        <v>42874</v>
      </c>
      <c r="J595" t="s">
        <v>83</v>
      </c>
      <c r="K595" t="s">
        <v>242</v>
      </c>
      <c r="L595" t="s">
        <v>243</v>
      </c>
      <c r="M595" t="s">
        <v>390</v>
      </c>
      <c r="N595" t="s">
        <v>391</v>
      </c>
      <c r="O595" t="s">
        <v>39</v>
      </c>
      <c r="P595" t="s">
        <v>40</v>
      </c>
      <c r="Q595">
        <v>4</v>
      </c>
      <c r="R595" t="s">
        <v>41</v>
      </c>
      <c r="S595" t="s">
        <v>392</v>
      </c>
      <c r="T595" t="s">
        <v>391</v>
      </c>
      <c r="U595" t="str">
        <f t="shared" si="106"/>
        <v>01</v>
      </c>
      <c r="V595" t="s">
        <v>84</v>
      </c>
      <c r="W595" t="str">
        <f t="shared" si="107"/>
        <v>E4105</v>
      </c>
      <c r="X595" t="s">
        <v>84</v>
      </c>
      <c r="AA595" t="s">
        <v>46</v>
      </c>
      <c r="AB595">
        <v>0</v>
      </c>
      <c r="AC595">
        <v>0</v>
      </c>
      <c r="AD595">
        <v>959.28</v>
      </c>
      <c r="AE595">
        <v>0</v>
      </c>
    </row>
    <row r="596" spans="1:31" x14ac:dyDescent="0.3">
      <c r="A596" t="str">
        <f t="shared" si="101"/>
        <v>17</v>
      </c>
      <c r="B596" t="str">
        <f t="shared" si="105"/>
        <v>11</v>
      </c>
      <c r="C596" s="1">
        <v>42880.901875000003</v>
      </c>
      <c r="D596" t="str">
        <f t="shared" si="102"/>
        <v>9</v>
      </c>
      <c r="E596" t="s">
        <v>843</v>
      </c>
      <c r="G596" t="s">
        <v>841</v>
      </c>
      <c r="H596" t="s">
        <v>87</v>
      </c>
      <c r="I596" s="2">
        <v>42880</v>
      </c>
      <c r="J596" t="s">
        <v>88</v>
      </c>
      <c r="K596" t="s">
        <v>242</v>
      </c>
      <c r="L596" t="s">
        <v>243</v>
      </c>
      <c r="M596" t="s">
        <v>390</v>
      </c>
      <c r="N596" t="s">
        <v>391</v>
      </c>
      <c r="O596" t="s">
        <v>39</v>
      </c>
      <c r="P596" t="s">
        <v>40</v>
      </c>
      <c r="Q596">
        <v>4</v>
      </c>
      <c r="R596" t="s">
        <v>41</v>
      </c>
      <c r="S596" t="s">
        <v>392</v>
      </c>
      <c r="T596" t="s">
        <v>391</v>
      </c>
      <c r="U596" t="str">
        <f t="shared" si="106"/>
        <v>01</v>
      </c>
      <c r="V596" t="s">
        <v>84</v>
      </c>
      <c r="W596" t="str">
        <f t="shared" si="107"/>
        <v>E4105</v>
      </c>
      <c r="X596" t="s">
        <v>84</v>
      </c>
      <c r="AA596" t="s">
        <v>65</v>
      </c>
      <c r="AB596">
        <v>0</v>
      </c>
      <c r="AC596">
        <v>0</v>
      </c>
      <c r="AD596">
        <v>0</v>
      </c>
      <c r="AE596">
        <v>-1735.84</v>
      </c>
    </row>
    <row r="597" spans="1:31" x14ac:dyDescent="0.3">
      <c r="A597" t="str">
        <f t="shared" si="101"/>
        <v>17</v>
      </c>
      <c r="B597" t="str">
        <f t="shared" si="105"/>
        <v>11</v>
      </c>
      <c r="C597" s="1">
        <v>42852.907164351855</v>
      </c>
      <c r="D597" t="str">
        <f t="shared" si="102"/>
        <v>9</v>
      </c>
      <c r="E597" t="s">
        <v>935</v>
      </c>
      <c r="H597" t="s">
        <v>796</v>
      </c>
      <c r="I597" s="2">
        <v>42860</v>
      </c>
      <c r="J597" t="s">
        <v>265</v>
      </c>
      <c r="K597" t="s">
        <v>242</v>
      </c>
      <c r="L597" t="s">
        <v>243</v>
      </c>
      <c r="M597" t="s">
        <v>390</v>
      </c>
      <c r="N597" t="s">
        <v>391</v>
      </c>
      <c r="O597" t="s">
        <v>39</v>
      </c>
      <c r="P597" t="s">
        <v>40</v>
      </c>
      <c r="Q597">
        <v>4</v>
      </c>
      <c r="R597" t="s">
        <v>41</v>
      </c>
      <c r="S597" t="s">
        <v>392</v>
      </c>
      <c r="T597" t="s">
        <v>391</v>
      </c>
      <c r="U597" t="str">
        <f>"RV"</f>
        <v>RV</v>
      </c>
      <c r="V597" t="s">
        <v>44</v>
      </c>
      <c r="W597" t="str">
        <f>"R3711E"</f>
        <v>R3711E</v>
      </c>
      <c r="X597" t="s">
        <v>266</v>
      </c>
      <c r="AA597" t="s">
        <v>46</v>
      </c>
      <c r="AB597">
        <v>0</v>
      </c>
      <c r="AC597">
        <v>0</v>
      </c>
      <c r="AD597">
        <v>108.58</v>
      </c>
      <c r="AE597">
        <v>0</v>
      </c>
    </row>
    <row r="598" spans="1:31" x14ac:dyDescent="0.3">
      <c r="A598" t="str">
        <f t="shared" si="101"/>
        <v>17</v>
      </c>
      <c r="B598" t="str">
        <f t="shared" si="105"/>
        <v>11</v>
      </c>
      <c r="C598" s="1">
        <v>42852.904675925929</v>
      </c>
      <c r="D598" t="str">
        <f t="shared" si="102"/>
        <v>9</v>
      </c>
      <c r="E598" t="s">
        <v>1043</v>
      </c>
      <c r="H598" t="s">
        <v>796</v>
      </c>
      <c r="I598" s="2">
        <v>42860</v>
      </c>
      <c r="J598" t="s">
        <v>265</v>
      </c>
      <c r="K598" t="s">
        <v>242</v>
      </c>
      <c r="L598" t="s">
        <v>243</v>
      </c>
      <c r="M598" t="s">
        <v>390</v>
      </c>
      <c r="N598" t="s">
        <v>391</v>
      </c>
      <c r="O598" t="s">
        <v>39</v>
      </c>
      <c r="P598" t="s">
        <v>40</v>
      </c>
      <c r="Q598">
        <v>4</v>
      </c>
      <c r="R598" t="s">
        <v>41</v>
      </c>
      <c r="S598" t="s">
        <v>392</v>
      </c>
      <c r="T598" t="s">
        <v>391</v>
      </c>
      <c r="U598" t="str">
        <f>"RV"</f>
        <v>RV</v>
      </c>
      <c r="V598" t="s">
        <v>44</v>
      </c>
      <c r="W598" t="str">
        <f>"R3711E"</f>
        <v>R3711E</v>
      </c>
      <c r="X598" t="s">
        <v>266</v>
      </c>
      <c r="AA598" t="s">
        <v>46</v>
      </c>
      <c r="AB598">
        <v>0</v>
      </c>
      <c r="AC598">
        <v>0</v>
      </c>
      <c r="AD598">
        <v>265.49</v>
      </c>
      <c r="AE598">
        <v>0</v>
      </c>
    </row>
    <row r="599" spans="1:31" x14ac:dyDescent="0.3">
      <c r="A599" t="str">
        <f t="shared" si="101"/>
        <v>17</v>
      </c>
      <c r="B599" t="str">
        <f t="shared" si="105"/>
        <v>11</v>
      </c>
      <c r="C599" s="1">
        <v>42866.906018518515</v>
      </c>
      <c r="D599" t="str">
        <f t="shared" si="102"/>
        <v>9</v>
      </c>
      <c r="E599" t="s">
        <v>1027</v>
      </c>
      <c r="H599" t="s">
        <v>804</v>
      </c>
      <c r="I599" s="2">
        <v>42874</v>
      </c>
      <c r="J599" t="s">
        <v>265</v>
      </c>
      <c r="K599" t="s">
        <v>242</v>
      </c>
      <c r="L599" t="s">
        <v>243</v>
      </c>
      <c r="M599" t="s">
        <v>390</v>
      </c>
      <c r="N599" t="s">
        <v>391</v>
      </c>
      <c r="O599" t="s">
        <v>39</v>
      </c>
      <c r="P599" t="s">
        <v>40</v>
      </c>
      <c r="Q599">
        <v>4</v>
      </c>
      <c r="R599" t="s">
        <v>41</v>
      </c>
      <c r="S599" t="s">
        <v>392</v>
      </c>
      <c r="T599" t="s">
        <v>391</v>
      </c>
      <c r="U599" t="str">
        <f>"RV"</f>
        <v>RV</v>
      </c>
      <c r="V599" t="s">
        <v>44</v>
      </c>
      <c r="W599" t="str">
        <f>"R3711E"</f>
        <v>R3711E</v>
      </c>
      <c r="X599" t="s">
        <v>266</v>
      </c>
      <c r="AA599" t="s">
        <v>46</v>
      </c>
      <c r="AB599">
        <v>0</v>
      </c>
      <c r="AC599">
        <v>0</v>
      </c>
      <c r="AD599">
        <v>1393.83</v>
      </c>
      <c r="AE599">
        <v>0</v>
      </c>
    </row>
    <row r="600" spans="1:31" x14ac:dyDescent="0.3">
      <c r="A600" t="str">
        <f t="shared" si="101"/>
        <v>17</v>
      </c>
      <c r="B600" t="str">
        <f t="shared" si="105"/>
        <v>11</v>
      </c>
      <c r="C600" s="1">
        <v>42866.908379629633</v>
      </c>
      <c r="D600" t="str">
        <f t="shared" si="102"/>
        <v>9</v>
      </c>
      <c r="E600" t="s">
        <v>936</v>
      </c>
      <c r="H600" t="s">
        <v>804</v>
      </c>
      <c r="I600" s="2">
        <v>42874</v>
      </c>
      <c r="J600" t="s">
        <v>265</v>
      </c>
      <c r="K600" t="s">
        <v>242</v>
      </c>
      <c r="L600" t="s">
        <v>243</v>
      </c>
      <c r="M600" t="s">
        <v>390</v>
      </c>
      <c r="N600" t="s">
        <v>391</v>
      </c>
      <c r="O600" t="s">
        <v>39</v>
      </c>
      <c r="P600" t="s">
        <v>40</v>
      </c>
      <c r="Q600">
        <v>4</v>
      </c>
      <c r="R600" t="s">
        <v>41</v>
      </c>
      <c r="S600" t="s">
        <v>392</v>
      </c>
      <c r="T600" t="s">
        <v>391</v>
      </c>
      <c r="U600" t="str">
        <f>"RV"</f>
        <v>RV</v>
      </c>
      <c r="V600" t="s">
        <v>44</v>
      </c>
      <c r="W600" t="str">
        <f>"R3711E"</f>
        <v>R3711E</v>
      </c>
      <c r="X600" t="s">
        <v>266</v>
      </c>
      <c r="AA600" t="s">
        <v>46</v>
      </c>
      <c r="AB600">
        <v>0</v>
      </c>
      <c r="AC600">
        <v>0</v>
      </c>
      <c r="AD600">
        <v>570.08000000000004</v>
      </c>
      <c r="AE600">
        <v>0</v>
      </c>
    </row>
    <row r="601" spans="1:31" x14ac:dyDescent="0.3">
      <c r="A601" t="str">
        <f t="shared" si="101"/>
        <v>17</v>
      </c>
      <c r="B601" t="str">
        <f t="shared" si="105"/>
        <v>11</v>
      </c>
      <c r="C601" s="1">
        <v>42852.907164351855</v>
      </c>
      <c r="D601" t="str">
        <f t="shared" si="102"/>
        <v>9</v>
      </c>
      <c r="E601" t="s">
        <v>935</v>
      </c>
      <c r="H601" t="s">
        <v>796</v>
      </c>
      <c r="I601" s="2">
        <v>42860</v>
      </c>
      <c r="J601" t="s">
        <v>267</v>
      </c>
      <c r="K601" t="s">
        <v>242</v>
      </c>
      <c r="L601" t="s">
        <v>243</v>
      </c>
      <c r="M601" t="s">
        <v>390</v>
      </c>
      <c r="N601" t="s">
        <v>391</v>
      </c>
      <c r="O601" t="s">
        <v>39</v>
      </c>
      <c r="P601" t="s">
        <v>40</v>
      </c>
      <c r="Q601">
        <v>4</v>
      </c>
      <c r="R601" t="s">
        <v>41</v>
      </c>
      <c r="S601" t="s">
        <v>392</v>
      </c>
      <c r="T601" t="s">
        <v>391</v>
      </c>
      <c r="U601" t="str">
        <f>"09"</f>
        <v>09</v>
      </c>
      <c r="V601" t="s">
        <v>268</v>
      </c>
      <c r="W601" t="str">
        <f>"E5982"</f>
        <v>E5982</v>
      </c>
      <c r="X601" t="s">
        <v>268</v>
      </c>
      <c r="AA601" t="s">
        <v>46</v>
      </c>
      <c r="AB601">
        <v>0</v>
      </c>
      <c r="AC601">
        <v>0</v>
      </c>
      <c r="AD601">
        <v>33.85</v>
      </c>
      <c r="AE601">
        <v>0</v>
      </c>
    </row>
    <row r="602" spans="1:31" x14ac:dyDescent="0.3">
      <c r="A602" t="str">
        <f t="shared" si="101"/>
        <v>17</v>
      </c>
      <c r="B602" t="str">
        <f t="shared" si="105"/>
        <v>11</v>
      </c>
      <c r="C602" s="1">
        <v>42852.904675925929</v>
      </c>
      <c r="D602" t="str">
        <f t="shared" si="102"/>
        <v>9</v>
      </c>
      <c r="E602" t="s">
        <v>1043</v>
      </c>
      <c r="H602" t="s">
        <v>796</v>
      </c>
      <c r="I602" s="2">
        <v>42860</v>
      </c>
      <c r="J602" t="s">
        <v>267</v>
      </c>
      <c r="K602" t="s">
        <v>242</v>
      </c>
      <c r="L602" t="s">
        <v>243</v>
      </c>
      <c r="M602" t="s">
        <v>390</v>
      </c>
      <c r="N602" t="s">
        <v>391</v>
      </c>
      <c r="O602" t="s">
        <v>39</v>
      </c>
      <c r="P602" t="s">
        <v>40</v>
      </c>
      <c r="Q602">
        <v>4</v>
      </c>
      <c r="R602" t="s">
        <v>41</v>
      </c>
      <c r="S602" t="s">
        <v>392</v>
      </c>
      <c r="T602" t="s">
        <v>391</v>
      </c>
      <c r="U602" t="str">
        <f>"09"</f>
        <v>09</v>
      </c>
      <c r="V602" t="s">
        <v>268</v>
      </c>
      <c r="W602" t="str">
        <f>"E5982"</f>
        <v>E5982</v>
      </c>
      <c r="X602" t="s">
        <v>268</v>
      </c>
      <c r="AA602" t="s">
        <v>46</v>
      </c>
      <c r="AB602">
        <v>0</v>
      </c>
      <c r="AC602">
        <v>0</v>
      </c>
      <c r="AD602">
        <v>82.77</v>
      </c>
      <c r="AE602">
        <v>0</v>
      </c>
    </row>
    <row r="603" spans="1:31" x14ac:dyDescent="0.3">
      <c r="A603" t="str">
        <f t="shared" si="101"/>
        <v>17</v>
      </c>
      <c r="B603" t="str">
        <f t="shared" si="105"/>
        <v>11</v>
      </c>
      <c r="C603" s="1">
        <v>42866.906018518515</v>
      </c>
      <c r="D603" t="str">
        <f t="shared" si="102"/>
        <v>9</v>
      </c>
      <c r="E603" t="s">
        <v>1027</v>
      </c>
      <c r="H603" t="s">
        <v>804</v>
      </c>
      <c r="I603" s="2">
        <v>42874</v>
      </c>
      <c r="J603" t="s">
        <v>267</v>
      </c>
      <c r="K603" t="s">
        <v>242</v>
      </c>
      <c r="L603" t="s">
        <v>243</v>
      </c>
      <c r="M603" t="s">
        <v>390</v>
      </c>
      <c r="N603" t="s">
        <v>391</v>
      </c>
      <c r="O603" t="s">
        <v>39</v>
      </c>
      <c r="P603" t="s">
        <v>40</v>
      </c>
      <c r="Q603">
        <v>4</v>
      </c>
      <c r="R603" t="s">
        <v>41</v>
      </c>
      <c r="S603" t="s">
        <v>392</v>
      </c>
      <c r="T603" t="s">
        <v>391</v>
      </c>
      <c r="U603" t="str">
        <f>"09"</f>
        <v>09</v>
      </c>
      <c r="V603" t="s">
        <v>268</v>
      </c>
      <c r="W603" t="str">
        <f>"E5982"</f>
        <v>E5982</v>
      </c>
      <c r="X603" t="s">
        <v>268</v>
      </c>
      <c r="AA603" t="s">
        <v>46</v>
      </c>
      <c r="AB603">
        <v>0</v>
      </c>
      <c r="AC603">
        <v>0</v>
      </c>
      <c r="AD603">
        <v>434.55</v>
      </c>
      <c r="AE603">
        <v>0</v>
      </c>
    </row>
    <row r="604" spans="1:31" x14ac:dyDescent="0.3">
      <c r="A604" t="str">
        <f t="shared" si="101"/>
        <v>17</v>
      </c>
      <c r="B604" t="str">
        <f t="shared" si="105"/>
        <v>11</v>
      </c>
      <c r="C604" s="1">
        <v>42866.908379629633</v>
      </c>
      <c r="D604" t="str">
        <f t="shared" si="102"/>
        <v>9</v>
      </c>
      <c r="E604" t="s">
        <v>936</v>
      </c>
      <c r="H604" t="s">
        <v>804</v>
      </c>
      <c r="I604" s="2">
        <v>42874</v>
      </c>
      <c r="J604" t="s">
        <v>267</v>
      </c>
      <c r="K604" t="s">
        <v>242</v>
      </c>
      <c r="L604" t="s">
        <v>243</v>
      </c>
      <c r="M604" t="s">
        <v>390</v>
      </c>
      <c r="N604" t="s">
        <v>391</v>
      </c>
      <c r="O604" t="s">
        <v>39</v>
      </c>
      <c r="P604" t="s">
        <v>40</v>
      </c>
      <c r="Q604">
        <v>4</v>
      </c>
      <c r="R604" t="s">
        <v>41</v>
      </c>
      <c r="S604" t="s">
        <v>392</v>
      </c>
      <c r="T604" t="s">
        <v>391</v>
      </c>
      <c r="U604" t="str">
        <f>"09"</f>
        <v>09</v>
      </c>
      <c r="V604" t="s">
        <v>268</v>
      </c>
      <c r="W604" t="str">
        <f>"E5982"</f>
        <v>E5982</v>
      </c>
      <c r="X604" t="s">
        <v>268</v>
      </c>
      <c r="AA604" t="s">
        <v>46</v>
      </c>
      <c r="AB604">
        <v>0</v>
      </c>
      <c r="AC604">
        <v>0</v>
      </c>
      <c r="AD604">
        <v>177.73</v>
      </c>
      <c r="AE604">
        <v>0</v>
      </c>
    </row>
    <row r="605" spans="1:31" x14ac:dyDescent="0.3">
      <c r="A605" t="str">
        <f t="shared" si="101"/>
        <v>17</v>
      </c>
      <c r="B605" t="str">
        <f t="shared" si="105"/>
        <v>11</v>
      </c>
      <c r="C605" s="1">
        <v>42856.901574074072</v>
      </c>
      <c r="D605" t="str">
        <f t="shared" si="102"/>
        <v>9</v>
      </c>
      <c r="E605" t="s">
        <v>1044</v>
      </c>
      <c r="F605" t="s">
        <v>1045</v>
      </c>
      <c r="H605" t="s">
        <v>432</v>
      </c>
      <c r="I605" s="2">
        <v>42856</v>
      </c>
      <c r="J605" t="s">
        <v>427</v>
      </c>
      <c r="K605" t="s">
        <v>242</v>
      </c>
      <c r="L605" t="s">
        <v>243</v>
      </c>
      <c r="M605" t="s">
        <v>1046</v>
      </c>
      <c r="N605" t="s">
        <v>1047</v>
      </c>
      <c r="O605" t="s">
        <v>39</v>
      </c>
      <c r="P605" t="s">
        <v>40</v>
      </c>
      <c r="Q605">
        <v>4</v>
      </c>
      <c r="R605" t="s">
        <v>41</v>
      </c>
      <c r="S605" t="s">
        <v>1048</v>
      </c>
      <c r="T605" t="s">
        <v>1047</v>
      </c>
      <c r="U605" t="str">
        <f>"10"</f>
        <v>10</v>
      </c>
      <c r="V605" t="s">
        <v>433</v>
      </c>
      <c r="W605" t="str">
        <f>"10"</f>
        <v>10</v>
      </c>
      <c r="X605" t="s">
        <v>433</v>
      </c>
      <c r="AA605" t="s">
        <v>46</v>
      </c>
      <c r="AB605">
        <v>12000</v>
      </c>
      <c r="AC605">
        <v>0</v>
      </c>
      <c r="AD605">
        <v>0</v>
      </c>
      <c r="AE605">
        <v>0</v>
      </c>
    </row>
    <row r="606" spans="1:31" x14ac:dyDescent="0.3">
      <c r="A606" t="str">
        <f t="shared" si="101"/>
        <v>17</v>
      </c>
      <c r="B606" t="str">
        <f t="shared" si="105"/>
        <v>11</v>
      </c>
      <c r="C606" s="1">
        <v>42863.578194444446</v>
      </c>
      <c r="D606" t="str">
        <f t="shared" si="102"/>
        <v>9</v>
      </c>
      <c r="E606" t="s">
        <v>1049</v>
      </c>
      <c r="H606" t="s">
        <v>1050</v>
      </c>
      <c r="I606" s="2">
        <v>42863</v>
      </c>
      <c r="J606" t="s">
        <v>670</v>
      </c>
      <c r="K606" t="s">
        <v>242</v>
      </c>
      <c r="L606" t="s">
        <v>243</v>
      </c>
      <c r="M606" t="s">
        <v>1051</v>
      </c>
      <c r="N606" t="s">
        <v>1052</v>
      </c>
      <c r="O606" t="s">
        <v>39</v>
      </c>
      <c r="P606" t="s">
        <v>40</v>
      </c>
      <c r="Q606">
        <v>4</v>
      </c>
      <c r="R606" t="s">
        <v>41</v>
      </c>
      <c r="S606" t="s">
        <v>1053</v>
      </c>
      <c r="T606" t="s">
        <v>1052</v>
      </c>
      <c r="U606" t="str">
        <f>"04"</f>
        <v>04</v>
      </c>
      <c r="V606" t="s">
        <v>125</v>
      </c>
      <c r="W606" t="str">
        <f>"04"</f>
        <v>04</v>
      </c>
      <c r="X606" t="s">
        <v>125</v>
      </c>
      <c r="AA606" t="s">
        <v>46</v>
      </c>
      <c r="AB606">
        <v>0</v>
      </c>
      <c r="AC606">
        <v>990.99</v>
      </c>
      <c r="AD606">
        <v>0</v>
      </c>
      <c r="AE606">
        <v>0</v>
      </c>
    </row>
    <row r="607" spans="1:31" x14ac:dyDescent="0.3">
      <c r="A607" t="str">
        <f t="shared" si="101"/>
        <v>17</v>
      </c>
      <c r="B607" t="str">
        <f t="shared" si="105"/>
        <v>11</v>
      </c>
      <c r="C607" s="1">
        <v>42863.578194444446</v>
      </c>
      <c r="D607" t="str">
        <f t="shared" si="102"/>
        <v>9</v>
      </c>
      <c r="E607" t="s">
        <v>1049</v>
      </c>
      <c r="H607" t="s">
        <v>1050</v>
      </c>
      <c r="I607" s="2">
        <v>42863</v>
      </c>
      <c r="J607" t="s">
        <v>670</v>
      </c>
      <c r="K607" t="s">
        <v>242</v>
      </c>
      <c r="L607" t="s">
        <v>243</v>
      </c>
      <c r="M607" t="s">
        <v>1051</v>
      </c>
      <c r="N607" t="s">
        <v>1052</v>
      </c>
      <c r="O607" t="s">
        <v>39</v>
      </c>
      <c r="P607" t="s">
        <v>40</v>
      </c>
      <c r="Q607">
        <v>4</v>
      </c>
      <c r="R607" t="s">
        <v>41</v>
      </c>
      <c r="S607" t="s">
        <v>1053</v>
      </c>
      <c r="T607" t="s">
        <v>1052</v>
      </c>
      <c r="U607" t="str">
        <f>"09"</f>
        <v>09</v>
      </c>
      <c r="V607" t="s">
        <v>268</v>
      </c>
      <c r="W607" t="str">
        <f>"09"</f>
        <v>09</v>
      </c>
      <c r="X607" t="s">
        <v>268</v>
      </c>
      <c r="AA607" t="s">
        <v>46</v>
      </c>
      <c r="AB607">
        <v>0</v>
      </c>
      <c r="AC607">
        <v>448.98</v>
      </c>
      <c r="AD607">
        <v>0</v>
      </c>
      <c r="AE607">
        <v>0</v>
      </c>
    </row>
    <row r="608" spans="1:31" x14ac:dyDescent="0.3">
      <c r="A608" t="str">
        <f t="shared" si="101"/>
        <v>17</v>
      </c>
      <c r="B608" t="str">
        <f t="shared" si="105"/>
        <v>11</v>
      </c>
      <c r="C608" s="1">
        <v>42852.905891203707</v>
      </c>
      <c r="D608" t="str">
        <f t="shared" si="102"/>
        <v>9</v>
      </c>
      <c r="E608" t="s">
        <v>935</v>
      </c>
      <c r="H608" t="s">
        <v>796</v>
      </c>
      <c r="I608" s="2">
        <v>42860</v>
      </c>
      <c r="J608" t="s">
        <v>49</v>
      </c>
      <c r="K608" t="s">
        <v>242</v>
      </c>
      <c r="L608" t="s">
        <v>243</v>
      </c>
      <c r="M608" t="s">
        <v>749</v>
      </c>
      <c r="N608" t="s">
        <v>750</v>
      </c>
      <c r="O608" t="s">
        <v>39</v>
      </c>
      <c r="P608" t="s">
        <v>40</v>
      </c>
      <c r="Q608">
        <v>4</v>
      </c>
      <c r="R608" t="s">
        <v>41</v>
      </c>
      <c r="S608" t="s">
        <v>751</v>
      </c>
      <c r="T608" t="s">
        <v>750</v>
      </c>
      <c r="U608" t="str">
        <f>"02"</f>
        <v>02</v>
      </c>
      <c r="V608" t="s">
        <v>51</v>
      </c>
      <c r="W608" t="str">
        <f>"E4281"</f>
        <v>E4281</v>
      </c>
      <c r="X608" t="s">
        <v>52</v>
      </c>
      <c r="AA608" t="s">
        <v>46</v>
      </c>
      <c r="AB608">
        <v>0</v>
      </c>
      <c r="AC608">
        <v>0</v>
      </c>
      <c r="AD608">
        <v>350.38</v>
      </c>
      <c r="AE608">
        <v>0</v>
      </c>
    </row>
    <row r="609" spans="1:31" x14ac:dyDescent="0.3">
      <c r="A609" t="str">
        <f t="shared" si="101"/>
        <v>17</v>
      </c>
      <c r="B609" t="str">
        <f t="shared" si="105"/>
        <v>11</v>
      </c>
      <c r="C609" s="1">
        <v>42866.907175925924</v>
      </c>
      <c r="D609" t="str">
        <f t="shared" si="102"/>
        <v>9</v>
      </c>
      <c r="E609" t="s">
        <v>936</v>
      </c>
      <c r="H609" t="s">
        <v>804</v>
      </c>
      <c r="I609" s="2">
        <v>42874</v>
      </c>
      <c r="J609" t="s">
        <v>49</v>
      </c>
      <c r="K609" t="s">
        <v>242</v>
      </c>
      <c r="L609" t="s">
        <v>243</v>
      </c>
      <c r="M609" t="s">
        <v>749</v>
      </c>
      <c r="N609" t="s">
        <v>750</v>
      </c>
      <c r="O609" t="s">
        <v>39</v>
      </c>
      <c r="P609" t="s">
        <v>40</v>
      </c>
      <c r="Q609">
        <v>4</v>
      </c>
      <c r="R609" t="s">
        <v>41</v>
      </c>
      <c r="S609" t="s">
        <v>751</v>
      </c>
      <c r="T609" t="s">
        <v>750</v>
      </c>
      <c r="U609" t="str">
        <f>"02"</f>
        <v>02</v>
      </c>
      <c r="V609" t="s">
        <v>51</v>
      </c>
      <c r="W609" t="str">
        <f>"E4281"</f>
        <v>E4281</v>
      </c>
      <c r="X609" t="s">
        <v>52</v>
      </c>
      <c r="AA609" t="s">
        <v>46</v>
      </c>
      <c r="AB609">
        <v>0</v>
      </c>
      <c r="AC609">
        <v>0</v>
      </c>
      <c r="AD609">
        <v>350.38</v>
      </c>
      <c r="AE609">
        <v>0</v>
      </c>
    </row>
    <row r="610" spans="1:31" x14ac:dyDescent="0.3">
      <c r="A610" t="str">
        <f t="shared" si="101"/>
        <v>17</v>
      </c>
      <c r="B610" t="str">
        <f t="shared" si="105"/>
        <v>11</v>
      </c>
      <c r="C610" s="1">
        <v>42856.508761574078</v>
      </c>
      <c r="D610" t="str">
        <f t="shared" si="102"/>
        <v>9</v>
      </c>
      <c r="E610" t="s">
        <v>883</v>
      </c>
      <c r="H610" t="s">
        <v>1054</v>
      </c>
      <c r="I610" s="2">
        <v>42857</v>
      </c>
      <c r="J610" t="s">
        <v>74</v>
      </c>
      <c r="K610" t="s">
        <v>242</v>
      </c>
      <c r="L610" t="s">
        <v>243</v>
      </c>
      <c r="M610" t="s">
        <v>749</v>
      </c>
      <c r="N610" t="s">
        <v>750</v>
      </c>
      <c r="O610" t="s">
        <v>39</v>
      </c>
      <c r="P610" t="s">
        <v>40</v>
      </c>
      <c r="Q610">
        <v>4</v>
      </c>
      <c r="R610" t="s">
        <v>41</v>
      </c>
      <c r="S610" t="s">
        <v>751</v>
      </c>
      <c r="T610" t="s">
        <v>750</v>
      </c>
      <c r="U610" t="str">
        <f t="shared" ref="U610:U615" si="108">"05"</f>
        <v>05</v>
      </c>
      <c r="V610" t="s">
        <v>58</v>
      </c>
      <c r="W610" t="str">
        <f t="shared" ref="W610:W615" si="109">"E5741"</f>
        <v>E5741</v>
      </c>
      <c r="X610" t="s">
        <v>71</v>
      </c>
      <c r="AA610" t="s">
        <v>46</v>
      </c>
      <c r="AB610">
        <v>0</v>
      </c>
      <c r="AC610">
        <v>0</v>
      </c>
      <c r="AD610">
        <v>75.959999999999994</v>
      </c>
      <c r="AE610">
        <v>0</v>
      </c>
    </row>
    <row r="611" spans="1:31" x14ac:dyDescent="0.3">
      <c r="A611" t="str">
        <f t="shared" si="101"/>
        <v>17</v>
      </c>
      <c r="B611" t="str">
        <f t="shared" si="105"/>
        <v>11</v>
      </c>
      <c r="C611" s="1">
        <v>42856.508761574078</v>
      </c>
      <c r="D611" t="str">
        <f t="shared" si="102"/>
        <v>9</v>
      </c>
      <c r="E611" t="s">
        <v>883</v>
      </c>
      <c r="H611" t="s">
        <v>1055</v>
      </c>
      <c r="I611" s="2">
        <v>42857</v>
      </c>
      <c r="J611" t="s">
        <v>74</v>
      </c>
      <c r="K611" t="s">
        <v>242</v>
      </c>
      <c r="L611" t="s">
        <v>243</v>
      </c>
      <c r="M611" t="s">
        <v>749</v>
      </c>
      <c r="N611" t="s">
        <v>750</v>
      </c>
      <c r="O611" t="s">
        <v>39</v>
      </c>
      <c r="P611" t="s">
        <v>40</v>
      </c>
      <c r="Q611">
        <v>4</v>
      </c>
      <c r="R611" t="s">
        <v>41</v>
      </c>
      <c r="S611" t="s">
        <v>751</v>
      </c>
      <c r="T611" t="s">
        <v>750</v>
      </c>
      <c r="U611" t="str">
        <f t="shared" si="108"/>
        <v>05</v>
      </c>
      <c r="V611" t="s">
        <v>58</v>
      </c>
      <c r="W611" t="str">
        <f t="shared" si="109"/>
        <v>E5741</v>
      </c>
      <c r="X611" t="s">
        <v>71</v>
      </c>
      <c r="AA611" t="s">
        <v>46</v>
      </c>
      <c r="AB611">
        <v>0</v>
      </c>
      <c r="AC611">
        <v>0</v>
      </c>
      <c r="AD611">
        <v>314.39999999999998</v>
      </c>
      <c r="AE611">
        <v>0</v>
      </c>
    </row>
    <row r="612" spans="1:31" x14ac:dyDescent="0.3">
      <c r="A612" t="str">
        <f t="shared" si="101"/>
        <v>17</v>
      </c>
      <c r="B612" t="str">
        <f t="shared" si="105"/>
        <v>11</v>
      </c>
      <c r="C612" s="1">
        <v>42856.508761574078</v>
      </c>
      <c r="D612" t="str">
        <f t="shared" si="102"/>
        <v>9</v>
      </c>
      <c r="E612" t="s">
        <v>883</v>
      </c>
      <c r="H612" t="s">
        <v>1056</v>
      </c>
      <c r="I612" s="2">
        <v>42857</v>
      </c>
      <c r="J612" t="s">
        <v>74</v>
      </c>
      <c r="K612" t="s">
        <v>242</v>
      </c>
      <c r="L612" t="s">
        <v>243</v>
      </c>
      <c r="M612" t="s">
        <v>749</v>
      </c>
      <c r="N612" t="s">
        <v>750</v>
      </c>
      <c r="O612" t="s">
        <v>39</v>
      </c>
      <c r="P612" t="s">
        <v>40</v>
      </c>
      <c r="Q612">
        <v>4</v>
      </c>
      <c r="R612" t="s">
        <v>41</v>
      </c>
      <c r="S612" t="s">
        <v>751</v>
      </c>
      <c r="T612" t="s">
        <v>750</v>
      </c>
      <c r="U612" t="str">
        <f t="shared" si="108"/>
        <v>05</v>
      </c>
      <c r="V612" t="s">
        <v>58</v>
      </c>
      <c r="W612" t="str">
        <f t="shared" si="109"/>
        <v>E5741</v>
      </c>
      <c r="X612" t="s">
        <v>71</v>
      </c>
      <c r="AA612" t="s">
        <v>46</v>
      </c>
      <c r="AB612">
        <v>0</v>
      </c>
      <c r="AC612">
        <v>0</v>
      </c>
      <c r="AD612">
        <v>227.73</v>
      </c>
      <c r="AE612">
        <v>0</v>
      </c>
    </row>
    <row r="613" spans="1:31" x14ac:dyDescent="0.3">
      <c r="A613" t="str">
        <f t="shared" si="101"/>
        <v>17</v>
      </c>
      <c r="B613" t="str">
        <f t="shared" si="105"/>
        <v>11</v>
      </c>
      <c r="C613" s="1">
        <v>42885.563877314817</v>
      </c>
      <c r="D613" t="str">
        <f t="shared" si="102"/>
        <v>9</v>
      </c>
      <c r="E613" t="s">
        <v>1057</v>
      </c>
      <c r="H613" t="s">
        <v>1058</v>
      </c>
      <c r="I613" s="2">
        <v>42886</v>
      </c>
      <c r="J613" t="s">
        <v>74</v>
      </c>
      <c r="K613" t="s">
        <v>242</v>
      </c>
      <c r="L613" t="s">
        <v>243</v>
      </c>
      <c r="M613" t="s">
        <v>749</v>
      </c>
      <c r="N613" t="s">
        <v>750</v>
      </c>
      <c r="O613" t="s">
        <v>39</v>
      </c>
      <c r="P613" t="s">
        <v>40</v>
      </c>
      <c r="Q613">
        <v>4</v>
      </c>
      <c r="R613" t="s">
        <v>41</v>
      </c>
      <c r="S613" t="s">
        <v>751</v>
      </c>
      <c r="T613" t="s">
        <v>750</v>
      </c>
      <c r="U613" t="str">
        <f t="shared" si="108"/>
        <v>05</v>
      </c>
      <c r="V613" t="s">
        <v>58</v>
      </c>
      <c r="W613" t="str">
        <f t="shared" si="109"/>
        <v>E5741</v>
      </c>
      <c r="X613" t="s">
        <v>71</v>
      </c>
      <c r="AA613" t="s">
        <v>46</v>
      </c>
      <c r="AB613">
        <v>0</v>
      </c>
      <c r="AC613">
        <v>0</v>
      </c>
      <c r="AD613">
        <v>374.77</v>
      </c>
      <c r="AE613">
        <v>0</v>
      </c>
    </row>
    <row r="614" spans="1:31" x14ac:dyDescent="0.3">
      <c r="A614" t="str">
        <f t="shared" si="101"/>
        <v>17</v>
      </c>
      <c r="B614" t="str">
        <f t="shared" si="105"/>
        <v>11</v>
      </c>
      <c r="C614" s="1">
        <v>42871.418217592596</v>
      </c>
      <c r="D614" t="str">
        <f t="shared" si="102"/>
        <v>9</v>
      </c>
      <c r="E614" t="s">
        <v>1059</v>
      </c>
      <c r="H614" t="s">
        <v>1060</v>
      </c>
      <c r="I614" s="2">
        <v>42871</v>
      </c>
      <c r="J614" t="s">
        <v>74</v>
      </c>
      <c r="K614" t="s">
        <v>242</v>
      </c>
      <c r="L614" t="s">
        <v>243</v>
      </c>
      <c r="M614" t="s">
        <v>749</v>
      </c>
      <c r="N614" t="s">
        <v>750</v>
      </c>
      <c r="O614" t="s">
        <v>39</v>
      </c>
      <c r="P614" t="s">
        <v>40</v>
      </c>
      <c r="Q614">
        <v>4</v>
      </c>
      <c r="R614" t="s">
        <v>41</v>
      </c>
      <c r="S614" t="s">
        <v>751</v>
      </c>
      <c r="T614" t="s">
        <v>750</v>
      </c>
      <c r="U614" t="str">
        <f t="shared" si="108"/>
        <v>05</v>
      </c>
      <c r="V614" t="s">
        <v>58</v>
      </c>
      <c r="W614" t="str">
        <f t="shared" si="109"/>
        <v>E5741</v>
      </c>
      <c r="X614" t="s">
        <v>71</v>
      </c>
      <c r="AA614" t="s">
        <v>46</v>
      </c>
      <c r="AB614">
        <v>0</v>
      </c>
      <c r="AC614">
        <v>0</v>
      </c>
      <c r="AD614">
        <v>33.299999999999997</v>
      </c>
      <c r="AE614">
        <v>0</v>
      </c>
    </row>
    <row r="615" spans="1:31" x14ac:dyDescent="0.3">
      <c r="A615" t="str">
        <f t="shared" si="101"/>
        <v>17</v>
      </c>
      <c r="B615" t="str">
        <f t="shared" si="105"/>
        <v>11</v>
      </c>
      <c r="C615" s="1">
        <v>42871.418217592596</v>
      </c>
      <c r="D615" t="str">
        <f t="shared" si="102"/>
        <v>9</v>
      </c>
      <c r="E615" t="s">
        <v>1059</v>
      </c>
      <c r="H615" t="s">
        <v>1061</v>
      </c>
      <c r="I615" s="2">
        <v>42871</v>
      </c>
      <c r="J615" t="s">
        <v>74</v>
      </c>
      <c r="K615" t="s">
        <v>242</v>
      </c>
      <c r="L615" t="s">
        <v>243</v>
      </c>
      <c r="M615" t="s">
        <v>749</v>
      </c>
      <c r="N615" t="s">
        <v>750</v>
      </c>
      <c r="O615" t="s">
        <v>39</v>
      </c>
      <c r="P615" t="s">
        <v>40</v>
      </c>
      <c r="Q615">
        <v>4</v>
      </c>
      <c r="R615" t="s">
        <v>41</v>
      </c>
      <c r="S615" t="s">
        <v>751</v>
      </c>
      <c r="T615" t="s">
        <v>750</v>
      </c>
      <c r="U615" t="str">
        <f t="shared" si="108"/>
        <v>05</v>
      </c>
      <c r="V615" t="s">
        <v>58</v>
      </c>
      <c r="W615" t="str">
        <f t="shared" si="109"/>
        <v>E5741</v>
      </c>
      <c r="X615" t="s">
        <v>71</v>
      </c>
      <c r="AA615" t="s">
        <v>46</v>
      </c>
      <c r="AB615">
        <v>0</v>
      </c>
      <c r="AC615">
        <v>0</v>
      </c>
      <c r="AD615">
        <v>134.38</v>
      </c>
      <c r="AE615">
        <v>0</v>
      </c>
    </row>
    <row r="616" spans="1:31" x14ac:dyDescent="0.3">
      <c r="A616" t="str">
        <f t="shared" si="101"/>
        <v>17</v>
      </c>
      <c r="B616" t="str">
        <f t="shared" si="105"/>
        <v>11</v>
      </c>
      <c r="C616" s="1">
        <v>42857.902048611111</v>
      </c>
      <c r="D616" t="str">
        <f t="shared" si="102"/>
        <v>9</v>
      </c>
      <c r="E616" t="s">
        <v>937</v>
      </c>
      <c r="G616" t="s">
        <v>841</v>
      </c>
      <c r="H616" t="s">
        <v>87</v>
      </c>
      <c r="I616" s="2">
        <v>42857</v>
      </c>
      <c r="J616" t="s">
        <v>88</v>
      </c>
      <c r="K616" t="s">
        <v>242</v>
      </c>
      <c r="L616" t="s">
        <v>243</v>
      </c>
      <c r="M616" t="s">
        <v>749</v>
      </c>
      <c r="N616" t="s">
        <v>750</v>
      </c>
      <c r="O616" t="s">
        <v>39</v>
      </c>
      <c r="P616" t="s">
        <v>40</v>
      </c>
      <c r="Q616">
        <v>4</v>
      </c>
      <c r="R616" t="s">
        <v>41</v>
      </c>
      <c r="S616" t="s">
        <v>751</v>
      </c>
      <c r="T616" t="s">
        <v>750</v>
      </c>
      <c r="U616" t="str">
        <f>"01"</f>
        <v>01</v>
      </c>
      <c r="V616" t="s">
        <v>84</v>
      </c>
      <c r="W616" t="str">
        <f>"E4105"</f>
        <v>E4105</v>
      </c>
      <c r="X616" t="s">
        <v>84</v>
      </c>
      <c r="AA616" t="s">
        <v>65</v>
      </c>
      <c r="AB616">
        <v>0</v>
      </c>
      <c r="AC616">
        <v>0</v>
      </c>
      <c r="AD616">
        <v>0</v>
      </c>
      <c r="AE616">
        <v>-856.68</v>
      </c>
    </row>
    <row r="617" spans="1:31" x14ac:dyDescent="0.3">
      <c r="A617" t="str">
        <f t="shared" si="101"/>
        <v>17</v>
      </c>
      <c r="B617" t="str">
        <f t="shared" si="105"/>
        <v>11</v>
      </c>
      <c r="C617" s="1">
        <v>42852.902581018519</v>
      </c>
      <c r="D617" t="str">
        <f t="shared" si="102"/>
        <v>9</v>
      </c>
      <c r="E617" t="s">
        <v>938</v>
      </c>
      <c r="H617" t="s">
        <v>796</v>
      </c>
      <c r="I617" s="2">
        <v>42860</v>
      </c>
      <c r="J617" t="s">
        <v>83</v>
      </c>
      <c r="K617" t="s">
        <v>242</v>
      </c>
      <c r="L617" t="s">
        <v>243</v>
      </c>
      <c r="M617" t="s">
        <v>749</v>
      </c>
      <c r="N617" t="s">
        <v>750</v>
      </c>
      <c r="O617" t="s">
        <v>39</v>
      </c>
      <c r="P617" t="s">
        <v>40</v>
      </c>
      <c r="Q617">
        <v>4</v>
      </c>
      <c r="R617" t="s">
        <v>41</v>
      </c>
      <c r="S617" t="s">
        <v>751</v>
      </c>
      <c r="T617" t="s">
        <v>750</v>
      </c>
      <c r="U617" t="str">
        <f>"01"</f>
        <v>01</v>
      </c>
      <c r="V617" t="s">
        <v>84</v>
      </c>
      <c r="W617" t="str">
        <f>"E4105"</f>
        <v>E4105</v>
      </c>
      <c r="X617" t="s">
        <v>84</v>
      </c>
      <c r="AA617" t="s">
        <v>46</v>
      </c>
      <c r="AB617">
        <v>0</v>
      </c>
      <c r="AC617">
        <v>0</v>
      </c>
      <c r="AD617">
        <v>856.68</v>
      </c>
      <c r="AE617">
        <v>0</v>
      </c>
    </row>
    <row r="618" spans="1:31" x14ac:dyDescent="0.3">
      <c r="A618" t="str">
        <f t="shared" si="101"/>
        <v>17</v>
      </c>
      <c r="B618" t="str">
        <f t="shared" si="105"/>
        <v>11</v>
      </c>
      <c r="C618" s="1">
        <v>42866.909363425926</v>
      </c>
      <c r="D618" t="str">
        <f t="shared" si="102"/>
        <v>9</v>
      </c>
      <c r="E618" t="s">
        <v>939</v>
      </c>
      <c r="G618" t="s">
        <v>841</v>
      </c>
      <c r="H618" t="s">
        <v>87</v>
      </c>
      <c r="I618" s="2">
        <v>42866</v>
      </c>
      <c r="J618" t="s">
        <v>88</v>
      </c>
      <c r="K618" t="s">
        <v>242</v>
      </c>
      <c r="L618" t="s">
        <v>243</v>
      </c>
      <c r="M618" t="s">
        <v>749</v>
      </c>
      <c r="N618" t="s">
        <v>750</v>
      </c>
      <c r="O618" t="s">
        <v>39</v>
      </c>
      <c r="P618" t="s">
        <v>40</v>
      </c>
      <c r="Q618">
        <v>4</v>
      </c>
      <c r="R618" t="s">
        <v>41</v>
      </c>
      <c r="S618" t="s">
        <v>751</v>
      </c>
      <c r="T618" t="s">
        <v>750</v>
      </c>
      <c r="U618" t="str">
        <f>"01"</f>
        <v>01</v>
      </c>
      <c r="V618" t="s">
        <v>84</v>
      </c>
      <c r="W618" t="str">
        <f>"E4105"</f>
        <v>E4105</v>
      </c>
      <c r="X618" t="s">
        <v>84</v>
      </c>
      <c r="AA618" t="s">
        <v>65</v>
      </c>
      <c r="AB618">
        <v>0</v>
      </c>
      <c r="AC618">
        <v>0</v>
      </c>
      <c r="AD618">
        <v>0</v>
      </c>
      <c r="AE618">
        <v>-856.68</v>
      </c>
    </row>
    <row r="619" spans="1:31" x14ac:dyDescent="0.3">
      <c r="A619" t="str">
        <f t="shared" si="101"/>
        <v>17</v>
      </c>
      <c r="B619" t="str">
        <f t="shared" si="105"/>
        <v>11</v>
      </c>
      <c r="C619" s="1">
        <v>42880.901608796295</v>
      </c>
      <c r="D619" t="str">
        <f t="shared" si="102"/>
        <v>9</v>
      </c>
      <c r="E619" t="s">
        <v>940</v>
      </c>
      <c r="G619" t="s">
        <v>841</v>
      </c>
      <c r="H619" t="s">
        <v>87</v>
      </c>
      <c r="I619" s="2">
        <v>42880</v>
      </c>
      <c r="J619" t="s">
        <v>88</v>
      </c>
      <c r="K619" t="s">
        <v>242</v>
      </c>
      <c r="L619" t="s">
        <v>243</v>
      </c>
      <c r="M619" t="s">
        <v>749</v>
      </c>
      <c r="N619" t="s">
        <v>750</v>
      </c>
      <c r="O619" t="s">
        <v>39</v>
      </c>
      <c r="P619" t="s">
        <v>40</v>
      </c>
      <c r="Q619">
        <v>4</v>
      </c>
      <c r="R619" t="s">
        <v>41</v>
      </c>
      <c r="S619" t="s">
        <v>751</v>
      </c>
      <c r="T619" t="s">
        <v>750</v>
      </c>
      <c r="U619" t="str">
        <f>"01"</f>
        <v>01</v>
      </c>
      <c r="V619" t="s">
        <v>84</v>
      </c>
      <c r="W619" t="str">
        <f>"E4105"</f>
        <v>E4105</v>
      </c>
      <c r="X619" t="s">
        <v>84</v>
      </c>
      <c r="AA619" t="s">
        <v>65</v>
      </c>
      <c r="AB619">
        <v>0</v>
      </c>
      <c r="AC619">
        <v>0</v>
      </c>
      <c r="AD619">
        <v>0</v>
      </c>
      <c r="AE619">
        <v>-2570.04</v>
      </c>
    </row>
    <row r="620" spans="1:31" x14ac:dyDescent="0.3">
      <c r="A620" t="str">
        <f t="shared" si="101"/>
        <v>17</v>
      </c>
      <c r="B620" t="str">
        <f t="shared" si="105"/>
        <v>11</v>
      </c>
      <c r="C620" s="1">
        <v>42866.903946759259</v>
      </c>
      <c r="D620" t="str">
        <f t="shared" si="102"/>
        <v>9</v>
      </c>
      <c r="E620" t="s">
        <v>941</v>
      </c>
      <c r="H620" t="s">
        <v>804</v>
      </c>
      <c r="I620" s="2">
        <v>42874</v>
      </c>
      <c r="J620" t="s">
        <v>83</v>
      </c>
      <c r="K620" t="s">
        <v>242</v>
      </c>
      <c r="L620" t="s">
        <v>243</v>
      </c>
      <c r="M620" t="s">
        <v>749</v>
      </c>
      <c r="N620" t="s">
        <v>750</v>
      </c>
      <c r="O620" t="s">
        <v>39</v>
      </c>
      <c r="P620" t="s">
        <v>40</v>
      </c>
      <c r="Q620">
        <v>4</v>
      </c>
      <c r="R620" t="s">
        <v>41</v>
      </c>
      <c r="S620" t="s">
        <v>751</v>
      </c>
      <c r="T620" t="s">
        <v>750</v>
      </c>
      <c r="U620" t="str">
        <f>"01"</f>
        <v>01</v>
      </c>
      <c r="V620" t="s">
        <v>84</v>
      </c>
      <c r="W620" t="str">
        <f>"E4105"</f>
        <v>E4105</v>
      </c>
      <c r="X620" t="s">
        <v>84</v>
      </c>
      <c r="AA620" t="s">
        <v>46</v>
      </c>
      <c r="AB620">
        <v>0</v>
      </c>
      <c r="AC620">
        <v>0</v>
      </c>
      <c r="AD620">
        <v>856.68</v>
      </c>
      <c r="AE620">
        <v>0</v>
      </c>
    </row>
    <row r="621" spans="1:31" x14ac:dyDescent="0.3">
      <c r="A621" t="str">
        <f t="shared" si="101"/>
        <v>17</v>
      </c>
      <c r="B621" t="str">
        <f t="shared" si="105"/>
        <v>11</v>
      </c>
      <c r="C621" s="1">
        <v>42856.508773148147</v>
      </c>
      <c r="D621" t="str">
        <f t="shared" si="102"/>
        <v>9</v>
      </c>
      <c r="E621" t="s">
        <v>883</v>
      </c>
      <c r="H621" t="s">
        <v>1054</v>
      </c>
      <c r="I621" s="2">
        <v>42857</v>
      </c>
      <c r="J621" t="s">
        <v>265</v>
      </c>
      <c r="K621" t="s">
        <v>242</v>
      </c>
      <c r="L621" t="s">
        <v>243</v>
      </c>
      <c r="M621" t="s">
        <v>749</v>
      </c>
      <c r="N621" t="s">
        <v>750</v>
      </c>
      <c r="O621" t="s">
        <v>39</v>
      </c>
      <c r="P621" t="s">
        <v>40</v>
      </c>
      <c r="Q621">
        <v>4</v>
      </c>
      <c r="R621" t="s">
        <v>41</v>
      </c>
      <c r="S621" t="s">
        <v>751</v>
      </c>
      <c r="T621" t="s">
        <v>750</v>
      </c>
      <c r="U621" t="str">
        <f t="shared" ref="U621:U631" si="110">"RV"</f>
        <v>RV</v>
      </c>
      <c r="V621" t="s">
        <v>44</v>
      </c>
      <c r="W621" t="str">
        <f t="shared" ref="W621:W631" si="111">"R3711E"</f>
        <v>R3711E</v>
      </c>
      <c r="X621" t="s">
        <v>266</v>
      </c>
      <c r="AA621" t="s">
        <v>46</v>
      </c>
      <c r="AB621">
        <v>0</v>
      </c>
      <c r="AC621">
        <v>0</v>
      </c>
      <c r="AD621">
        <v>110.37</v>
      </c>
      <c r="AE621">
        <v>0</v>
      </c>
    </row>
    <row r="622" spans="1:31" x14ac:dyDescent="0.3">
      <c r="A622" t="str">
        <f t="shared" si="101"/>
        <v>17</v>
      </c>
      <c r="B622" t="str">
        <f t="shared" si="105"/>
        <v>11</v>
      </c>
      <c r="C622" s="1">
        <v>42856.508773148147</v>
      </c>
      <c r="D622" t="str">
        <f t="shared" si="102"/>
        <v>9</v>
      </c>
      <c r="E622" t="s">
        <v>883</v>
      </c>
      <c r="H622" t="s">
        <v>1055</v>
      </c>
      <c r="I622" s="2">
        <v>42857</v>
      </c>
      <c r="J622" t="s">
        <v>265</v>
      </c>
      <c r="K622" t="s">
        <v>242</v>
      </c>
      <c r="L622" t="s">
        <v>243</v>
      </c>
      <c r="M622" t="s">
        <v>749</v>
      </c>
      <c r="N622" t="s">
        <v>750</v>
      </c>
      <c r="O622" t="s">
        <v>39</v>
      </c>
      <c r="P622" t="s">
        <v>40</v>
      </c>
      <c r="Q622">
        <v>4</v>
      </c>
      <c r="R622" t="s">
        <v>41</v>
      </c>
      <c r="S622" t="s">
        <v>751</v>
      </c>
      <c r="T622" t="s">
        <v>750</v>
      </c>
      <c r="U622" t="str">
        <f t="shared" si="110"/>
        <v>RV</v>
      </c>
      <c r="V622" t="s">
        <v>44</v>
      </c>
      <c r="W622" t="str">
        <f t="shared" si="111"/>
        <v>R3711E</v>
      </c>
      <c r="X622" t="s">
        <v>266</v>
      </c>
      <c r="AA622" t="s">
        <v>46</v>
      </c>
      <c r="AB622">
        <v>0</v>
      </c>
      <c r="AC622">
        <v>0</v>
      </c>
      <c r="AD622">
        <v>456.82</v>
      </c>
      <c r="AE622">
        <v>0</v>
      </c>
    </row>
    <row r="623" spans="1:31" x14ac:dyDescent="0.3">
      <c r="A623" t="str">
        <f t="shared" si="101"/>
        <v>17</v>
      </c>
      <c r="B623" t="str">
        <f t="shared" si="105"/>
        <v>11</v>
      </c>
      <c r="C623" s="1">
        <v>42856.508773148147</v>
      </c>
      <c r="D623" t="str">
        <f t="shared" si="102"/>
        <v>9</v>
      </c>
      <c r="E623" t="s">
        <v>883</v>
      </c>
      <c r="H623" t="s">
        <v>1056</v>
      </c>
      <c r="I623" s="2">
        <v>42857</v>
      </c>
      <c r="J623" t="s">
        <v>265</v>
      </c>
      <c r="K623" t="s">
        <v>242</v>
      </c>
      <c r="L623" t="s">
        <v>243</v>
      </c>
      <c r="M623" t="s">
        <v>749</v>
      </c>
      <c r="N623" t="s">
        <v>750</v>
      </c>
      <c r="O623" t="s">
        <v>39</v>
      </c>
      <c r="P623" t="s">
        <v>40</v>
      </c>
      <c r="Q623">
        <v>4</v>
      </c>
      <c r="R623" t="s">
        <v>41</v>
      </c>
      <c r="S623" t="s">
        <v>751</v>
      </c>
      <c r="T623" t="s">
        <v>750</v>
      </c>
      <c r="U623" t="str">
        <f t="shared" si="110"/>
        <v>RV</v>
      </c>
      <c r="V623" t="s">
        <v>44</v>
      </c>
      <c r="W623" t="str">
        <f t="shared" si="111"/>
        <v>R3711E</v>
      </c>
      <c r="X623" t="s">
        <v>266</v>
      </c>
      <c r="AA623" t="s">
        <v>46</v>
      </c>
      <c r="AB623">
        <v>0</v>
      </c>
      <c r="AC623">
        <v>0</v>
      </c>
      <c r="AD623">
        <v>330.89</v>
      </c>
      <c r="AE623">
        <v>0</v>
      </c>
    </row>
    <row r="624" spans="1:31" x14ac:dyDescent="0.3">
      <c r="A624" t="str">
        <f t="shared" si="101"/>
        <v>17</v>
      </c>
      <c r="B624" t="str">
        <f t="shared" si="105"/>
        <v>11</v>
      </c>
      <c r="C624" s="1">
        <v>42858.404502314814</v>
      </c>
      <c r="D624" t="str">
        <f t="shared" si="102"/>
        <v>9</v>
      </c>
      <c r="E624" t="s">
        <v>1062</v>
      </c>
      <c r="H624" t="s">
        <v>1063</v>
      </c>
      <c r="I624" s="2">
        <v>42856</v>
      </c>
      <c r="J624" t="s">
        <v>265</v>
      </c>
      <c r="K624" t="s">
        <v>242</v>
      </c>
      <c r="L624" t="s">
        <v>243</v>
      </c>
      <c r="M624" t="s">
        <v>749</v>
      </c>
      <c r="N624" t="s">
        <v>750</v>
      </c>
      <c r="O624" t="s">
        <v>39</v>
      </c>
      <c r="P624" t="s">
        <v>40</v>
      </c>
      <c r="Q624">
        <v>4</v>
      </c>
      <c r="R624" t="s">
        <v>41</v>
      </c>
      <c r="S624" t="s">
        <v>751</v>
      </c>
      <c r="T624" t="s">
        <v>750</v>
      </c>
      <c r="U624" t="str">
        <f t="shared" si="110"/>
        <v>RV</v>
      </c>
      <c r="V624" t="s">
        <v>44</v>
      </c>
      <c r="W624" t="str">
        <f t="shared" si="111"/>
        <v>R3711E</v>
      </c>
      <c r="X624" t="s">
        <v>266</v>
      </c>
      <c r="AA624" t="s">
        <v>46</v>
      </c>
      <c r="AB624">
        <v>0</v>
      </c>
      <c r="AC624">
        <v>0</v>
      </c>
      <c r="AD624">
        <v>69.739999999999995</v>
      </c>
      <c r="AE624">
        <v>0</v>
      </c>
    </row>
    <row r="625" spans="1:31" x14ac:dyDescent="0.3">
      <c r="A625" t="str">
        <f t="shared" si="101"/>
        <v>17</v>
      </c>
      <c r="B625" t="str">
        <f t="shared" si="105"/>
        <v>11</v>
      </c>
      <c r="C625" s="1">
        <v>42852.906793981485</v>
      </c>
      <c r="D625" t="str">
        <f t="shared" si="102"/>
        <v>9</v>
      </c>
      <c r="E625" t="s">
        <v>935</v>
      </c>
      <c r="H625" t="s">
        <v>796</v>
      </c>
      <c r="I625" s="2">
        <v>42860</v>
      </c>
      <c r="J625" t="s">
        <v>265</v>
      </c>
      <c r="K625" t="s">
        <v>242</v>
      </c>
      <c r="L625" t="s">
        <v>243</v>
      </c>
      <c r="M625" t="s">
        <v>749</v>
      </c>
      <c r="N625" t="s">
        <v>750</v>
      </c>
      <c r="O625" t="s">
        <v>39</v>
      </c>
      <c r="P625" t="s">
        <v>40</v>
      </c>
      <c r="Q625">
        <v>4</v>
      </c>
      <c r="R625" t="s">
        <v>41</v>
      </c>
      <c r="S625" t="s">
        <v>751</v>
      </c>
      <c r="T625" t="s">
        <v>750</v>
      </c>
      <c r="U625" t="str">
        <f t="shared" si="110"/>
        <v>RV</v>
      </c>
      <c r="V625" t="s">
        <v>44</v>
      </c>
      <c r="W625" t="str">
        <f t="shared" si="111"/>
        <v>R3711E</v>
      </c>
      <c r="X625" t="s">
        <v>266</v>
      </c>
      <c r="AA625" t="s">
        <v>46</v>
      </c>
      <c r="AB625">
        <v>0</v>
      </c>
      <c r="AC625">
        <v>0</v>
      </c>
      <c r="AD625">
        <v>509.1</v>
      </c>
      <c r="AE625">
        <v>0</v>
      </c>
    </row>
    <row r="626" spans="1:31" x14ac:dyDescent="0.3">
      <c r="A626" t="str">
        <f t="shared" si="101"/>
        <v>17</v>
      </c>
      <c r="B626" t="str">
        <f t="shared" si="105"/>
        <v>11</v>
      </c>
      <c r="C626" s="1">
        <v>42852.903368055559</v>
      </c>
      <c r="D626" t="str">
        <f t="shared" si="102"/>
        <v>9</v>
      </c>
      <c r="E626" t="s">
        <v>938</v>
      </c>
      <c r="H626" t="s">
        <v>796</v>
      </c>
      <c r="I626" s="2">
        <v>42860</v>
      </c>
      <c r="J626" t="s">
        <v>265</v>
      </c>
      <c r="K626" t="s">
        <v>242</v>
      </c>
      <c r="L626" t="s">
        <v>243</v>
      </c>
      <c r="M626" t="s">
        <v>749</v>
      </c>
      <c r="N626" t="s">
        <v>750</v>
      </c>
      <c r="O626" t="s">
        <v>39</v>
      </c>
      <c r="P626" t="s">
        <v>40</v>
      </c>
      <c r="Q626">
        <v>4</v>
      </c>
      <c r="R626" t="s">
        <v>41</v>
      </c>
      <c r="S626" t="s">
        <v>751</v>
      </c>
      <c r="T626" t="s">
        <v>750</v>
      </c>
      <c r="U626" t="str">
        <f t="shared" si="110"/>
        <v>RV</v>
      </c>
      <c r="V626" t="s">
        <v>44</v>
      </c>
      <c r="W626" t="str">
        <f t="shared" si="111"/>
        <v>R3711E</v>
      </c>
      <c r="X626" t="s">
        <v>266</v>
      </c>
      <c r="AA626" t="s">
        <v>46</v>
      </c>
      <c r="AB626">
        <v>0</v>
      </c>
      <c r="AC626">
        <v>0</v>
      </c>
      <c r="AD626">
        <v>1244.76</v>
      </c>
      <c r="AE626">
        <v>0</v>
      </c>
    </row>
    <row r="627" spans="1:31" x14ac:dyDescent="0.3">
      <c r="A627" t="str">
        <f t="shared" si="101"/>
        <v>17</v>
      </c>
      <c r="B627" t="str">
        <f t="shared" si="105"/>
        <v>11</v>
      </c>
      <c r="C627" s="1">
        <v>42866.904710648145</v>
      </c>
      <c r="D627" t="str">
        <f t="shared" si="102"/>
        <v>9</v>
      </c>
      <c r="E627" t="s">
        <v>941</v>
      </c>
      <c r="H627" t="s">
        <v>804</v>
      </c>
      <c r="I627" s="2">
        <v>42874</v>
      </c>
      <c r="J627" t="s">
        <v>265</v>
      </c>
      <c r="K627" t="s">
        <v>242</v>
      </c>
      <c r="L627" t="s">
        <v>243</v>
      </c>
      <c r="M627" t="s">
        <v>749</v>
      </c>
      <c r="N627" t="s">
        <v>750</v>
      </c>
      <c r="O627" t="s">
        <v>39</v>
      </c>
      <c r="P627" t="s">
        <v>40</v>
      </c>
      <c r="Q627">
        <v>4</v>
      </c>
      <c r="R627" t="s">
        <v>41</v>
      </c>
      <c r="S627" t="s">
        <v>751</v>
      </c>
      <c r="T627" t="s">
        <v>750</v>
      </c>
      <c r="U627" t="str">
        <f t="shared" si="110"/>
        <v>RV</v>
      </c>
      <c r="V627" t="s">
        <v>44</v>
      </c>
      <c r="W627" t="str">
        <f t="shared" si="111"/>
        <v>R3711E</v>
      </c>
      <c r="X627" t="s">
        <v>266</v>
      </c>
      <c r="AA627" t="s">
        <v>46</v>
      </c>
      <c r="AB627">
        <v>0</v>
      </c>
      <c r="AC627">
        <v>0</v>
      </c>
      <c r="AD627">
        <v>1244.76</v>
      </c>
      <c r="AE627">
        <v>0</v>
      </c>
    </row>
    <row r="628" spans="1:31" x14ac:dyDescent="0.3">
      <c r="A628" t="str">
        <f t="shared" si="101"/>
        <v>17</v>
      </c>
      <c r="B628" t="str">
        <f t="shared" si="105"/>
        <v>11</v>
      </c>
      <c r="C628" s="1">
        <v>42866.908009259256</v>
      </c>
      <c r="D628" t="str">
        <f t="shared" si="102"/>
        <v>9</v>
      </c>
      <c r="E628" t="s">
        <v>936</v>
      </c>
      <c r="H628" t="s">
        <v>804</v>
      </c>
      <c r="I628" s="2">
        <v>42874</v>
      </c>
      <c r="J628" t="s">
        <v>265</v>
      </c>
      <c r="K628" t="s">
        <v>242</v>
      </c>
      <c r="L628" t="s">
        <v>243</v>
      </c>
      <c r="M628" t="s">
        <v>749</v>
      </c>
      <c r="N628" t="s">
        <v>750</v>
      </c>
      <c r="O628" t="s">
        <v>39</v>
      </c>
      <c r="P628" t="s">
        <v>40</v>
      </c>
      <c r="Q628">
        <v>4</v>
      </c>
      <c r="R628" t="s">
        <v>41</v>
      </c>
      <c r="S628" t="s">
        <v>751</v>
      </c>
      <c r="T628" t="s">
        <v>750</v>
      </c>
      <c r="U628" t="str">
        <f t="shared" si="110"/>
        <v>RV</v>
      </c>
      <c r="V628" t="s">
        <v>44</v>
      </c>
      <c r="W628" t="str">
        <f t="shared" si="111"/>
        <v>R3711E</v>
      </c>
      <c r="X628" t="s">
        <v>266</v>
      </c>
      <c r="AA628" t="s">
        <v>46</v>
      </c>
      <c r="AB628">
        <v>0</v>
      </c>
      <c r="AC628">
        <v>0</v>
      </c>
      <c r="AD628">
        <v>509.1</v>
      </c>
      <c r="AE628">
        <v>0</v>
      </c>
    </row>
    <row r="629" spans="1:31" x14ac:dyDescent="0.3">
      <c r="A629" t="str">
        <f t="shared" si="101"/>
        <v>17</v>
      </c>
      <c r="B629" t="str">
        <f t="shared" si="105"/>
        <v>11</v>
      </c>
      <c r="C629" s="1">
        <v>42885.563888888886</v>
      </c>
      <c r="D629" t="str">
        <f t="shared" si="102"/>
        <v>9</v>
      </c>
      <c r="E629" t="s">
        <v>1057</v>
      </c>
      <c r="H629" t="s">
        <v>1058</v>
      </c>
      <c r="I629" s="2">
        <v>42886</v>
      </c>
      <c r="J629" t="s">
        <v>265</v>
      </c>
      <c r="K629" t="s">
        <v>242</v>
      </c>
      <c r="L629" t="s">
        <v>243</v>
      </c>
      <c r="M629" t="s">
        <v>749</v>
      </c>
      <c r="N629" t="s">
        <v>750</v>
      </c>
      <c r="O629" t="s">
        <v>39</v>
      </c>
      <c r="P629" t="s">
        <v>40</v>
      </c>
      <c r="Q629">
        <v>4</v>
      </c>
      <c r="R629" t="s">
        <v>41</v>
      </c>
      <c r="S629" t="s">
        <v>751</v>
      </c>
      <c r="T629" t="s">
        <v>750</v>
      </c>
      <c r="U629" t="str">
        <f t="shared" si="110"/>
        <v>RV</v>
      </c>
      <c r="V629" t="s">
        <v>44</v>
      </c>
      <c r="W629" t="str">
        <f t="shared" si="111"/>
        <v>R3711E</v>
      </c>
      <c r="X629" t="s">
        <v>266</v>
      </c>
      <c r="AA629" t="s">
        <v>46</v>
      </c>
      <c r="AB629">
        <v>0</v>
      </c>
      <c r="AC629">
        <v>0</v>
      </c>
      <c r="AD629">
        <v>544.54</v>
      </c>
      <c r="AE629">
        <v>0</v>
      </c>
    </row>
    <row r="630" spans="1:31" x14ac:dyDescent="0.3">
      <c r="A630" t="str">
        <f t="shared" si="101"/>
        <v>17</v>
      </c>
      <c r="B630" t="str">
        <f t="shared" si="105"/>
        <v>11</v>
      </c>
      <c r="C630" s="1">
        <v>42871.418229166666</v>
      </c>
      <c r="D630" t="str">
        <f t="shared" si="102"/>
        <v>9</v>
      </c>
      <c r="E630" t="s">
        <v>1059</v>
      </c>
      <c r="H630" t="s">
        <v>1060</v>
      </c>
      <c r="I630" s="2">
        <v>42871</v>
      </c>
      <c r="J630" t="s">
        <v>265</v>
      </c>
      <c r="K630" t="s">
        <v>242</v>
      </c>
      <c r="L630" t="s">
        <v>243</v>
      </c>
      <c r="M630" t="s">
        <v>749</v>
      </c>
      <c r="N630" t="s">
        <v>750</v>
      </c>
      <c r="O630" t="s">
        <v>39</v>
      </c>
      <c r="P630" t="s">
        <v>40</v>
      </c>
      <c r="Q630">
        <v>4</v>
      </c>
      <c r="R630" t="s">
        <v>41</v>
      </c>
      <c r="S630" t="s">
        <v>751</v>
      </c>
      <c r="T630" t="s">
        <v>750</v>
      </c>
      <c r="U630" t="str">
        <f t="shared" si="110"/>
        <v>RV</v>
      </c>
      <c r="V630" t="s">
        <v>44</v>
      </c>
      <c r="W630" t="str">
        <f t="shared" si="111"/>
        <v>R3711E</v>
      </c>
      <c r="X630" t="s">
        <v>266</v>
      </c>
      <c r="AA630" t="s">
        <v>46</v>
      </c>
      <c r="AB630">
        <v>0</v>
      </c>
      <c r="AC630">
        <v>0</v>
      </c>
      <c r="AD630">
        <v>48.38</v>
      </c>
      <c r="AE630">
        <v>0</v>
      </c>
    </row>
    <row r="631" spans="1:31" x14ac:dyDescent="0.3">
      <c r="A631" t="str">
        <f t="shared" si="101"/>
        <v>17</v>
      </c>
      <c r="B631" t="str">
        <f t="shared" si="105"/>
        <v>11</v>
      </c>
      <c r="C631" s="1">
        <v>42871.418229166666</v>
      </c>
      <c r="D631" t="str">
        <f t="shared" si="102"/>
        <v>9</v>
      </c>
      <c r="E631" t="s">
        <v>1059</v>
      </c>
      <c r="H631" t="s">
        <v>1061</v>
      </c>
      <c r="I631" s="2">
        <v>42871</v>
      </c>
      <c r="J631" t="s">
        <v>265</v>
      </c>
      <c r="K631" t="s">
        <v>242</v>
      </c>
      <c r="L631" t="s">
        <v>243</v>
      </c>
      <c r="M631" t="s">
        <v>749</v>
      </c>
      <c r="N631" t="s">
        <v>750</v>
      </c>
      <c r="O631" t="s">
        <v>39</v>
      </c>
      <c r="P631" t="s">
        <v>40</v>
      </c>
      <c r="Q631">
        <v>4</v>
      </c>
      <c r="R631" t="s">
        <v>41</v>
      </c>
      <c r="S631" t="s">
        <v>751</v>
      </c>
      <c r="T631" t="s">
        <v>750</v>
      </c>
      <c r="U631" t="str">
        <f t="shared" si="110"/>
        <v>RV</v>
      </c>
      <c r="V631" t="s">
        <v>44</v>
      </c>
      <c r="W631" t="str">
        <f t="shared" si="111"/>
        <v>R3711E</v>
      </c>
      <c r="X631" t="s">
        <v>266</v>
      </c>
      <c r="AA631" t="s">
        <v>46</v>
      </c>
      <c r="AB631">
        <v>0</v>
      </c>
      <c r="AC631">
        <v>0</v>
      </c>
      <c r="AD631">
        <v>195.25</v>
      </c>
      <c r="AE631">
        <v>0</v>
      </c>
    </row>
    <row r="632" spans="1:31" x14ac:dyDescent="0.3">
      <c r="A632" t="str">
        <f t="shared" si="101"/>
        <v>17</v>
      </c>
      <c r="B632" t="str">
        <f t="shared" si="105"/>
        <v>11</v>
      </c>
      <c r="C632" s="1">
        <v>42856.508773148147</v>
      </c>
      <c r="D632" t="str">
        <f t="shared" si="102"/>
        <v>9</v>
      </c>
      <c r="E632" t="s">
        <v>883</v>
      </c>
      <c r="H632" t="s">
        <v>1054</v>
      </c>
      <c r="I632" s="2">
        <v>42857</v>
      </c>
      <c r="J632" t="s">
        <v>267</v>
      </c>
      <c r="K632" t="s">
        <v>242</v>
      </c>
      <c r="L632" t="s">
        <v>243</v>
      </c>
      <c r="M632" t="s">
        <v>749</v>
      </c>
      <c r="N632" t="s">
        <v>750</v>
      </c>
      <c r="O632" t="s">
        <v>39</v>
      </c>
      <c r="P632" t="s">
        <v>40</v>
      </c>
      <c r="Q632">
        <v>4</v>
      </c>
      <c r="R632" t="s">
        <v>41</v>
      </c>
      <c r="S632" t="s">
        <v>751</v>
      </c>
      <c r="T632" t="s">
        <v>750</v>
      </c>
      <c r="U632" t="str">
        <f t="shared" ref="U632:U642" si="112">"09"</f>
        <v>09</v>
      </c>
      <c r="V632" t="s">
        <v>268</v>
      </c>
      <c r="W632" t="str">
        <f t="shared" ref="W632:W642" si="113">"E5982"</f>
        <v>E5982</v>
      </c>
      <c r="X632" t="s">
        <v>268</v>
      </c>
      <c r="AA632" t="s">
        <v>46</v>
      </c>
      <c r="AB632">
        <v>0</v>
      </c>
      <c r="AC632">
        <v>0</v>
      </c>
      <c r="AD632">
        <v>34.409999999999997</v>
      </c>
      <c r="AE632">
        <v>0</v>
      </c>
    </row>
    <row r="633" spans="1:31" x14ac:dyDescent="0.3">
      <c r="A633" t="str">
        <f t="shared" si="101"/>
        <v>17</v>
      </c>
      <c r="B633" t="str">
        <f t="shared" si="105"/>
        <v>11</v>
      </c>
      <c r="C633" s="1">
        <v>42856.508773148147</v>
      </c>
      <c r="D633" t="str">
        <f t="shared" si="102"/>
        <v>9</v>
      </c>
      <c r="E633" t="s">
        <v>883</v>
      </c>
      <c r="H633" t="s">
        <v>1055</v>
      </c>
      <c r="I633" s="2">
        <v>42857</v>
      </c>
      <c r="J633" t="s">
        <v>267</v>
      </c>
      <c r="K633" t="s">
        <v>242</v>
      </c>
      <c r="L633" t="s">
        <v>243</v>
      </c>
      <c r="M633" t="s">
        <v>749</v>
      </c>
      <c r="N633" t="s">
        <v>750</v>
      </c>
      <c r="O633" t="s">
        <v>39</v>
      </c>
      <c r="P633" t="s">
        <v>40</v>
      </c>
      <c r="Q633">
        <v>4</v>
      </c>
      <c r="R633" t="s">
        <v>41</v>
      </c>
      <c r="S633" t="s">
        <v>751</v>
      </c>
      <c r="T633" t="s">
        <v>750</v>
      </c>
      <c r="U633" t="str">
        <f t="shared" si="112"/>
        <v>09</v>
      </c>
      <c r="V633" t="s">
        <v>268</v>
      </c>
      <c r="W633" t="str">
        <f t="shared" si="113"/>
        <v>E5982</v>
      </c>
      <c r="X633" t="s">
        <v>268</v>
      </c>
      <c r="AA633" t="s">
        <v>46</v>
      </c>
      <c r="AB633">
        <v>0</v>
      </c>
      <c r="AC633">
        <v>0</v>
      </c>
      <c r="AD633">
        <v>142.41999999999999</v>
      </c>
      <c r="AE633">
        <v>0</v>
      </c>
    </row>
    <row r="634" spans="1:31" x14ac:dyDescent="0.3">
      <c r="A634" t="str">
        <f t="shared" si="101"/>
        <v>17</v>
      </c>
      <c r="B634" t="str">
        <f t="shared" si="105"/>
        <v>11</v>
      </c>
      <c r="C634" s="1">
        <v>42856.508773148147</v>
      </c>
      <c r="D634" t="str">
        <f t="shared" si="102"/>
        <v>9</v>
      </c>
      <c r="E634" t="s">
        <v>883</v>
      </c>
      <c r="H634" t="s">
        <v>1056</v>
      </c>
      <c r="I634" s="2">
        <v>42857</v>
      </c>
      <c r="J634" t="s">
        <v>267</v>
      </c>
      <c r="K634" t="s">
        <v>242</v>
      </c>
      <c r="L634" t="s">
        <v>243</v>
      </c>
      <c r="M634" t="s">
        <v>749</v>
      </c>
      <c r="N634" t="s">
        <v>750</v>
      </c>
      <c r="O634" t="s">
        <v>39</v>
      </c>
      <c r="P634" t="s">
        <v>40</v>
      </c>
      <c r="Q634">
        <v>4</v>
      </c>
      <c r="R634" t="s">
        <v>41</v>
      </c>
      <c r="S634" t="s">
        <v>751</v>
      </c>
      <c r="T634" t="s">
        <v>750</v>
      </c>
      <c r="U634" t="str">
        <f t="shared" si="112"/>
        <v>09</v>
      </c>
      <c r="V634" t="s">
        <v>268</v>
      </c>
      <c r="W634" t="str">
        <f t="shared" si="113"/>
        <v>E5982</v>
      </c>
      <c r="X634" t="s">
        <v>268</v>
      </c>
      <c r="AA634" t="s">
        <v>46</v>
      </c>
      <c r="AB634">
        <v>0</v>
      </c>
      <c r="AC634">
        <v>0</v>
      </c>
      <c r="AD634">
        <v>103.16</v>
      </c>
      <c r="AE634">
        <v>0</v>
      </c>
    </row>
    <row r="635" spans="1:31" x14ac:dyDescent="0.3">
      <c r="A635" t="str">
        <f t="shared" si="101"/>
        <v>17</v>
      </c>
      <c r="B635" t="str">
        <f t="shared" si="105"/>
        <v>11</v>
      </c>
      <c r="C635" s="1">
        <v>42858.404502314814</v>
      </c>
      <c r="D635" t="str">
        <f t="shared" si="102"/>
        <v>9</v>
      </c>
      <c r="E635" t="s">
        <v>1062</v>
      </c>
      <c r="H635" t="s">
        <v>1063</v>
      </c>
      <c r="I635" s="2">
        <v>42856</v>
      </c>
      <c r="J635" t="s">
        <v>267</v>
      </c>
      <c r="K635" t="s">
        <v>242</v>
      </c>
      <c r="L635" t="s">
        <v>243</v>
      </c>
      <c r="M635" t="s">
        <v>749</v>
      </c>
      <c r="N635" t="s">
        <v>750</v>
      </c>
      <c r="O635" t="s">
        <v>39</v>
      </c>
      <c r="P635" t="s">
        <v>40</v>
      </c>
      <c r="Q635">
        <v>4</v>
      </c>
      <c r="R635" t="s">
        <v>41</v>
      </c>
      <c r="S635" t="s">
        <v>751</v>
      </c>
      <c r="T635" t="s">
        <v>750</v>
      </c>
      <c r="U635" t="str">
        <f t="shared" si="112"/>
        <v>09</v>
      </c>
      <c r="V635" t="s">
        <v>268</v>
      </c>
      <c r="W635" t="str">
        <f t="shared" si="113"/>
        <v>E5982</v>
      </c>
      <c r="X635" t="s">
        <v>268</v>
      </c>
      <c r="AA635" t="s">
        <v>46</v>
      </c>
      <c r="AB635">
        <v>0</v>
      </c>
      <c r="AC635">
        <v>0</v>
      </c>
      <c r="AD635">
        <v>21.74</v>
      </c>
      <c r="AE635">
        <v>0</v>
      </c>
    </row>
    <row r="636" spans="1:31" x14ac:dyDescent="0.3">
      <c r="A636" t="str">
        <f t="shared" si="101"/>
        <v>17</v>
      </c>
      <c r="B636" t="str">
        <f t="shared" si="105"/>
        <v>11</v>
      </c>
      <c r="C636" s="1">
        <v>42852.906793981485</v>
      </c>
      <c r="D636" t="str">
        <f t="shared" si="102"/>
        <v>9</v>
      </c>
      <c r="E636" t="s">
        <v>935</v>
      </c>
      <c r="H636" t="s">
        <v>796</v>
      </c>
      <c r="I636" s="2">
        <v>42860</v>
      </c>
      <c r="J636" t="s">
        <v>267</v>
      </c>
      <c r="K636" t="s">
        <v>242</v>
      </c>
      <c r="L636" t="s">
        <v>243</v>
      </c>
      <c r="M636" t="s">
        <v>749</v>
      </c>
      <c r="N636" t="s">
        <v>750</v>
      </c>
      <c r="O636" t="s">
        <v>39</v>
      </c>
      <c r="P636" t="s">
        <v>40</v>
      </c>
      <c r="Q636">
        <v>4</v>
      </c>
      <c r="R636" t="s">
        <v>41</v>
      </c>
      <c r="S636" t="s">
        <v>751</v>
      </c>
      <c r="T636" t="s">
        <v>750</v>
      </c>
      <c r="U636" t="str">
        <f t="shared" si="112"/>
        <v>09</v>
      </c>
      <c r="V636" t="s">
        <v>268</v>
      </c>
      <c r="W636" t="str">
        <f t="shared" si="113"/>
        <v>E5982</v>
      </c>
      <c r="X636" t="s">
        <v>268</v>
      </c>
      <c r="AA636" t="s">
        <v>46</v>
      </c>
      <c r="AB636">
        <v>0</v>
      </c>
      <c r="AC636">
        <v>0</v>
      </c>
      <c r="AD636">
        <v>158.72</v>
      </c>
      <c r="AE636">
        <v>0</v>
      </c>
    </row>
    <row r="637" spans="1:31" x14ac:dyDescent="0.3">
      <c r="A637" t="str">
        <f t="shared" si="101"/>
        <v>17</v>
      </c>
      <c r="B637" t="str">
        <f t="shared" si="105"/>
        <v>11</v>
      </c>
      <c r="C637" s="1">
        <v>42852.903368055559</v>
      </c>
      <c r="D637" t="str">
        <f t="shared" si="102"/>
        <v>9</v>
      </c>
      <c r="E637" t="s">
        <v>938</v>
      </c>
      <c r="H637" t="s">
        <v>796</v>
      </c>
      <c r="I637" s="2">
        <v>42860</v>
      </c>
      <c r="J637" t="s">
        <v>267</v>
      </c>
      <c r="K637" t="s">
        <v>242</v>
      </c>
      <c r="L637" t="s">
        <v>243</v>
      </c>
      <c r="M637" t="s">
        <v>749</v>
      </c>
      <c r="N637" t="s">
        <v>750</v>
      </c>
      <c r="O637" t="s">
        <v>39</v>
      </c>
      <c r="P637" t="s">
        <v>40</v>
      </c>
      <c r="Q637">
        <v>4</v>
      </c>
      <c r="R637" t="s">
        <v>41</v>
      </c>
      <c r="S637" t="s">
        <v>751</v>
      </c>
      <c r="T637" t="s">
        <v>750</v>
      </c>
      <c r="U637" t="str">
        <f t="shared" si="112"/>
        <v>09</v>
      </c>
      <c r="V637" t="s">
        <v>268</v>
      </c>
      <c r="W637" t="str">
        <f t="shared" si="113"/>
        <v>E5982</v>
      </c>
      <c r="X637" t="s">
        <v>268</v>
      </c>
      <c r="AA637" t="s">
        <v>46</v>
      </c>
      <c r="AB637">
        <v>0</v>
      </c>
      <c r="AC637">
        <v>0</v>
      </c>
      <c r="AD637">
        <v>388.08</v>
      </c>
      <c r="AE637">
        <v>0</v>
      </c>
    </row>
    <row r="638" spans="1:31" x14ac:dyDescent="0.3">
      <c r="A638" t="str">
        <f t="shared" si="101"/>
        <v>17</v>
      </c>
      <c r="B638" t="str">
        <f t="shared" si="105"/>
        <v>11</v>
      </c>
      <c r="C638" s="1">
        <v>42866.904710648145</v>
      </c>
      <c r="D638" t="str">
        <f t="shared" si="102"/>
        <v>9</v>
      </c>
      <c r="E638" t="s">
        <v>941</v>
      </c>
      <c r="H638" t="s">
        <v>804</v>
      </c>
      <c r="I638" s="2">
        <v>42874</v>
      </c>
      <c r="J638" t="s">
        <v>267</v>
      </c>
      <c r="K638" t="s">
        <v>242</v>
      </c>
      <c r="L638" t="s">
        <v>243</v>
      </c>
      <c r="M638" t="s">
        <v>749</v>
      </c>
      <c r="N638" t="s">
        <v>750</v>
      </c>
      <c r="O638" t="s">
        <v>39</v>
      </c>
      <c r="P638" t="s">
        <v>40</v>
      </c>
      <c r="Q638">
        <v>4</v>
      </c>
      <c r="R638" t="s">
        <v>41</v>
      </c>
      <c r="S638" t="s">
        <v>751</v>
      </c>
      <c r="T638" t="s">
        <v>750</v>
      </c>
      <c r="U638" t="str">
        <f t="shared" si="112"/>
        <v>09</v>
      </c>
      <c r="V638" t="s">
        <v>268</v>
      </c>
      <c r="W638" t="str">
        <f t="shared" si="113"/>
        <v>E5982</v>
      </c>
      <c r="X638" t="s">
        <v>268</v>
      </c>
      <c r="AA638" t="s">
        <v>46</v>
      </c>
      <c r="AB638">
        <v>0</v>
      </c>
      <c r="AC638">
        <v>0</v>
      </c>
      <c r="AD638">
        <v>388.08</v>
      </c>
      <c r="AE638">
        <v>0</v>
      </c>
    </row>
    <row r="639" spans="1:31" x14ac:dyDescent="0.3">
      <c r="A639" t="str">
        <f t="shared" si="101"/>
        <v>17</v>
      </c>
      <c r="B639" t="str">
        <f t="shared" si="105"/>
        <v>11</v>
      </c>
      <c r="C639" s="1">
        <v>42866.908009259256</v>
      </c>
      <c r="D639" t="str">
        <f t="shared" si="102"/>
        <v>9</v>
      </c>
      <c r="E639" t="s">
        <v>936</v>
      </c>
      <c r="H639" t="s">
        <v>804</v>
      </c>
      <c r="I639" s="2">
        <v>42874</v>
      </c>
      <c r="J639" t="s">
        <v>267</v>
      </c>
      <c r="K639" t="s">
        <v>242</v>
      </c>
      <c r="L639" t="s">
        <v>243</v>
      </c>
      <c r="M639" t="s">
        <v>749</v>
      </c>
      <c r="N639" t="s">
        <v>750</v>
      </c>
      <c r="O639" t="s">
        <v>39</v>
      </c>
      <c r="P639" t="s">
        <v>40</v>
      </c>
      <c r="Q639">
        <v>4</v>
      </c>
      <c r="R639" t="s">
        <v>41</v>
      </c>
      <c r="S639" t="s">
        <v>751</v>
      </c>
      <c r="T639" t="s">
        <v>750</v>
      </c>
      <c r="U639" t="str">
        <f t="shared" si="112"/>
        <v>09</v>
      </c>
      <c r="V639" t="s">
        <v>268</v>
      </c>
      <c r="W639" t="str">
        <f t="shared" si="113"/>
        <v>E5982</v>
      </c>
      <c r="X639" t="s">
        <v>268</v>
      </c>
      <c r="AA639" t="s">
        <v>46</v>
      </c>
      <c r="AB639">
        <v>0</v>
      </c>
      <c r="AC639">
        <v>0</v>
      </c>
      <c r="AD639">
        <v>158.72</v>
      </c>
      <c r="AE639">
        <v>0</v>
      </c>
    </row>
    <row r="640" spans="1:31" x14ac:dyDescent="0.3">
      <c r="A640" t="str">
        <f t="shared" si="101"/>
        <v>17</v>
      </c>
      <c r="B640" t="str">
        <f t="shared" si="105"/>
        <v>11</v>
      </c>
      <c r="C640" s="1">
        <v>42885.563888888886</v>
      </c>
      <c r="D640" t="str">
        <f t="shared" si="102"/>
        <v>9</v>
      </c>
      <c r="E640" t="s">
        <v>1057</v>
      </c>
      <c r="H640" t="s">
        <v>1058</v>
      </c>
      <c r="I640" s="2">
        <v>42886</v>
      </c>
      <c r="J640" t="s">
        <v>267</v>
      </c>
      <c r="K640" t="s">
        <v>242</v>
      </c>
      <c r="L640" t="s">
        <v>243</v>
      </c>
      <c r="M640" t="s">
        <v>749</v>
      </c>
      <c r="N640" t="s">
        <v>750</v>
      </c>
      <c r="O640" t="s">
        <v>39</v>
      </c>
      <c r="P640" t="s">
        <v>40</v>
      </c>
      <c r="Q640">
        <v>4</v>
      </c>
      <c r="R640" t="s">
        <v>41</v>
      </c>
      <c r="S640" t="s">
        <v>751</v>
      </c>
      <c r="T640" t="s">
        <v>750</v>
      </c>
      <c r="U640" t="str">
        <f t="shared" si="112"/>
        <v>09</v>
      </c>
      <c r="V640" t="s">
        <v>268</v>
      </c>
      <c r="W640" t="str">
        <f t="shared" si="113"/>
        <v>E5982</v>
      </c>
      <c r="X640" t="s">
        <v>268</v>
      </c>
      <c r="AA640" t="s">
        <v>46</v>
      </c>
      <c r="AB640">
        <v>0</v>
      </c>
      <c r="AC640">
        <v>0</v>
      </c>
      <c r="AD640">
        <v>169.77</v>
      </c>
      <c r="AE640">
        <v>0</v>
      </c>
    </row>
    <row r="641" spans="1:31" x14ac:dyDescent="0.3">
      <c r="A641" t="str">
        <f t="shared" si="101"/>
        <v>17</v>
      </c>
      <c r="B641" t="str">
        <f t="shared" si="105"/>
        <v>11</v>
      </c>
      <c r="C641" s="1">
        <v>42871.418229166666</v>
      </c>
      <c r="D641" t="str">
        <f t="shared" si="102"/>
        <v>9</v>
      </c>
      <c r="E641" t="s">
        <v>1059</v>
      </c>
      <c r="H641" t="s">
        <v>1060</v>
      </c>
      <c r="I641" s="2">
        <v>42871</v>
      </c>
      <c r="J641" t="s">
        <v>267</v>
      </c>
      <c r="K641" t="s">
        <v>242</v>
      </c>
      <c r="L641" t="s">
        <v>243</v>
      </c>
      <c r="M641" t="s">
        <v>749</v>
      </c>
      <c r="N641" t="s">
        <v>750</v>
      </c>
      <c r="O641" t="s">
        <v>39</v>
      </c>
      <c r="P641" t="s">
        <v>40</v>
      </c>
      <c r="Q641">
        <v>4</v>
      </c>
      <c r="R641" t="s">
        <v>41</v>
      </c>
      <c r="S641" t="s">
        <v>751</v>
      </c>
      <c r="T641" t="s">
        <v>750</v>
      </c>
      <c r="U641" t="str">
        <f t="shared" si="112"/>
        <v>09</v>
      </c>
      <c r="V641" t="s">
        <v>268</v>
      </c>
      <c r="W641" t="str">
        <f t="shared" si="113"/>
        <v>E5982</v>
      </c>
      <c r="X641" t="s">
        <v>268</v>
      </c>
      <c r="AA641" t="s">
        <v>46</v>
      </c>
      <c r="AB641">
        <v>0</v>
      </c>
      <c r="AC641">
        <v>0</v>
      </c>
      <c r="AD641">
        <v>15.08</v>
      </c>
      <c r="AE641">
        <v>0</v>
      </c>
    </row>
    <row r="642" spans="1:31" x14ac:dyDescent="0.3">
      <c r="A642" t="str">
        <f t="shared" ref="A642:A705" si="114">"17"</f>
        <v>17</v>
      </c>
      <c r="B642" t="str">
        <f t="shared" si="105"/>
        <v>11</v>
      </c>
      <c r="C642" s="1">
        <v>42871.418229166666</v>
      </c>
      <c r="D642" t="str">
        <f t="shared" ref="D642:D705" si="115">"9"</f>
        <v>9</v>
      </c>
      <c r="E642" t="s">
        <v>1059</v>
      </c>
      <c r="H642" t="s">
        <v>1061</v>
      </c>
      <c r="I642" s="2">
        <v>42871</v>
      </c>
      <c r="J642" t="s">
        <v>267</v>
      </c>
      <c r="K642" t="s">
        <v>242</v>
      </c>
      <c r="L642" t="s">
        <v>243</v>
      </c>
      <c r="M642" t="s">
        <v>749</v>
      </c>
      <c r="N642" t="s">
        <v>750</v>
      </c>
      <c r="O642" t="s">
        <v>39</v>
      </c>
      <c r="P642" t="s">
        <v>40</v>
      </c>
      <c r="Q642">
        <v>4</v>
      </c>
      <c r="R642" t="s">
        <v>41</v>
      </c>
      <c r="S642" t="s">
        <v>751</v>
      </c>
      <c r="T642" t="s">
        <v>750</v>
      </c>
      <c r="U642" t="str">
        <f t="shared" si="112"/>
        <v>09</v>
      </c>
      <c r="V642" t="s">
        <v>268</v>
      </c>
      <c r="W642" t="str">
        <f t="shared" si="113"/>
        <v>E5982</v>
      </c>
      <c r="X642" t="s">
        <v>268</v>
      </c>
      <c r="AA642" t="s">
        <v>46</v>
      </c>
      <c r="AB642">
        <v>0</v>
      </c>
      <c r="AC642">
        <v>0</v>
      </c>
      <c r="AD642">
        <v>60.87</v>
      </c>
      <c r="AE642">
        <v>0</v>
      </c>
    </row>
    <row r="643" spans="1:31" x14ac:dyDescent="0.3">
      <c r="A643" t="str">
        <f t="shared" si="114"/>
        <v>17</v>
      </c>
      <c r="B643" t="str">
        <f t="shared" ref="B643:B706" si="116">"11"</f>
        <v>11</v>
      </c>
      <c r="C643" s="1">
        <v>42858.404502314814</v>
      </c>
      <c r="D643" t="str">
        <f t="shared" si="115"/>
        <v>9</v>
      </c>
      <c r="E643" t="s">
        <v>1062</v>
      </c>
      <c r="H643" t="s">
        <v>1063</v>
      </c>
      <c r="I643" s="2">
        <v>42856</v>
      </c>
      <c r="J643" t="s">
        <v>417</v>
      </c>
      <c r="K643" t="s">
        <v>242</v>
      </c>
      <c r="L643" t="s">
        <v>243</v>
      </c>
      <c r="M643" t="s">
        <v>749</v>
      </c>
      <c r="N643" t="s">
        <v>750</v>
      </c>
      <c r="O643" t="s">
        <v>39</v>
      </c>
      <c r="P643" t="s">
        <v>40</v>
      </c>
      <c r="Q643">
        <v>4</v>
      </c>
      <c r="R643" t="s">
        <v>41</v>
      </c>
      <c r="S643" t="s">
        <v>751</v>
      </c>
      <c r="T643" t="s">
        <v>750</v>
      </c>
      <c r="U643" t="str">
        <f>"05"</f>
        <v>05</v>
      </c>
      <c r="V643" t="s">
        <v>58</v>
      </c>
      <c r="W643" t="str">
        <f>"E5025"</f>
        <v>E5025</v>
      </c>
      <c r="X643" t="s">
        <v>418</v>
      </c>
      <c r="AA643" t="s">
        <v>46</v>
      </c>
      <c r="AB643">
        <v>0</v>
      </c>
      <c r="AC643">
        <v>0</v>
      </c>
      <c r="AD643">
        <v>48</v>
      </c>
      <c r="AE643">
        <v>0</v>
      </c>
    </row>
    <row r="644" spans="1:31" x14ac:dyDescent="0.3">
      <c r="A644" t="str">
        <f t="shared" si="114"/>
        <v>17</v>
      </c>
      <c r="B644" t="str">
        <f t="shared" si="116"/>
        <v>11</v>
      </c>
      <c r="C644" s="1">
        <v>42852.905891203707</v>
      </c>
      <c r="D644" t="str">
        <f t="shared" si="115"/>
        <v>9</v>
      </c>
      <c r="E644" t="s">
        <v>935</v>
      </c>
      <c r="H644" t="s">
        <v>796</v>
      </c>
      <c r="I644" s="2">
        <v>42860</v>
      </c>
      <c r="J644" t="s">
        <v>49</v>
      </c>
      <c r="K644" t="s">
        <v>242</v>
      </c>
      <c r="L644" t="s">
        <v>243</v>
      </c>
      <c r="M644" t="s">
        <v>752</v>
      </c>
      <c r="N644" t="s">
        <v>753</v>
      </c>
      <c r="O644" t="s">
        <v>39</v>
      </c>
      <c r="P644" t="s">
        <v>40</v>
      </c>
      <c r="Q644">
        <v>4</v>
      </c>
      <c r="R644" t="s">
        <v>41</v>
      </c>
      <c r="S644" t="s">
        <v>754</v>
      </c>
      <c r="T644" t="s">
        <v>753</v>
      </c>
      <c r="U644" t="str">
        <f>"02"</f>
        <v>02</v>
      </c>
      <c r="V644" t="s">
        <v>51</v>
      </c>
      <c r="W644" t="str">
        <f>"E4280"</f>
        <v>E4280</v>
      </c>
      <c r="X644" t="s">
        <v>164</v>
      </c>
      <c r="AA644" t="s">
        <v>46</v>
      </c>
      <c r="AB644">
        <v>0</v>
      </c>
      <c r="AC644">
        <v>0</v>
      </c>
      <c r="AD644">
        <v>520.74</v>
      </c>
      <c r="AE644">
        <v>0</v>
      </c>
    </row>
    <row r="645" spans="1:31" x14ac:dyDescent="0.3">
      <c r="A645" t="str">
        <f t="shared" si="114"/>
        <v>17</v>
      </c>
      <c r="B645" t="str">
        <f t="shared" si="116"/>
        <v>11</v>
      </c>
      <c r="C645" s="1">
        <v>42866.907175925924</v>
      </c>
      <c r="D645" t="str">
        <f t="shared" si="115"/>
        <v>9</v>
      </c>
      <c r="E645" t="s">
        <v>936</v>
      </c>
      <c r="H645" t="s">
        <v>804</v>
      </c>
      <c r="I645" s="2">
        <v>42874</v>
      </c>
      <c r="J645" t="s">
        <v>49</v>
      </c>
      <c r="K645" t="s">
        <v>242</v>
      </c>
      <c r="L645" t="s">
        <v>243</v>
      </c>
      <c r="M645" t="s">
        <v>752</v>
      </c>
      <c r="N645" t="s">
        <v>753</v>
      </c>
      <c r="O645" t="s">
        <v>39</v>
      </c>
      <c r="P645" t="s">
        <v>40</v>
      </c>
      <c r="Q645">
        <v>4</v>
      </c>
      <c r="R645" t="s">
        <v>41</v>
      </c>
      <c r="S645" t="s">
        <v>754</v>
      </c>
      <c r="T645" t="s">
        <v>753</v>
      </c>
      <c r="U645" t="str">
        <f>"02"</f>
        <v>02</v>
      </c>
      <c r="V645" t="s">
        <v>51</v>
      </c>
      <c r="W645" t="str">
        <f>"E4280"</f>
        <v>E4280</v>
      </c>
      <c r="X645" t="s">
        <v>164</v>
      </c>
      <c r="AA645" t="s">
        <v>46</v>
      </c>
      <c r="AB645">
        <v>0</v>
      </c>
      <c r="AC645">
        <v>0</v>
      </c>
      <c r="AD645">
        <v>781.11</v>
      </c>
      <c r="AE645">
        <v>0</v>
      </c>
    </row>
    <row r="646" spans="1:31" x14ac:dyDescent="0.3">
      <c r="A646" t="str">
        <f t="shared" si="114"/>
        <v>17</v>
      </c>
      <c r="B646" t="str">
        <f t="shared" si="116"/>
        <v>11</v>
      </c>
      <c r="C646" s="1">
        <v>42857.902048611111</v>
      </c>
      <c r="D646" t="str">
        <f t="shared" si="115"/>
        <v>9</v>
      </c>
      <c r="E646" t="s">
        <v>937</v>
      </c>
      <c r="G646" t="s">
        <v>841</v>
      </c>
      <c r="H646" t="s">
        <v>87</v>
      </c>
      <c r="I646" s="2">
        <v>42857</v>
      </c>
      <c r="J646" t="s">
        <v>88</v>
      </c>
      <c r="K646" t="s">
        <v>242</v>
      </c>
      <c r="L646" t="s">
        <v>243</v>
      </c>
      <c r="M646" t="s">
        <v>752</v>
      </c>
      <c r="N646" t="s">
        <v>753</v>
      </c>
      <c r="O646" t="s">
        <v>39</v>
      </c>
      <c r="P646" t="s">
        <v>40</v>
      </c>
      <c r="Q646">
        <v>4</v>
      </c>
      <c r="R646" t="s">
        <v>41</v>
      </c>
      <c r="S646" t="s">
        <v>754</v>
      </c>
      <c r="T646" t="s">
        <v>753</v>
      </c>
      <c r="U646" t="str">
        <f t="shared" ref="U646:U651" si="117">"01"</f>
        <v>01</v>
      </c>
      <c r="V646" t="s">
        <v>84</v>
      </c>
      <c r="W646" t="str">
        <f t="shared" ref="W646:W651" si="118">"E4105"</f>
        <v>E4105</v>
      </c>
      <c r="X646" t="s">
        <v>84</v>
      </c>
      <c r="AA646" t="s">
        <v>65</v>
      </c>
      <c r="AB646">
        <v>0</v>
      </c>
      <c r="AC646">
        <v>0</v>
      </c>
      <c r="AD646">
        <v>0</v>
      </c>
      <c r="AE646">
        <v>-4186</v>
      </c>
    </row>
    <row r="647" spans="1:31" x14ac:dyDescent="0.3">
      <c r="A647" t="str">
        <f t="shared" si="114"/>
        <v>17</v>
      </c>
      <c r="B647" t="str">
        <f t="shared" si="116"/>
        <v>11</v>
      </c>
      <c r="C647" s="1">
        <v>42866.903946759259</v>
      </c>
      <c r="D647" t="str">
        <f t="shared" si="115"/>
        <v>9</v>
      </c>
      <c r="E647" t="s">
        <v>941</v>
      </c>
      <c r="H647" t="s">
        <v>804</v>
      </c>
      <c r="I647" s="2">
        <v>42874</v>
      </c>
      <c r="J647" t="s">
        <v>83</v>
      </c>
      <c r="K647" t="s">
        <v>242</v>
      </c>
      <c r="L647" t="s">
        <v>243</v>
      </c>
      <c r="M647" t="s">
        <v>752</v>
      </c>
      <c r="N647" t="s">
        <v>753</v>
      </c>
      <c r="O647" t="s">
        <v>39</v>
      </c>
      <c r="P647" t="s">
        <v>40</v>
      </c>
      <c r="Q647">
        <v>4</v>
      </c>
      <c r="R647" t="s">
        <v>41</v>
      </c>
      <c r="S647" t="s">
        <v>754</v>
      </c>
      <c r="T647" t="s">
        <v>753</v>
      </c>
      <c r="U647" t="str">
        <f t="shared" si="117"/>
        <v>01</v>
      </c>
      <c r="V647" t="s">
        <v>84</v>
      </c>
      <c r="W647" t="str">
        <f t="shared" si="118"/>
        <v>E4105</v>
      </c>
      <c r="X647" t="s">
        <v>84</v>
      </c>
      <c r="AA647" t="s">
        <v>46</v>
      </c>
      <c r="AB647">
        <v>0</v>
      </c>
      <c r="AC647">
        <v>0</v>
      </c>
      <c r="AD647">
        <v>2511.6</v>
      </c>
      <c r="AE647">
        <v>0</v>
      </c>
    </row>
    <row r="648" spans="1:31" x14ac:dyDescent="0.3">
      <c r="A648" t="str">
        <f t="shared" si="114"/>
        <v>17</v>
      </c>
      <c r="B648" t="str">
        <f t="shared" si="116"/>
        <v>11</v>
      </c>
      <c r="C648" s="1">
        <v>42857.90152777778</v>
      </c>
      <c r="D648" t="str">
        <f t="shared" si="115"/>
        <v>9</v>
      </c>
      <c r="E648" t="s">
        <v>937</v>
      </c>
      <c r="G648" t="s">
        <v>841</v>
      </c>
      <c r="H648" t="s">
        <v>87</v>
      </c>
      <c r="I648" s="2">
        <v>42857</v>
      </c>
      <c r="J648" t="s">
        <v>88</v>
      </c>
      <c r="K648" t="s">
        <v>242</v>
      </c>
      <c r="L648" t="s">
        <v>243</v>
      </c>
      <c r="M648" t="s">
        <v>752</v>
      </c>
      <c r="N648" t="s">
        <v>753</v>
      </c>
      <c r="O648" t="s">
        <v>39</v>
      </c>
      <c r="P648" t="s">
        <v>40</v>
      </c>
      <c r="Q648">
        <v>4</v>
      </c>
      <c r="R648" t="s">
        <v>41</v>
      </c>
      <c r="S648" t="s">
        <v>754</v>
      </c>
      <c r="T648" t="s">
        <v>753</v>
      </c>
      <c r="U648" t="str">
        <f t="shared" si="117"/>
        <v>01</v>
      </c>
      <c r="V648" t="s">
        <v>84</v>
      </c>
      <c r="W648" t="str">
        <f t="shared" si="118"/>
        <v>E4105</v>
      </c>
      <c r="X648" t="s">
        <v>84</v>
      </c>
      <c r="AA648" t="s">
        <v>46</v>
      </c>
      <c r="AB648">
        <v>0</v>
      </c>
      <c r="AC648">
        <v>0</v>
      </c>
      <c r="AD648">
        <v>0</v>
      </c>
      <c r="AE648">
        <v>3767.4</v>
      </c>
    </row>
    <row r="649" spans="1:31" x14ac:dyDescent="0.3">
      <c r="A649" t="str">
        <f t="shared" si="114"/>
        <v>17</v>
      </c>
      <c r="B649" t="str">
        <f t="shared" si="116"/>
        <v>11</v>
      </c>
      <c r="C649" s="1">
        <v>42852.902592592596</v>
      </c>
      <c r="D649" t="str">
        <f t="shared" si="115"/>
        <v>9</v>
      </c>
      <c r="E649" t="s">
        <v>938</v>
      </c>
      <c r="H649" t="s">
        <v>796</v>
      </c>
      <c r="I649" s="2">
        <v>42860</v>
      </c>
      <c r="J649" t="s">
        <v>83</v>
      </c>
      <c r="K649" t="s">
        <v>242</v>
      </c>
      <c r="L649" t="s">
        <v>243</v>
      </c>
      <c r="M649" t="s">
        <v>752</v>
      </c>
      <c r="N649" t="s">
        <v>753</v>
      </c>
      <c r="O649" t="s">
        <v>39</v>
      </c>
      <c r="P649" t="s">
        <v>40</v>
      </c>
      <c r="Q649">
        <v>4</v>
      </c>
      <c r="R649" t="s">
        <v>41</v>
      </c>
      <c r="S649" t="s">
        <v>754</v>
      </c>
      <c r="T649" t="s">
        <v>753</v>
      </c>
      <c r="U649" t="str">
        <f t="shared" si="117"/>
        <v>01</v>
      </c>
      <c r="V649" t="s">
        <v>84</v>
      </c>
      <c r="W649" t="str">
        <f t="shared" si="118"/>
        <v>E4105</v>
      </c>
      <c r="X649" t="s">
        <v>84</v>
      </c>
      <c r="AA649" t="s">
        <v>46</v>
      </c>
      <c r="AB649">
        <v>0</v>
      </c>
      <c r="AC649">
        <v>0</v>
      </c>
      <c r="AD649">
        <v>1674.4</v>
      </c>
      <c r="AE649">
        <v>0</v>
      </c>
    </row>
    <row r="650" spans="1:31" x14ac:dyDescent="0.3">
      <c r="A650" t="str">
        <f t="shared" si="114"/>
        <v>17</v>
      </c>
      <c r="B650" t="str">
        <f t="shared" si="116"/>
        <v>11</v>
      </c>
      <c r="C650" s="1">
        <v>42866.909363425926</v>
      </c>
      <c r="D650" t="str">
        <f t="shared" si="115"/>
        <v>9</v>
      </c>
      <c r="E650" t="s">
        <v>939</v>
      </c>
      <c r="G650" t="s">
        <v>841</v>
      </c>
      <c r="H650" t="s">
        <v>87</v>
      </c>
      <c r="I650" s="2">
        <v>42866</v>
      </c>
      <c r="J650" t="s">
        <v>88</v>
      </c>
      <c r="K650" t="s">
        <v>242</v>
      </c>
      <c r="L650" t="s">
        <v>243</v>
      </c>
      <c r="M650" t="s">
        <v>752</v>
      </c>
      <c r="N650" t="s">
        <v>753</v>
      </c>
      <c r="O650" t="s">
        <v>39</v>
      </c>
      <c r="P650" t="s">
        <v>40</v>
      </c>
      <c r="Q650">
        <v>4</v>
      </c>
      <c r="R650" t="s">
        <v>41</v>
      </c>
      <c r="S650" t="s">
        <v>754</v>
      </c>
      <c r="T650" t="s">
        <v>753</v>
      </c>
      <c r="U650" t="str">
        <f t="shared" si="117"/>
        <v>01</v>
      </c>
      <c r="V650" t="s">
        <v>84</v>
      </c>
      <c r="W650" t="str">
        <f t="shared" si="118"/>
        <v>E4105</v>
      </c>
      <c r="X650" t="s">
        <v>84</v>
      </c>
      <c r="AA650" t="s">
        <v>65</v>
      </c>
      <c r="AB650">
        <v>0</v>
      </c>
      <c r="AC650">
        <v>0</v>
      </c>
      <c r="AD650">
        <v>0</v>
      </c>
      <c r="AE650">
        <v>-2511.6</v>
      </c>
    </row>
    <row r="651" spans="1:31" x14ac:dyDescent="0.3">
      <c r="A651" t="str">
        <f t="shared" si="114"/>
        <v>17</v>
      </c>
      <c r="B651" t="str">
        <f t="shared" si="116"/>
        <v>11</v>
      </c>
      <c r="C651" s="1">
        <v>42880.901608796295</v>
      </c>
      <c r="D651" t="str">
        <f t="shared" si="115"/>
        <v>9</v>
      </c>
      <c r="E651" t="s">
        <v>940</v>
      </c>
      <c r="G651" t="s">
        <v>841</v>
      </c>
      <c r="H651" t="s">
        <v>87</v>
      </c>
      <c r="I651" s="2">
        <v>42880</v>
      </c>
      <c r="J651" t="s">
        <v>88</v>
      </c>
      <c r="K651" t="s">
        <v>242</v>
      </c>
      <c r="L651" t="s">
        <v>243</v>
      </c>
      <c r="M651" t="s">
        <v>752</v>
      </c>
      <c r="N651" t="s">
        <v>753</v>
      </c>
      <c r="O651" t="s">
        <v>39</v>
      </c>
      <c r="P651" t="s">
        <v>40</v>
      </c>
      <c r="Q651">
        <v>4</v>
      </c>
      <c r="R651" t="s">
        <v>41</v>
      </c>
      <c r="S651" t="s">
        <v>754</v>
      </c>
      <c r="T651" t="s">
        <v>753</v>
      </c>
      <c r="U651" t="str">
        <f t="shared" si="117"/>
        <v>01</v>
      </c>
      <c r="V651" t="s">
        <v>84</v>
      </c>
      <c r="W651" t="str">
        <f t="shared" si="118"/>
        <v>E4105</v>
      </c>
      <c r="X651" t="s">
        <v>84</v>
      </c>
      <c r="AA651" t="s">
        <v>65</v>
      </c>
      <c r="AB651">
        <v>0</v>
      </c>
      <c r="AC651">
        <v>0</v>
      </c>
      <c r="AD651">
        <v>0</v>
      </c>
      <c r="AE651">
        <v>-1255.8</v>
      </c>
    </row>
    <row r="652" spans="1:31" x14ac:dyDescent="0.3">
      <c r="A652" t="str">
        <f t="shared" si="114"/>
        <v>17</v>
      </c>
      <c r="B652" t="str">
        <f t="shared" si="116"/>
        <v>11</v>
      </c>
      <c r="C652" s="1">
        <v>42852.903368055559</v>
      </c>
      <c r="D652" t="str">
        <f t="shared" si="115"/>
        <v>9</v>
      </c>
      <c r="E652" t="s">
        <v>938</v>
      </c>
      <c r="H652" t="s">
        <v>796</v>
      </c>
      <c r="I652" s="2">
        <v>42860</v>
      </c>
      <c r="J652" t="s">
        <v>265</v>
      </c>
      <c r="K652" t="s">
        <v>242</v>
      </c>
      <c r="L652" t="s">
        <v>243</v>
      </c>
      <c r="M652" t="s">
        <v>752</v>
      </c>
      <c r="N652" t="s">
        <v>753</v>
      </c>
      <c r="O652" t="s">
        <v>39</v>
      </c>
      <c r="P652" t="s">
        <v>40</v>
      </c>
      <c r="Q652">
        <v>4</v>
      </c>
      <c r="R652" t="s">
        <v>41</v>
      </c>
      <c r="S652" t="s">
        <v>754</v>
      </c>
      <c r="T652" t="s">
        <v>753</v>
      </c>
      <c r="U652" t="str">
        <f>"RV"</f>
        <v>RV</v>
      </c>
      <c r="V652" t="s">
        <v>44</v>
      </c>
      <c r="W652" t="str">
        <f>"R3711E"</f>
        <v>R3711E</v>
      </c>
      <c r="X652" t="s">
        <v>266</v>
      </c>
      <c r="AA652" t="s">
        <v>46</v>
      </c>
      <c r="AB652">
        <v>0</v>
      </c>
      <c r="AC652">
        <v>0</v>
      </c>
      <c r="AD652">
        <v>2432.9</v>
      </c>
      <c r="AE652">
        <v>0</v>
      </c>
    </row>
    <row r="653" spans="1:31" x14ac:dyDescent="0.3">
      <c r="A653" t="str">
        <f t="shared" si="114"/>
        <v>17</v>
      </c>
      <c r="B653" t="str">
        <f t="shared" si="116"/>
        <v>11</v>
      </c>
      <c r="C653" s="1">
        <v>42866.904710648145</v>
      </c>
      <c r="D653" t="str">
        <f t="shared" si="115"/>
        <v>9</v>
      </c>
      <c r="E653" t="s">
        <v>941</v>
      </c>
      <c r="H653" t="s">
        <v>804</v>
      </c>
      <c r="I653" s="2">
        <v>42874</v>
      </c>
      <c r="J653" t="s">
        <v>265</v>
      </c>
      <c r="K653" t="s">
        <v>242</v>
      </c>
      <c r="L653" t="s">
        <v>243</v>
      </c>
      <c r="M653" t="s">
        <v>752</v>
      </c>
      <c r="N653" t="s">
        <v>753</v>
      </c>
      <c r="O653" t="s">
        <v>39</v>
      </c>
      <c r="P653" t="s">
        <v>40</v>
      </c>
      <c r="Q653">
        <v>4</v>
      </c>
      <c r="R653" t="s">
        <v>41</v>
      </c>
      <c r="S653" t="s">
        <v>754</v>
      </c>
      <c r="T653" t="s">
        <v>753</v>
      </c>
      <c r="U653" t="str">
        <f>"RV"</f>
        <v>RV</v>
      </c>
      <c r="V653" t="s">
        <v>44</v>
      </c>
      <c r="W653" t="str">
        <f>"R3711E"</f>
        <v>R3711E</v>
      </c>
      <c r="X653" t="s">
        <v>266</v>
      </c>
      <c r="AA653" t="s">
        <v>46</v>
      </c>
      <c r="AB653">
        <v>0</v>
      </c>
      <c r="AC653">
        <v>0</v>
      </c>
      <c r="AD653">
        <v>3649.35</v>
      </c>
      <c r="AE653">
        <v>0</v>
      </c>
    </row>
    <row r="654" spans="1:31" x14ac:dyDescent="0.3">
      <c r="A654" t="str">
        <f t="shared" si="114"/>
        <v>17</v>
      </c>
      <c r="B654" t="str">
        <f t="shared" si="116"/>
        <v>11</v>
      </c>
      <c r="C654" s="1">
        <v>42866.908009259256</v>
      </c>
      <c r="D654" t="str">
        <f t="shared" si="115"/>
        <v>9</v>
      </c>
      <c r="E654" t="s">
        <v>936</v>
      </c>
      <c r="H654" t="s">
        <v>804</v>
      </c>
      <c r="I654" s="2">
        <v>42874</v>
      </c>
      <c r="J654" t="s">
        <v>265</v>
      </c>
      <c r="K654" t="s">
        <v>242</v>
      </c>
      <c r="L654" t="s">
        <v>243</v>
      </c>
      <c r="M654" t="s">
        <v>752</v>
      </c>
      <c r="N654" t="s">
        <v>753</v>
      </c>
      <c r="O654" t="s">
        <v>39</v>
      </c>
      <c r="P654" t="s">
        <v>40</v>
      </c>
      <c r="Q654">
        <v>4</v>
      </c>
      <c r="R654" t="s">
        <v>41</v>
      </c>
      <c r="S654" t="s">
        <v>754</v>
      </c>
      <c r="T654" t="s">
        <v>753</v>
      </c>
      <c r="U654" t="str">
        <f>"RV"</f>
        <v>RV</v>
      </c>
      <c r="V654" t="s">
        <v>44</v>
      </c>
      <c r="W654" t="str">
        <f>"R3711E"</f>
        <v>R3711E</v>
      </c>
      <c r="X654" t="s">
        <v>266</v>
      </c>
      <c r="AA654" t="s">
        <v>46</v>
      </c>
      <c r="AB654">
        <v>0</v>
      </c>
      <c r="AC654">
        <v>0</v>
      </c>
      <c r="AD654">
        <v>1134.95</v>
      </c>
      <c r="AE654">
        <v>0</v>
      </c>
    </row>
    <row r="655" spans="1:31" x14ac:dyDescent="0.3">
      <c r="A655" t="str">
        <f t="shared" si="114"/>
        <v>17</v>
      </c>
      <c r="B655" t="str">
        <f t="shared" si="116"/>
        <v>11</v>
      </c>
      <c r="C655" s="1">
        <v>42852.906793981485</v>
      </c>
      <c r="D655" t="str">
        <f t="shared" si="115"/>
        <v>9</v>
      </c>
      <c r="E655" t="s">
        <v>935</v>
      </c>
      <c r="H655" t="s">
        <v>796</v>
      </c>
      <c r="I655" s="2">
        <v>42860</v>
      </c>
      <c r="J655" t="s">
        <v>265</v>
      </c>
      <c r="K655" t="s">
        <v>242</v>
      </c>
      <c r="L655" t="s">
        <v>243</v>
      </c>
      <c r="M655" t="s">
        <v>752</v>
      </c>
      <c r="N655" t="s">
        <v>753</v>
      </c>
      <c r="O655" t="s">
        <v>39</v>
      </c>
      <c r="P655" t="s">
        <v>40</v>
      </c>
      <c r="Q655">
        <v>4</v>
      </c>
      <c r="R655" t="s">
        <v>41</v>
      </c>
      <c r="S655" t="s">
        <v>754</v>
      </c>
      <c r="T655" t="s">
        <v>753</v>
      </c>
      <c r="U655" t="str">
        <f>"RV"</f>
        <v>RV</v>
      </c>
      <c r="V655" t="s">
        <v>44</v>
      </c>
      <c r="W655" t="str">
        <f>"R3711E"</f>
        <v>R3711E</v>
      </c>
      <c r="X655" t="s">
        <v>266</v>
      </c>
      <c r="AA655" t="s">
        <v>46</v>
      </c>
      <c r="AB655">
        <v>0</v>
      </c>
      <c r="AC655">
        <v>0</v>
      </c>
      <c r="AD655">
        <v>756.64</v>
      </c>
      <c r="AE655">
        <v>0</v>
      </c>
    </row>
    <row r="656" spans="1:31" x14ac:dyDescent="0.3">
      <c r="A656" t="str">
        <f t="shared" si="114"/>
        <v>17</v>
      </c>
      <c r="B656" t="str">
        <f t="shared" si="116"/>
        <v>11</v>
      </c>
      <c r="C656" s="1">
        <v>42852.906793981485</v>
      </c>
      <c r="D656" t="str">
        <f t="shared" si="115"/>
        <v>9</v>
      </c>
      <c r="E656" t="s">
        <v>935</v>
      </c>
      <c r="H656" t="s">
        <v>796</v>
      </c>
      <c r="I656" s="2">
        <v>42860</v>
      </c>
      <c r="J656" t="s">
        <v>267</v>
      </c>
      <c r="K656" t="s">
        <v>242</v>
      </c>
      <c r="L656" t="s">
        <v>243</v>
      </c>
      <c r="M656" t="s">
        <v>752</v>
      </c>
      <c r="N656" t="s">
        <v>753</v>
      </c>
      <c r="O656" t="s">
        <v>39</v>
      </c>
      <c r="P656" t="s">
        <v>40</v>
      </c>
      <c r="Q656">
        <v>4</v>
      </c>
      <c r="R656" t="s">
        <v>41</v>
      </c>
      <c r="S656" t="s">
        <v>754</v>
      </c>
      <c r="T656" t="s">
        <v>753</v>
      </c>
      <c r="U656" t="str">
        <f>"09"</f>
        <v>09</v>
      </c>
      <c r="V656" t="s">
        <v>268</v>
      </c>
      <c r="W656" t="str">
        <f>"E5982"</f>
        <v>E5982</v>
      </c>
      <c r="X656" t="s">
        <v>268</v>
      </c>
      <c r="AA656" t="s">
        <v>46</v>
      </c>
      <c r="AB656">
        <v>0</v>
      </c>
      <c r="AC656">
        <v>0</v>
      </c>
      <c r="AD656">
        <v>235.9</v>
      </c>
      <c r="AE656">
        <v>0</v>
      </c>
    </row>
    <row r="657" spans="1:31" x14ac:dyDescent="0.3">
      <c r="A657" t="str">
        <f t="shared" si="114"/>
        <v>17</v>
      </c>
      <c r="B657" t="str">
        <f t="shared" si="116"/>
        <v>11</v>
      </c>
      <c r="C657" s="1">
        <v>42852.903368055559</v>
      </c>
      <c r="D657" t="str">
        <f t="shared" si="115"/>
        <v>9</v>
      </c>
      <c r="E657" t="s">
        <v>938</v>
      </c>
      <c r="H657" t="s">
        <v>796</v>
      </c>
      <c r="I657" s="2">
        <v>42860</v>
      </c>
      <c r="J657" t="s">
        <v>267</v>
      </c>
      <c r="K657" t="s">
        <v>242</v>
      </c>
      <c r="L657" t="s">
        <v>243</v>
      </c>
      <c r="M657" t="s">
        <v>752</v>
      </c>
      <c r="N657" t="s">
        <v>753</v>
      </c>
      <c r="O657" t="s">
        <v>39</v>
      </c>
      <c r="P657" t="s">
        <v>40</v>
      </c>
      <c r="Q657">
        <v>4</v>
      </c>
      <c r="R657" t="s">
        <v>41</v>
      </c>
      <c r="S657" t="s">
        <v>754</v>
      </c>
      <c r="T657" t="s">
        <v>753</v>
      </c>
      <c r="U657" t="str">
        <f>"09"</f>
        <v>09</v>
      </c>
      <c r="V657" t="s">
        <v>268</v>
      </c>
      <c r="W657" t="str">
        <f>"E5982"</f>
        <v>E5982</v>
      </c>
      <c r="X657" t="s">
        <v>268</v>
      </c>
      <c r="AA657" t="s">
        <v>46</v>
      </c>
      <c r="AB657">
        <v>0</v>
      </c>
      <c r="AC657">
        <v>0</v>
      </c>
      <c r="AD657">
        <v>758.5</v>
      </c>
      <c r="AE657">
        <v>0</v>
      </c>
    </row>
    <row r="658" spans="1:31" x14ac:dyDescent="0.3">
      <c r="A658" t="str">
        <f t="shared" si="114"/>
        <v>17</v>
      </c>
      <c r="B658" t="str">
        <f t="shared" si="116"/>
        <v>11</v>
      </c>
      <c r="C658" s="1">
        <v>42866.904710648145</v>
      </c>
      <c r="D658" t="str">
        <f t="shared" si="115"/>
        <v>9</v>
      </c>
      <c r="E658" t="s">
        <v>941</v>
      </c>
      <c r="H658" t="s">
        <v>804</v>
      </c>
      <c r="I658" s="2">
        <v>42874</v>
      </c>
      <c r="J658" t="s">
        <v>267</v>
      </c>
      <c r="K658" t="s">
        <v>242</v>
      </c>
      <c r="L658" t="s">
        <v>243</v>
      </c>
      <c r="M658" t="s">
        <v>752</v>
      </c>
      <c r="N658" t="s">
        <v>753</v>
      </c>
      <c r="O658" t="s">
        <v>39</v>
      </c>
      <c r="P658" t="s">
        <v>40</v>
      </c>
      <c r="Q658">
        <v>4</v>
      </c>
      <c r="R658" t="s">
        <v>41</v>
      </c>
      <c r="S658" t="s">
        <v>754</v>
      </c>
      <c r="T658" t="s">
        <v>753</v>
      </c>
      <c r="U658" t="str">
        <f>"09"</f>
        <v>09</v>
      </c>
      <c r="V658" t="s">
        <v>268</v>
      </c>
      <c r="W658" t="str">
        <f>"E5982"</f>
        <v>E5982</v>
      </c>
      <c r="X658" t="s">
        <v>268</v>
      </c>
      <c r="AA658" t="s">
        <v>46</v>
      </c>
      <c r="AB658">
        <v>0</v>
      </c>
      <c r="AC658">
        <v>0</v>
      </c>
      <c r="AD658">
        <v>1137.75</v>
      </c>
      <c r="AE658">
        <v>0</v>
      </c>
    </row>
    <row r="659" spans="1:31" x14ac:dyDescent="0.3">
      <c r="A659" t="str">
        <f t="shared" si="114"/>
        <v>17</v>
      </c>
      <c r="B659" t="str">
        <f t="shared" si="116"/>
        <v>11</v>
      </c>
      <c r="C659" s="1">
        <v>42866.908009259256</v>
      </c>
      <c r="D659" t="str">
        <f t="shared" si="115"/>
        <v>9</v>
      </c>
      <c r="E659" t="s">
        <v>936</v>
      </c>
      <c r="H659" t="s">
        <v>804</v>
      </c>
      <c r="I659" s="2">
        <v>42874</v>
      </c>
      <c r="J659" t="s">
        <v>267</v>
      </c>
      <c r="K659" t="s">
        <v>242</v>
      </c>
      <c r="L659" t="s">
        <v>243</v>
      </c>
      <c r="M659" t="s">
        <v>752</v>
      </c>
      <c r="N659" t="s">
        <v>753</v>
      </c>
      <c r="O659" t="s">
        <v>39</v>
      </c>
      <c r="P659" t="s">
        <v>40</v>
      </c>
      <c r="Q659">
        <v>4</v>
      </c>
      <c r="R659" t="s">
        <v>41</v>
      </c>
      <c r="S659" t="s">
        <v>754</v>
      </c>
      <c r="T659" t="s">
        <v>753</v>
      </c>
      <c r="U659" t="str">
        <f>"09"</f>
        <v>09</v>
      </c>
      <c r="V659" t="s">
        <v>268</v>
      </c>
      <c r="W659" t="str">
        <f>"E5982"</f>
        <v>E5982</v>
      </c>
      <c r="X659" t="s">
        <v>268</v>
      </c>
      <c r="AA659" t="s">
        <v>46</v>
      </c>
      <c r="AB659">
        <v>0</v>
      </c>
      <c r="AC659">
        <v>0</v>
      </c>
      <c r="AD659">
        <v>353.84</v>
      </c>
      <c r="AE659">
        <v>0</v>
      </c>
    </row>
    <row r="660" spans="1:31" x14ac:dyDescent="0.3">
      <c r="A660" t="str">
        <f t="shared" si="114"/>
        <v>17</v>
      </c>
      <c r="B660" t="str">
        <f t="shared" si="116"/>
        <v>11</v>
      </c>
      <c r="C660" s="1">
        <v>42864.404039351852</v>
      </c>
      <c r="D660" t="str">
        <f t="shared" si="115"/>
        <v>9</v>
      </c>
      <c r="E660" t="s">
        <v>1064</v>
      </c>
      <c r="H660" t="s">
        <v>1065</v>
      </c>
      <c r="I660" s="2">
        <v>42863</v>
      </c>
      <c r="J660" t="s">
        <v>265</v>
      </c>
      <c r="K660" t="s">
        <v>242</v>
      </c>
      <c r="L660" t="s">
        <v>243</v>
      </c>
      <c r="M660" t="s">
        <v>757</v>
      </c>
      <c r="N660" t="s">
        <v>758</v>
      </c>
      <c r="O660" t="s">
        <v>39</v>
      </c>
      <c r="P660" t="s">
        <v>40</v>
      </c>
      <c r="Q660">
        <v>4</v>
      </c>
      <c r="R660" t="s">
        <v>41</v>
      </c>
      <c r="S660" t="s">
        <v>759</v>
      </c>
      <c r="T660" t="s">
        <v>758</v>
      </c>
      <c r="U660" t="str">
        <f>"RV"</f>
        <v>RV</v>
      </c>
      <c r="V660" t="s">
        <v>44</v>
      </c>
      <c r="W660" t="str">
        <f>"R3711E"</f>
        <v>R3711E</v>
      </c>
      <c r="X660" t="s">
        <v>266</v>
      </c>
      <c r="AA660" t="s">
        <v>46</v>
      </c>
      <c r="AB660">
        <v>0</v>
      </c>
      <c r="AC660">
        <v>0</v>
      </c>
      <c r="AD660">
        <v>72</v>
      </c>
      <c r="AE660">
        <v>0</v>
      </c>
    </row>
    <row r="661" spans="1:31" x14ac:dyDescent="0.3">
      <c r="A661" t="str">
        <f t="shared" si="114"/>
        <v>17</v>
      </c>
      <c r="B661" t="str">
        <f t="shared" si="116"/>
        <v>11</v>
      </c>
      <c r="C661" s="1">
        <v>42864.404039351852</v>
      </c>
      <c r="D661" t="str">
        <f t="shared" si="115"/>
        <v>9</v>
      </c>
      <c r="E661" t="s">
        <v>1064</v>
      </c>
      <c r="H661" t="s">
        <v>1066</v>
      </c>
      <c r="I661" s="2">
        <v>42863</v>
      </c>
      <c r="J661" t="s">
        <v>265</v>
      </c>
      <c r="K661" t="s">
        <v>242</v>
      </c>
      <c r="L661" t="s">
        <v>243</v>
      </c>
      <c r="M661" t="s">
        <v>757</v>
      </c>
      <c r="N661" t="s">
        <v>758</v>
      </c>
      <c r="O661" t="s">
        <v>39</v>
      </c>
      <c r="P661" t="s">
        <v>40</v>
      </c>
      <c r="Q661">
        <v>4</v>
      </c>
      <c r="R661" t="s">
        <v>41</v>
      </c>
      <c r="S661" t="s">
        <v>759</v>
      </c>
      <c r="T661" t="s">
        <v>758</v>
      </c>
      <c r="U661" t="str">
        <f>"RV"</f>
        <v>RV</v>
      </c>
      <c r="V661" t="s">
        <v>44</v>
      </c>
      <c r="W661" t="str">
        <f>"R3711E"</f>
        <v>R3711E</v>
      </c>
      <c r="X661" t="s">
        <v>266</v>
      </c>
      <c r="AA661" t="s">
        <v>46</v>
      </c>
      <c r="AB661">
        <v>0</v>
      </c>
      <c r="AC661">
        <v>0</v>
      </c>
      <c r="AD661">
        <v>402</v>
      </c>
      <c r="AE661">
        <v>0</v>
      </c>
    </row>
    <row r="662" spans="1:31" x14ac:dyDescent="0.3">
      <c r="A662" t="str">
        <f t="shared" si="114"/>
        <v>17</v>
      </c>
      <c r="B662" t="str">
        <f t="shared" si="116"/>
        <v>11</v>
      </c>
      <c r="C662" s="1">
        <v>42864.404039351852</v>
      </c>
      <c r="D662" t="str">
        <f t="shared" si="115"/>
        <v>9</v>
      </c>
      <c r="E662" t="s">
        <v>1064</v>
      </c>
      <c r="H662" t="s">
        <v>1065</v>
      </c>
      <c r="I662" s="2">
        <v>42863</v>
      </c>
      <c r="J662" t="s">
        <v>997</v>
      </c>
      <c r="K662" t="s">
        <v>242</v>
      </c>
      <c r="L662" t="s">
        <v>243</v>
      </c>
      <c r="M662" t="s">
        <v>757</v>
      </c>
      <c r="N662" t="s">
        <v>758</v>
      </c>
      <c r="O662" t="s">
        <v>39</v>
      </c>
      <c r="P662" t="s">
        <v>40</v>
      </c>
      <c r="Q662">
        <v>4</v>
      </c>
      <c r="R662" t="s">
        <v>41</v>
      </c>
      <c r="S662" t="s">
        <v>759</v>
      </c>
      <c r="T662" t="s">
        <v>758</v>
      </c>
      <c r="U662" t="str">
        <f>"10"</f>
        <v>10</v>
      </c>
      <c r="V662" t="s">
        <v>433</v>
      </c>
      <c r="W662" t="str">
        <f>"E7140"</f>
        <v>E7140</v>
      </c>
      <c r="X662" t="s">
        <v>998</v>
      </c>
      <c r="AA662" t="s">
        <v>46</v>
      </c>
      <c r="AB662">
        <v>0</v>
      </c>
      <c r="AC662">
        <v>0</v>
      </c>
      <c r="AD662">
        <v>72</v>
      </c>
      <c r="AE662">
        <v>0</v>
      </c>
    </row>
    <row r="663" spans="1:31" x14ac:dyDescent="0.3">
      <c r="A663" t="str">
        <f t="shared" si="114"/>
        <v>17</v>
      </c>
      <c r="B663" t="str">
        <f t="shared" si="116"/>
        <v>11</v>
      </c>
      <c r="C663" s="1">
        <v>42864.404039351852</v>
      </c>
      <c r="D663" t="str">
        <f t="shared" si="115"/>
        <v>9</v>
      </c>
      <c r="E663" t="s">
        <v>1064</v>
      </c>
      <c r="H663" t="s">
        <v>1066</v>
      </c>
      <c r="I663" s="2">
        <v>42863</v>
      </c>
      <c r="J663" t="s">
        <v>997</v>
      </c>
      <c r="K663" t="s">
        <v>242</v>
      </c>
      <c r="L663" t="s">
        <v>243</v>
      </c>
      <c r="M663" t="s">
        <v>757</v>
      </c>
      <c r="N663" t="s">
        <v>758</v>
      </c>
      <c r="O663" t="s">
        <v>39</v>
      </c>
      <c r="P663" t="s">
        <v>40</v>
      </c>
      <c r="Q663">
        <v>4</v>
      </c>
      <c r="R663" t="s">
        <v>41</v>
      </c>
      <c r="S663" t="s">
        <v>759</v>
      </c>
      <c r="T663" t="s">
        <v>758</v>
      </c>
      <c r="U663" t="str">
        <f>"10"</f>
        <v>10</v>
      </c>
      <c r="V663" t="s">
        <v>433</v>
      </c>
      <c r="W663" t="str">
        <f>"E7140"</f>
        <v>E7140</v>
      </c>
      <c r="X663" t="s">
        <v>998</v>
      </c>
      <c r="AA663" t="s">
        <v>46</v>
      </c>
      <c r="AB663">
        <v>0</v>
      </c>
      <c r="AC663">
        <v>0</v>
      </c>
      <c r="AD663">
        <v>402</v>
      </c>
      <c r="AE663">
        <v>0</v>
      </c>
    </row>
    <row r="664" spans="1:31" x14ac:dyDescent="0.3">
      <c r="A664" t="str">
        <f t="shared" si="114"/>
        <v>17</v>
      </c>
      <c r="B664" t="str">
        <f t="shared" si="116"/>
        <v>11</v>
      </c>
      <c r="C664" s="1">
        <v>42866.904016203705</v>
      </c>
      <c r="D664" t="str">
        <f t="shared" si="115"/>
        <v>9</v>
      </c>
      <c r="E664" t="s">
        <v>941</v>
      </c>
      <c r="H664" t="s">
        <v>804</v>
      </c>
      <c r="I664" s="2">
        <v>42874</v>
      </c>
      <c r="J664" t="s">
        <v>83</v>
      </c>
      <c r="K664" t="s">
        <v>242</v>
      </c>
      <c r="L664" t="s">
        <v>243</v>
      </c>
      <c r="M664" t="s">
        <v>1067</v>
      </c>
      <c r="N664" t="s">
        <v>1068</v>
      </c>
      <c r="O664" t="s">
        <v>39</v>
      </c>
      <c r="P664" t="s">
        <v>40</v>
      </c>
      <c r="Q664">
        <v>4</v>
      </c>
      <c r="R664" t="s">
        <v>41</v>
      </c>
      <c r="S664" t="s">
        <v>1069</v>
      </c>
      <c r="T664" t="s">
        <v>1068</v>
      </c>
      <c r="U664" t="str">
        <f>"03"</f>
        <v>03</v>
      </c>
      <c r="V664" t="s">
        <v>120</v>
      </c>
      <c r="W664" t="str">
        <f>"E4135"</f>
        <v>E4135</v>
      </c>
      <c r="X664" t="s">
        <v>121</v>
      </c>
      <c r="AA664" t="s">
        <v>46</v>
      </c>
      <c r="AB664">
        <v>0</v>
      </c>
      <c r="AC664">
        <v>0</v>
      </c>
      <c r="AD664">
        <v>67.5</v>
      </c>
      <c r="AE664">
        <v>0</v>
      </c>
    </row>
    <row r="665" spans="1:31" x14ac:dyDescent="0.3">
      <c r="A665" t="str">
        <f t="shared" si="114"/>
        <v>17</v>
      </c>
      <c r="B665" t="str">
        <f t="shared" si="116"/>
        <v>11</v>
      </c>
      <c r="C665" s="1">
        <v>42852.902662037035</v>
      </c>
      <c r="D665" t="str">
        <f t="shared" si="115"/>
        <v>9</v>
      </c>
      <c r="E665" t="s">
        <v>938</v>
      </c>
      <c r="H665" t="s">
        <v>796</v>
      </c>
      <c r="I665" s="2">
        <v>42860</v>
      </c>
      <c r="J665" t="s">
        <v>83</v>
      </c>
      <c r="K665" t="s">
        <v>242</v>
      </c>
      <c r="L665" t="s">
        <v>243</v>
      </c>
      <c r="M665" t="s">
        <v>1067</v>
      </c>
      <c r="N665" t="s">
        <v>1068</v>
      </c>
      <c r="O665" t="s">
        <v>39</v>
      </c>
      <c r="P665" t="s">
        <v>40</v>
      </c>
      <c r="Q665">
        <v>4</v>
      </c>
      <c r="R665" t="s">
        <v>41</v>
      </c>
      <c r="S665" t="s">
        <v>1069</v>
      </c>
      <c r="T665" t="s">
        <v>1068</v>
      </c>
      <c r="U665" t="str">
        <f>"03"</f>
        <v>03</v>
      </c>
      <c r="V665" t="s">
        <v>120</v>
      </c>
      <c r="W665" t="str">
        <f>"E4135"</f>
        <v>E4135</v>
      </c>
      <c r="X665" t="s">
        <v>121</v>
      </c>
      <c r="AA665" t="s">
        <v>46</v>
      </c>
      <c r="AB665">
        <v>0</v>
      </c>
      <c r="AC665">
        <v>0</v>
      </c>
      <c r="AD665">
        <v>28.25</v>
      </c>
      <c r="AE665">
        <v>0</v>
      </c>
    </row>
    <row r="666" spans="1:31" x14ac:dyDescent="0.3">
      <c r="A666" t="str">
        <f t="shared" si="114"/>
        <v>17</v>
      </c>
      <c r="B666" t="str">
        <f t="shared" si="116"/>
        <v>11</v>
      </c>
      <c r="C666" s="1">
        <v>42871.696886574071</v>
      </c>
      <c r="D666" t="str">
        <f t="shared" si="115"/>
        <v>9</v>
      </c>
      <c r="E666" t="s">
        <v>1070</v>
      </c>
      <c r="H666" t="s">
        <v>1071</v>
      </c>
      <c r="I666" s="2">
        <v>42871</v>
      </c>
      <c r="J666" t="s">
        <v>78</v>
      </c>
      <c r="K666" t="s">
        <v>242</v>
      </c>
      <c r="L666" t="s">
        <v>243</v>
      </c>
      <c r="M666" t="s">
        <v>1067</v>
      </c>
      <c r="N666" t="s">
        <v>1068</v>
      </c>
      <c r="O666" t="s">
        <v>39</v>
      </c>
      <c r="P666" t="s">
        <v>40</v>
      </c>
      <c r="Q666">
        <v>4</v>
      </c>
      <c r="R666" t="s">
        <v>41</v>
      </c>
      <c r="S666" t="s">
        <v>1069</v>
      </c>
      <c r="T666" t="s">
        <v>1068</v>
      </c>
      <c r="U666" t="str">
        <f>"04"</f>
        <v>04</v>
      </c>
      <c r="V666" t="s">
        <v>125</v>
      </c>
      <c r="W666" t="str">
        <f>"E5397"</f>
        <v>E5397</v>
      </c>
      <c r="X666" t="s">
        <v>137</v>
      </c>
      <c r="AA666" t="s">
        <v>46</v>
      </c>
      <c r="AB666">
        <v>0</v>
      </c>
      <c r="AC666">
        <v>0</v>
      </c>
      <c r="AD666">
        <v>109.65</v>
      </c>
      <c r="AE666">
        <v>0</v>
      </c>
    </row>
    <row r="667" spans="1:31" x14ac:dyDescent="0.3">
      <c r="A667" t="str">
        <f t="shared" si="114"/>
        <v>17</v>
      </c>
      <c r="B667" t="str">
        <f t="shared" si="116"/>
        <v>11</v>
      </c>
      <c r="C667" s="1">
        <v>42871.628067129626</v>
      </c>
      <c r="D667" t="str">
        <f t="shared" si="115"/>
        <v>9</v>
      </c>
      <c r="E667" t="s">
        <v>1072</v>
      </c>
      <c r="H667" t="s">
        <v>1073</v>
      </c>
      <c r="I667" s="2">
        <v>42871</v>
      </c>
      <c r="J667" t="s">
        <v>78</v>
      </c>
      <c r="K667" t="s">
        <v>242</v>
      </c>
      <c r="L667" t="s">
        <v>243</v>
      </c>
      <c r="M667" t="s">
        <v>1067</v>
      </c>
      <c r="N667" t="s">
        <v>1068</v>
      </c>
      <c r="O667" t="s">
        <v>39</v>
      </c>
      <c r="P667" t="s">
        <v>40</v>
      </c>
      <c r="Q667">
        <v>4</v>
      </c>
      <c r="R667" t="s">
        <v>41</v>
      </c>
      <c r="S667" t="s">
        <v>1069</v>
      </c>
      <c r="T667" t="s">
        <v>1068</v>
      </c>
      <c r="U667" t="str">
        <f>"04"</f>
        <v>04</v>
      </c>
      <c r="V667" t="s">
        <v>125</v>
      </c>
      <c r="W667" t="str">
        <f>"E5394"</f>
        <v>E5394</v>
      </c>
      <c r="X667" t="s">
        <v>1074</v>
      </c>
      <c r="AA667" t="s">
        <v>46</v>
      </c>
      <c r="AB667">
        <v>0</v>
      </c>
      <c r="AC667">
        <v>0</v>
      </c>
      <c r="AD667">
        <v>95</v>
      </c>
      <c r="AE667">
        <v>0</v>
      </c>
    </row>
    <row r="668" spans="1:31" x14ac:dyDescent="0.3">
      <c r="A668" t="str">
        <f t="shared" si="114"/>
        <v>17</v>
      </c>
      <c r="B668" t="str">
        <f t="shared" si="116"/>
        <v>11</v>
      </c>
      <c r="C668" s="1">
        <v>42852.905949074076</v>
      </c>
      <c r="D668" t="str">
        <f t="shared" si="115"/>
        <v>9</v>
      </c>
      <c r="E668" t="s">
        <v>935</v>
      </c>
      <c r="H668" t="s">
        <v>796</v>
      </c>
      <c r="I668" s="2">
        <v>42860</v>
      </c>
      <c r="J668" t="s">
        <v>49</v>
      </c>
      <c r="K668" t="s">
        <v>242</v>
      </c>
      <c r="L668" t="s">
        <v>243</v>
      </c>
      <c r="M668" t="s">
        <v>1067</v>
      </c>
      <c r="N668" t="s">
        <v>1068</v>
      </c>
      <c r="O668" t="s">
        <v>39</v>
      </c>
      <c r="P668" t="s">
        <v>40</v>
      </c>
      <c r="Q668">
        <v>4</v>
      </c>
      <c r="R668" t="s">
        <v>41</v>
      </c>
      <c r="S668" t="s">
        <v>1069</v>
      </c>
      <c r="T668" t="s">
        <v>1068</v>
      </c>
      <c r="U668" t="str">
        <f>"02"</f>
        <v>02</v>
      </c>
      <c r="V668" t="s">
        <v>51</v>
      </c>
      <c r="W668" t="str">
        <f>"E4282"</f>
        <v>E4282</v>
      </c>
      <c r="X668" t="s">
        <v>163</v>
      </c>
      <c r="AA668" t="s">
        <v>46</v>
      </c>
      <c r="AB668">
        <v>0</v>
      </c>
      <c r="AC668">
        <v>0</v>
      </c>
      <c r="AD668">
        <v>14.35</v>
      </c>
      <c r="AE668">
        <v>0</v>
      </c>
    </row>
    <row r="669" spans="1:31" x14ac:dyDescent="0.3">
      <c r="A669" t="str">
        <f t="shared" si="114"/>
        <v>17</v>
      </c>
      <c r="B669" t="str">
        <f t="shared" si="116"/>
        <v>11</v>
      </c>
      <c r="C669" s="1">
        <v>42866.907222222224</v>
      </c>
      <c r="D669" t="str">
        <f t="shared" si="115"/>
        <v>9</v>
      </c>
      <c r="E669" t="s">
        <v>936</v>
      </c>
      <c r="H669" t="s">
        <v>804</v>
      </c>
      <c r="I669" s="2">
        <v>42874</v>
      </c>
      <c r="J669" t="s">
        <v>49</v>
      </c>
      <c r="K669" t="s">
        <v>242</v>
      </c>
      <c r="L669" t="s">
        <v>243</v>
      </c>
      <c r="M669" t="s">
        <v>1067</v>
      </c>
      <c r="N669" t="s">
        <v>1068</v>
      </c>
      <c r="O669" t="s">
        <v>39</v>
      </c>
      <c r="P669" t="s">
        <v>40</v>
      </c>
      <c r="Q669">
        <v>4</v>
      </c>
      <c r="R669" t="s">
        <v>41</v>
      </c>
      <c r="S669" t="s">
        <v>1069</v>
      </c>
      <c r="T669" t="s">
        <v>1068</v>
      </c>
      <c r="U669" t="str">
        <f>"02"</f>
        <v>02</v>
      </c>
      <c r="V669" t="s">
        <v>51</v>
      </c>
      <c r="W669" t="str">
        <f>"E4282"</f>
        <v>E4282</v>
      </c>
      <c r="X669" t="s">
        <v>163</v>
      </c>
      <c r="AA669" t="s">
        <v>46</v>
      </c>
      <c r="AB669">
        <v>0</v>
      </c>
      <c r="AC669">
        <v>0</v>
      </c>
      <c r="AD669">
        <v>15.13</v>
      </c>
      <c r="AE669">
        <v>0</v>
      </c>
    </row>
    <row r="670" spans="1:31" x14ac:dyDescent="0.3">
      <c r="A670" t="str">
        <f t="shared" si="114"/>
        <v>17</v>
      </c>
      <c r="B670" t="str">
        <f t="shared" si="116"/>
        <v>11</v>
      </c>
      <c r="C670" s="1">
        <v>42857.902071759258</v>
      </c>
      <c r="D670" t="str">
        <f t="shared" si="115"/>
        <v>9</v>
      </c>
      <c r="E670" t="s">
        <v>937</v>
      </c>
      <c r="G670" t="s">
        <v>841</v>
      </c>
      <c r="H670" t="s">
        <v>87</v>
      </c>
      <c r="I670" s="2">
        <v>42857</v>
      </c>
      <c r="J670" t="s">
        <v>88</v>
      </c>
      <c r="K670" t="s">
        <v>242</v>
      </c>
      <c r="L670" t="s">
        <v>243</v>
      </c>
      <c r="M670" t="s">
        <v>1067</v>
      </c>
      <c r="N670" t="s">
        <v>1068</v>
      </c>
      <c r="O670" t="s">
        <v>39</v>
      </c>
      <c r="P670" t="s">
        <v>40</v>
      </c>
      <c r="Q670">
        <v>4</v>
      </c>
      <c r="R670" t="s">
        <v>41</v>
      </c>
      <c r="S670" t="s">
        <v>1069</v>
      </c>
      <c r="T670" t="s">
        <v>1068</v>
      </c>
      <c r="U670" t="str">
        <f t="shared" ref="U670:U675" si="119">"01"</f>
        <v>01</v>
      </c>
      <c r="V670" t="s">
        <v>84</v>
      </c>
      <c r="W670" t="str">
        <f t="shared" ref="W670:W675" si="120">"E4105"</f>
        <v>E4105</v>
      </c>
      <c r="X670" t="s">
        <v>84</v>
      </c>
      <c r="AA670" t="s">
        <v>65</v>
      </c>
      <c r="AB670">
        <v>0</v>
      </c>
      <c r="AC670">
        <v>0</v>
      </c>
      <c r="AD670">
        <v>0</v>
      </c>
      <c r="AE670">
        <v>-689.2</v>
      </c>
    </row>
    <row r="671" spans="1:31" x14ac:dyDescent="0.3">
      <c r="A671" t="str">
        <f t="shared" si="114"/>
        <v>17</v>
      </c>
      <c r="B671" t="str">
        <f t="shared" si="116"/>
        <v>11</v>
      </c>
      <c r="C671" s="1">
        <v>42866.904016203705</v>
      </c>
      <c r="D671" t="str">
        <f t="shared" si="115"/>
        <v>9</v>
      </c>
      <c r="E671" t="s">
        <v>941</v>
      </c>
      <c r="H671" t="s">
        <v>804</v>
      </c>
      <c r="I671" s="2">
        <v>42874</v>
      </c>
      <c r="J671" t="s">
        <v>83</v>
      </c>
      <c r="K671" t="s">
        <v>242</v>
      </c>
      <c r="L671" t="s">
        <v>243</v>
      </c>
      <c r="M671" t="s">
        <v>1067</v>
      </c>
      <c r="N671" t="s">
        <v>1068</v>
      </c>
      <c r="O671" t="s">
        <v>39</v>
      </c>
      <c r="P671" t="s">
        <v>40</v>
      </c>
      <c r="Q671">
        <v>4</v>
      </c>
      <c r="R671" t="s">
        <v>41</v>
      </c>
      <c r="S671" t="s">
        <v>1069</v>
      </c>
      <c r="T671" t="s">
        <v>1068</v>
      </c>
      <c r="U671" t="str">
        <f t="shared" si="119"/>
        <v>01</v>
      </c>
      <c r="V671" t="s">
        <v>84</v>
      </c>
      <c r="W671" t="str">
        <f t="shared" si="120"/>
        <v>E4105</v>
      </c>
      <c r="X671" t="s">
        <v>84</v>
      </c>
      <c r="AA671" t="s">
        <v>46</v>
      </c>
      <c r="AB671">
        <v>0</v>
      </c>
      <c r="AC671">
        <v>0</v>
      </c>
      <c r="AD671">
        <v>689.2</v>
      </c>
      <c r="AE671">
        <v>0</v>
      </c>
    </row>
    <row r="672" spans="1:31" x14ac:dyDescent="0.3">
      <c r="A672" t="str">
        <f t="shared" si="114"/>
        <v>17</v>
      </c>
      <c r="B672" t="str">
        <f t="shared" si="116"/>
        <v>11</v>
      </c>
      <c r="C672" s="1">
        <v>42852.902650462966</v>
      </c>
      <c r="D672" t="str">
        <f t="shared" si="115"/>
        <v>9</v>
      </c>
      <c r="E672" t="s">
        <v>938</v>
      </c>
      <c r="H672" t="s">
        <v>796</v>
      </c>
      <c r="I672" s="2">
        <v>42860</v>
      </c>
      <c r="J672" t="s">
        <v>83</v>
      </c>
      <c r="K672" t="s">
        <v>242</v>
      </c>
      <c r="L672" t="s">
        <v>243</v>
      </c>
      <c r="M672" t="s">
        <v>1067</v>
      </c>
      <c r="N672" t="s">
        <v>1068</v>
      </c>
      <c r="O672" t="s">
        <v>39</v>
      </c>
      <c r="P672" t="s">
        <v>40</v>
      </c>
      <c r="Q672">
        <v>4</v>
      </c>
      <c r="R672" t="s">
        <v>41</v>
      </c>
      <c r="S672" t="s">
        <v>1069</v>
      </c>
      <c r="T672" t="s">
        <v>1068</v>
      </c>
      <c r="U672" t="str">
        <f t="shared" si="119"/>
        <v>01</v>
      </c>
      <c r="V672" t="s">
        <v>84</v>
      </c>
      <c r="W672" t="str">
        <f t="shared" si="120"/>
        <v>E4105</v>
      </c>
      <c r="X672" t="s">
        <v>84</v>
      </c>
      <c r="AA672" t="s">
        <v>46</v>
      </c>
      <c r="AB672">
        <v>0</v>
      </c>
      <c r="AC672">
        <v>0</v>
      </c>
      <c r="AD672">
        <v>689.2</v>
      </c>
      <c r="AE672">
        <v>0</v>
      </c>
    </row>
    <row r="673" spans="1:31" x14ac:dyDescent="0.3">
      <c r="A673" t="str">
        <f t="shared" si="114"/>
        <v>17</v>
      </c>
      <c r="B673" t="str">
        <f t="shared" si="116"/>
        <v>11</v>
      </c>
      <c r="C673" s="1">
        <v>42866.909375000003</v>
      </c>
      <c r="D673" t="str">
        <f t="shared" si="115"/>
        <v>9</v>
      </c>
      <c r="E673" t="s">
        <v>939</v>
      </c>
      <c r="G673" t="s">
        <v>841</v>
      </c>
      <c r="H673" t="s">
        <v>87</v>
      </c>
      <c r="I673" s="2">
        <v>42866</v>
      </c>
      <c r="J673" t="s">
        <v>88</v>
      </c>
      <c r="K673" t="s">
        <v>242</v>
      </c>
      <c r="L673" t="s">
        <v>243</v>
      </c>
      <c r="M673" t="s">
        <v>1067</v>
      </c>
      <c r="N673" t="s">
        <v>1068</v>
      </c>
      <c r="O673" t="s">
        <v>39</v>
      </c>
      <c r="P673" t="s">
        <v>40</v>
      </c>
      <c r="Q673">
        <v>4</v>
      </c>
      <c r="R673" t="s">
        <v>41</v>
      </c>
      <c r="S673" t="s">
        <v>1069</v>
      </c>
      <c r="T673" t="s">
        <v>1068</v>
      </c>
      <c r="U673" t="str">
        <f t="shared" si="119"/>
        <v>01</v>
      </c>
      <c r="V673" t="s">
        <v>84</v>
      </c>
      <c r="W673" t="str">
        <f t="shared" si="120"/>
        <v>E4105</v>
      </c>
      <c r="X673" t="s">
        <v>84</v>
      </c>
      <c r="AA673" t="s">
        <v>65</v>
      </c>
      <c r="AB673">
        <v>0</v>
      </c>
      <c r="AC673">
        <v>0</v>
      </c>
      <c r="AD673">
        <v>0</v>
      </c>
      <c r="AE673">
        <v>-689.2</v>
      </c>
    </row>
    <row r="674" spans="1:31" x14ac:dyDescent="0.3">
      <c r="A674" t="str">
        <f t="shared" si="114"/>
        <v>17</v>
      </c>
      <c r="B674" t="str">
        <f t="shared" si="116"/>
        <v>11</v>
      </c>
      <c r="C674" s="1">
        <v>42880.901134259257</v>
      </c>
      <c r="D674" t="str">
        <f t="shared" si="115"/>
        <v>9</v>
      </c>
      <c r="E674" t="s">
        <v>940</v>
      </c>
      <c r="G674" t="s">
        <v>841</v>
      </c>
      <c r="H674" t="s">
        <v>87</v>
      </c>
      <c r="I674" s="2">
        <v>42880</v>
      </c>
      <c r="J674" t="s">
        <v>88</v>
      </c>
      <c r="K674" t="s">
        <v>242</v>
      </c>
      <c r="L674" t="s">
        <v>243</v>
      </c>
      <c r="M674" t="s">
        <v>1067</v>
      </c>
      <c r="N674" t="s">
        <v>1068</v>
      </c>
      <c r="O674" t="s">
        <v>39</v>
      </c>
      <c r="P674" t="s">
        <v>40</v>
      </c>
      <c r="Q674">
        <v>4</v>
      </c>
      <c r="R674" t="s">
        <v>41</v>
      </c>
      <c r="S674" t="s">
        <v>1069</v>
      </c>
      <c r="T674" t="s">
        <v>1068</v>
      </c>
      <c r="U674" t="str">
        <f t="shared" si="119"/>
        <v>01</v>
      </c>
      <c r="V674" t="s">
        <v>84</v>
      </c>
      <c r="W674" t="str">
        <f t="shared" si="120"/>
        <v>E4105</v>
      </c>
      <c r="X674" t="s">
        <v>84</v>
      </c>
      <c r="AA674" t="s">
        <v>46</v>
      </c>
      <c r="AB674">
        <v>0</v>
      </c>
      <c r="AC674">
        <v>0</v>
      </c>
      <c r="AD674">
        <v>0</v>
      </c>
      <c r="AE674">
        <v>5870.76</v>
      </c>
    </row>
    <row r="675" spans="1:31" x14ac:dyDescent="0.3">
      <c r="A675" t="str">
        <f t="shared" si="114"/>
        <v>17</v>
      </c>
      <c r="B675" t="str">
        <f t="shared" si="116"/>
        <v>11</v>
      </c>
      <c r="C675" s="1">
        <v>42880.901631944442</v>
      </c>
      <c r="D675" t="str">
        <f t="shared" si="115"/>
        <v>9</v>
      </c>
      <c r="E675" t="s">
        <v>940</v>
      </c>
      <c r="G675" t="s">
        <v>841</v>
      </c>
      <c r="H675" t="s">
        <v>87</v>
      </c>
      <c r="I675" s="2">
        <v>42880</v>
      </c>
      <c r="J675" t="s">
        <v>88</v>
      </c>
      <c r="K675" t="s">
        <v>242</v>
      </c>
      <c r="L675" t="s">
        <v>243</v>
      </c>
      <c r="M675" t="s">
        <v>1067</v>
      </c>
      <c r="N675" t="s">
        <v>1068</v>
      </c>
      <c r="O675" t="s">
        <v>39</v>
      </c>
      <c r="P675" t="s">
        <v>40</v>
      </c>
      <c r="Q675">
        <v>4</v>
      </c>
      <c r="R675" t="s">
        <v>41</v>
      </c>
      <c r="S675" t="s">
        <v>1069</v>
      </c>
      <c r="T675" t="s">
        <v>1068</v>
      </c>
      <c r="U675" t="str">
        <f t="shared" si="119"/>
        <v>01</v>
      </c>
      <c r="V675" t="s">
        <v>84</v>
      </c>
      <c r="W675" t="str">
        <f t="shared" si="120"/>
        <v>E4105</v>
      </c>
      <c r="X675" t="s">
        <v>84</v>
      </c>
      <c r="AA675" t="s">
        <v>65</v>
      </c>
      <c r="AB675">
        <v>0</v>
      </c>
      <c r="AC675">
        <v>0</v>
      </c>
      <c r="AD675">
        <v>0</v>
      </c>
      <c r="AE675">
        <v>-689.2</v>
      </c>
    </row>
    <row r="676" spans="1:31" x14ac:dyDescent="0.3">
      <c r="A676" t="str">
        <f t="shared" si="114"/>
        <v>17</v>
      </c>
      <c r="B676" t="str">
        <f t="shared" si="116"/>
        <v>11</v>
      </c>
      <c r="C676" s="1">
        <v>42857.650914351849</v>
      </c>
      <c r="D676" t="str">
        <f t="shared" si="115"/>
        <v>9</v>
      </c>
      <c r="E676" t="s">
        <v>1075</v>
      </c>
      <c r="H676" t="s">
        <v>1073</v>
      </c>
      <c r="I676" s="2">
        <v>42857</v>
      </c>
      <c r="J676" t="s">
        <v>78</v>
      </c>
      <c r="K676" t="s">
        <v>242</v>
      </c>
      <c r="L676" t="s">
        <v>243</v>
      </c>
      <c r="M676" t="s">
        <v>1067</v>
      </c>
      <c r="N676" t="s">
        <v>1068</v>
      </c>
      <c r="O676" t="s">
        <v>39</v>
      </c>
      <c r="P676" t="s">
        <v>40</v>
      </c>
      <c r="Q676">
        <v>4</v>
      </c>
      <c r="R676" t="s">
        <v>41</v>
      </c>
      <c r="S676" t="s">
        <v>1069</v>
      </c>
      <c r="T676" t="s">
        <v>1068</v>
      </c>
      <c r="U676" t="str">
        <f>"04"</f>
        <v>04</v>
      </c>
      <c r="V676" t="s">
        <v>125</v>
      </c>
      <c r="W676" t="str">
        <f>"E5396"</f>
        <v>E5396</v>
      </c>
      <c r="X676" t="s">
        <v>1076</v>
      </c>
      <c r="AA676" t="s">
        <v>46</v>
      </c>
      <c r="AB676">
        <v>0</v>
      </c>
      <c r="AC676">
        <v>0</v>
      </c>
      <c r="AD676">
        <v>31.5</v>
      </c>
      <c r="AE676">
        <v>0</v>
      </c>
    </row>
    <row r="677" spans="1:31" x14ac:dyDescent="0.3">
      <c r="A677" t="str">
        <f t="shared" si="114"/>
        <v>17</v>
      </c>
      <c r="B677" t="str">
        <f t="shared" si="116"/>
        <v>11</v>
      </c>
      <c r="C677" s="1">
        <v>42866.690451388888</v>
      </c>
      <c r="D677" t="str">
        <f t="shared" si="115"/>
        <v>9</v>
      </c>
      <c r="E677" t="s">
        <v>1077</v>
      </c>
      <c r="H677" t="s">
        <v>1071</v>
      </c>
      <c r="I677" s="2">
        <v>42866</v>
      </c>
      <c r="J677" t="s">
        <v>78</v>
      </c>
      <c r="K677" t="s">
        <v>242</v>
      </c>
      <c r="L677" t="s">
        <v>243</v>
      </c>
      <c r="M677" t="s">
        <v>1067</v>
      </c>
      <c r="N677" t="s">
        <v>1068</v>
      </c>
      <c r="O677" t="s">
        <v>39</v>
      </c>
      <c r="P677" t="s">
        <v>40</v>
      </c>
      <c r="Q677">
        <v>4</v>
      </c>
      <c r="R677" t="s">
        <v>41</v>
      </c>
      <c r="S677" t="s">
        <v>1069</v>
      </c>
      <c r="T677" t="s">
        <v>1068</v>
      </c>
      <c r="U677" t="str">
        <f>"04"</f>
        <v>04</v>
      </c>
      <c r="V677" t="s">
        <v>125</v>
      </c>
      <c r="W677" t="str">
        <f>"E5360"</f>
        <v>E5360</v>
      </c>
      <c r="X677" t="s">
        <v>176</v>
      </c>
      <c r="AA677" t="s">
        <v>46</v>
      </c>
      <c r="AB677">
        <v>0</v>
      </c>
      <c r="AC677">
        <v>0</v>
      </c>
      <c r="AD677">
        <v>97.37</v>
      </c>
      <c r="AE677">
        <v>0</v>
      </c>
    </row>
    <row r="678" spans="1:31" x14ac:dyDescent="0.3">
      <c r="A678" t="str">
        <f t="shared" si="114"/>
        <v>17</v>
      </c>
      <c r="B678" t="str">
        <f t="shared" si="116"/>
        <v>11</v>
      </c>
      <c r="C678" s="1">
        <v>42870.617303240739</v>
      </c>
      <c r="D678" t="str">
        <f t="shared" si="115"/>
        <v>9</v>
      </c>
      <c r="E678" t="s">
        <v>1078</v>
      </c>
      <c r="H678" t="s">
        <v>1071</v>
      </c>
      <c r="I678" s="2">
        <v>42870</v>
      </c>
      <c r="J678" t="s">
        <v>78</v>
      </c>
      <c r="K678" t="s">
        <v>242</v>
      </c>
      <c r="L678" t="s">
        <v>243</v>
      </c>
      <c r="M678" t="s">
        <v>1067</v>
      </c>
      <c r="N678" t="s">
        <v>1068</v>
      </c>
      <c r="O678" t="s">
        <v>39</v>
      </c>
      <c r="P678" t="s">
        <v>40</v>
      </c>
      <c r="Q678">
        <v>4</v>
      </c>
      <c r="R678" t="s">
        <v>41</v>
      </c>
      <c r="S678" t="s">
        <v>1069</v>
      </c>
      <c r="T678" t="s">
        <v>1068</v>
      </c>
      <c r="U678" t="str">
        <f>"04"</f>
        <v>04</v>
      </c>
      <c r="V678" t="s">
        <v>125</v>
      </c>
      <c r="W678" t="str">
        <f>"E5360"</f>
        <v>E5360</v>
      </c>
      <c r="X678" t="s">
        <v>176</v>
      </c>
      <c r="AA678" t="s">
        <v>46</v>
      </c>
      <c r="AB678">
        <v>0</v>
      </c>
      <c r="AC678">
        <v>0</v>
      </c>
      <c r="AD678">
        <v>98.44</v>
      </c>
      <c r="AE678">
        <v>0</v>
      </c>
    </row>
    <row r="679" spans="1:31" x14ac:dyDescent="0.3">
      <c r="A679" t="str">
        <f t="shared" si="114"/>
        <v>17</v>
      </c>
      <c r="B679" t="str">
        <f t="shared" si="116"/>
        <v>11</v>
      </c>
      <c r="C679" s="1">
        <v>42871.522870370369</v>
      </c>
      <c r="D679" t="str">
        <f t="shared" si="115"/>
        <v>9</v>
      </c>
      <c r="E679" t="s">
        <v>1079</v>
      </c>
      <c r="H679" t="s">
        <v>1080</v>
      </c>
      <c r="I679" s="2">
        <v>42871</v>
      </c>
      <c r="J679" t="s">
        <v>74</v>
      </c>
      <c r="K679" t="s">
        <v>242</v>
      </c>
      <c r="L679" t="s">
        <v>243</v>
      </c>
      <c r="M679" t="s">
        <v>1067</v>
      </c>
      <c r="N679" t="s">
        <v>1068</v>
      </c>
      <c r="O679" t="s">
        <v>39</v>
      </c>
      <c r="P679" t="s">
        <v>40</v>
      </c>
      <c r="Q679">
        <v>4</v>
      </c>
      <c r="R679" t="s">
        <v>41</v>
      </c>
      <c r="S679" t="s">
        <v>1069</v>
      </c>
      <c r="T679" t="s">
        <v>1068</v>
      </c>
      <c r="U679" t="str">
        <f>"05"</f>
        <v>05</v>
      </c>
      <c r="V679" t="s">
        <v>58</v>
      </c>
      <c r="W679" t="str">
        <f>"E5070"</f>
        <v>E5070</v>
      </c>
      <c r="X679" t="s">
        <v>178</v>
      </c>
      <c r="AA679" t="s">
        <v>46</v>
      </c>
      <c r="AB679">
        <v>0</v>
      </c>
      <c r="AC679">
        <v>0</v>
      </c>
      <c r="AD679">
        <v>75</v>
      </c>
      <c r="AE679">
        <v>0</v>
      </c>
    </row>
    <row r="680" spans="1:31" x14ac:dyDescent="0.3">
      <c r="A680" t="str">
        <f t="shared" si="114"/>
        <v>17</v>
      </c>
      <c r="B680" t="str">
        <f t="shared" si="116"/>
        <v>11</v>
      </c>
      <c r="C680" s="1">
        <v>42871.529849537037</v>
      </c>
      <c r="D680" t="str">
        <f t="shared" si="115"/>
        <v>9</v>
      </c>
      <c r="E680" t="s">
        <v>1081</v>
      </c>
      <c r="H680" t="s">
        <v>1082</v>
      </c>
      <c r="I680" s="2">
        <v>42871</v>
      </c>
      <c r="J680" t="s">
        <v>74</v>
      </c>
      <c r="K680" t="s">
        <v>242</v>
      </c>
      <c r="L680" t="s">
        <v>243</v>
      </c>
      <c r="M680" t="s">
        <v>1067</v>
      </c>
      <c r="N680" t="s">
        <v>1068</v>
      </c>
      <c r="O680" t="s">
        <v>39</v>
      </c>
      <c r="P680" t="s">
        <v>40</v>
      </c>
      <c r="Q680">
        <v>4</v>
      </c>
      <c r="R680" t="s">
        <v>41</v>
      </c>
      <c r="S680" t="s">
        <v>1069</v>
      </c>
      <c r="T680" t="s">
        <v>1068</v>
      </c>
      <c r="U680" t="str">
        <f>"05"</f>
        <v>05</v>
      </c>
      <c r="V680" t="s">
        <v>58</v>
      </c>
      <c r="W680" t="str">
        <f>"E5070"</f>
        <v>E5070</v>
      </c>
      <c r="X680" t="s">
        <v>178</v>
      </c>
      <c r="AA680" t="s">
        <v>46</v>
      </c>
      <c r="AB680">
        <v>0</v>
      </c>
      <c r="AC680">
        <v>0</v>
      </c>
      <c r="AD680">
        <v>75</v>
      </c>
      <c r="AE680">
        <v>0</v>
      </c>
    </row>
    <row r="681" spans="1:31" x14ac:dyDescent="0.3">
      <c r="A681" t="str">
        <f t="shared" si="114"/>
        <v>17</v>
      </c>
      <c r="B681" t="str">
        <f t="shared" si="116"/>
        <v>11</v>
      </c>
      <c r="C681" s="1">
        <v>42857.650925925926</v>
      </c>
      <c r="D681" t="str">
        <f t="shared" si="115"/>
        <v>9</v>
      </c>
      <c r="E681" t="s">
        <v>1075</v>
      </c>
      <c r="H681" t="s">
        <v>1073</v>
      </c>
      <c r="I681" s="2">
        <v>42857</v>
      </c>
      <c r="J681" t="s">
        <v>265</v>
      </c>
      <c r="K681" t="s">
        <v>242</v>
      </c>
      <c r="L681" t="s">
        <v>243</v>
      </c>
      <c r="M681" t="s">
        <v>1067</v>
      </c>
      <c r="N681" t="s">
        <v>1068</v>
      </c>
      <c r="O681" t="s">
        <v>39</v>
      </c>
      <c r="P681" t="s">
        <v>40</v>
      </c>
      <c r="Q681">
        <v>4</v>
      </c>
      <c r="R681" t="s">
        <v>41</v>
      </c>
      <c r="S681" t="s">
        <v>1069</v>
      </c>
      <c r="T681" t="s">
        <v>1068</v>
      </c>
      <c r="U681" t="str">
        <f t="shared" ref="U681:U698" si="121">"RV"</f>
        <v>RV</v>
      </c>
      <c r="V681" t="s">
        <v>44</v>
      </c>
      <c r="W681" t="str">
        <f t="shared" ref="W681:W698" si="122">"R3711E"</f>
        <v>R3711E</v>
      </c>
      <c r="X681" t="s">
        <v>266</v>
      </c>
      <c r="AA681" t="s">
        <v>46</v>
      </c>
      <c r="AB681">
        <v>0</v>
      </c>
      <c r="AC681">
        <v>0</v>
      </c>
      <c r="AD681">
        <v>39.69</v>
      </c>
      <c r="AE681">
        <v>0</v>
      </c>
    </row>
    <row r="682" spans="1:31" x14ac:dyDescent="0.3">
      <c r="A682" t="str">
        <f t="shared" si="114"/>
        <v>17</v>
      </c>
      <c r="B682" t="str">
        <f t="shared" si="116"/>
        <v>11</v>
      </c>
      <c r="C682" s="1">
        <v>42866.362141203703</v>
      </c>
      <c r="D682" t="str">
        <f t="shared" si="115"/>
        <v>9</v>
      </c>
      <c r="E682" t="s">
        <v>1083</v>
      </c>
      <c r="H682" t="s">
        <v>1084</v>
      </c>
      <c r="I682" s="2">
        <v>42865</v>
      </c>
      <c r="J682" t="s">
        <v>265</v>
      </c>
      <c r="K682" t="s">
        <v>242</v>
      </c>
      <c r="L682" t="s">
        <v>243</v>
      </c>
      <c r="M682" t="s">
        <v>1067</v>
      </c>
      <c r="N682" t="s">
        <v>1068</v>
      </c>
      <c r="O682" t="s">
        <v>39</v>
      </c>
      <c r="P682" t="s">
        <v>40</v>
      </c>
      <c r="Q682">
        <v>4</v>
      </c>
      <c r="R682" t="s">
        <v>41</v>
      </c>
      <c r="S682" t="s">
        <v>1069</v>
      </c>
      <c r="T682" t="s">
        <v>1068</v>
      </c>
      <c r="U682" t="str">
        <f t="shared" si="121"/>
        <v>RV</v>
      </c>
      <c r="V682" t="s">
        <v>44</v>
      </c>
      <c r="W682" t="str">
        <f t="shared" si="122"/>
        <v>R3711E</v>
      </c>
      <c r="X682" t="s">
        <v>266</v>
      </c>
      <c r="AA682" t="s">
        <v>46</v>
      </c>
      <c r="AB682">
        <v>0</v>
      </c>
      <c r="AC682">
        <v>0</v>
      </c>
      <c r="AD682">
        <v>237</v>
      </c>
      <c r="AE682">
        <v>0</v>
      </c>
    </row>
    <row r="683" spans="1:31" x14ac:dyDescent="0.3">
      <c r="A683" t="str">
        <f t="shared" si="114"/>
        <v>17</v>
      </c>
      <c r="B683" t="str">
        <f t="shared" si="116"/>
        <v>11</v>
      </c>
      <c r="C683" s="1">
        <v>42866.362141203703</v>
      </c>
      <c r="D683" t="str">
        <f t="shared" si="115"/>
        <v>9</v>
      </c>
      <c r="E683" t="s">
        <v>1083</v>
      </c>
      <c r="H683" t="s">
        <v>1085</v>
      </c>
      <c r="I683" s="2">
        <v>42865</v>
      </c>
      <c r="J683" t="s">
        <v>265</v>
      </c>
      <c r="K683" t="s">
        <v>242</v>
      </c>
      <c r="L683" t="s">
        <v>243</v>
      </c>
      <c r="M683" t="s">
        <v>1067</v>
      </c>
      <c r="N683" t="s">
        <v>1068</v>
      </c>
      <c r="O683" t="s">
        <v>39</v>
      </c>
      <c r="P683" t="s">
        <v>40</v>
      </c>
      <c r="Q683">
        <v>4</v>
      </c>
      <c r="R683" t="s">
        <v>41</v>
      </c>
      <c r="S683" t="s">
        <v>1069</v>
      </c>
      <c r="T683" t="s">
        <v>1068</v>
      </c>
      <c r="U683" t="str">
        <f t="shared" si="121"/>
        <v>RV</v>
      </c>
      <c r="V683" t="s">
        <v>44</v>
      </c>
      <c r="W683" t="str">
        <f t="shared" si="122"/>
        <v>R3711E</v>
      </c>
      <c r="X683" t="s">
        <v>266</v>
      </c>
      <c r="AA683" t="s">
        <v>46</v>
      </c>
      <c r="AB683">
        <v>0</v>
      </c>
      <c r="AC683">
        <v>0</v>
      </c>
      <c r="AD683">
        <v>237</v>
      </c>
      <c r="AE683">
        <v>0</v>
      </c>
    </row>
    <row r="684" spans="1:31" x14ac:dyDescent="0.3">
      <c r="A684" t="str">
        <f t="shared" si="114"/>
        <v>17</v>
      </c>
      <c r="B684" t="str">
        <f t="shared" si="116"/>
        <v>11</v>
      </c>
      <c r="C684" s="1">
        <v>42866.690462962964</v>
      </c>
      <c r="D684" t="str">
        <f t="shared" si="115"/>
        <v>9</v>
      </c>
      <c r="E684" t="s">
        <v>1077</v>
      </c>
      <c r="H684" t="s">
        <v>1071</v>
      </c>
      <c r="I684" s="2">
        <v>42866</v>
      </c>
      <c r="J684" t="s">
        <v>265</v>
      </c>
      <c r="K684" t="s">
        <v>242</v>
      </c>
      <c r="L684" t="s">
        <v>243</v>
      </c>
      <c r="M684" t="s">
        <v>1067</v>
      </c>
      <c r="N684" t="s">
        <v>1068</v>
      </c>
      <c r="O684" t="s">
        <v>39</v>
      </c>
      <c r="P684" t="s">
        <v>40</v>
      </c>
      <c r="Q684">
        <v>4</v>
      </c>
      <c r="R684" t="s">
        <v>41</v>
      </c>
      <c r="S684" t="s">
        <v>1069</v>
      </c>
      <c r="T684" t="s">
        <v>1068</v>
      </c>
      <c r="U684" t="str">
        <f t="shared" si="121"/>
        <v>RV</v>
      </c>
      <c r="V684" t="s">
        <v>44</v>
      </c>
      <c r="W684" t="str">
        <f t="shared" si="122"/>
        <v>R3711E</v>
      </c>
      <c r="X684" t="s">
        <v>266</v>
      </c>
      <c r="AA684" t="s">
        <v>46</v>
      </c>
      <c r="AB684">
        <v>0</v>
      </c>
      <c r="AC684">
        <v>0</v>
      </c>
      <c r="AD684">
        <v>122.69</v>
      </c>
      <c r="AE684">
        <v>0</v>
      </c>
    </row>
    <row r="685" spans="1:31" x14ac:dyDescent="0.3">
      <c r="A685" t="str">
        <f t="shared" si="114"/>
        <v>17</v>
      </c>
      <c r="B685" t="str">
        <f t="shared" si="116"/>
        <v>11</v>
      </c>
      <c r="C685" s="1">
        <v>42852.903437499997</v>
      </c>
      <c r="D685" t="str">
        <f t="shared" si="115"/>
        <v>9</v>
      </c>
      <c r="E685" t="s">
        <v>938</v>
      </c>
      <c r="H685" t="s">
        <v>796</v>
      </c>
      <c r="I685" s="2">
        <v>42860</v>
      </c>
      <c r="J685" t="s">
        <v>265</v>
      </c>
      <c r="K685" t="s">
        <v>242</v>
      </c>
      <c r="L685" t="s">
        <v>243</v>
      </c>
      <c r="M685" t="s">
        <v>1067</v>
      </c>
      <c r="N685" t="s">
        <v>1068</v>
      </c>
      <c r="O685" t="s">
        <v>39</v>
      </c>
      <c r="P685" t="s">
        <v>40</v>
      </c>
      <c r="Q685">
        <v>4</v>
      </c>
      <c r="R685" t="s">
        <v>41</v>
      </c>
      <c r="S685" t="s">
        <v>1069</v>
      </c>
      <c r="T685" t="s">
        <v>1068</v>
      </c>
      <c r="U685" t="str">
        <f t="shared" si="121"/>
        <v>RV</v>
      </c>
      <c r="V685" t="s">
        <v>44</v>
      </c>
      <c r="W685" t="str">
        <f t="shared" si="122"/>
        <v>R3711E</v>
      </c>
      <c r="X685" t="s">
        <v>266</v>
      </c>
      <c r="AA685" t="s">
        <v>46</v>
      </c>
      <c r="AB685">
        <v>0</v>
      </c>
      <c r="AC685">
        <v>0</v>
      </c>
      <c r="AD685">
        <v>868.39</v>
      </c>
      <c r="AE685">
        <v>0</v>
      </c>
    </row>
    <row r="686" spans="1:31" x14ac:dyDescent="0.3">
      <c r="A686" t="str">
        <f t="shared" si="114"/>
        <v>17</v>
      </c>
      <c r="B686" t="str">
        <f t="shared" si="116"/>
        <v>11</v>
      </c>
      <c r="C686" s="1">
        <v>42852.903437499997</v>
      </c>
      <c r="D686" t="str">
        <f t="shared" si="115"/>
        <v>9</v>
      </c>
      <c r="E686" t="s">
        <v>938</v>
      </c>
      <c r="H686" t="s">
        <v>796</v>
      </c>
      <c r="I686" s="2">
        <v>42860</v>
      </c>
      <c r="J686" t="s">
        <v>265</v>
      </c>
      <c r="K686" t="s">
        <v>242</v>
      </c>
      <c r="L686" t="s">
        <v>243</v>
      </c>
      <c r="M686" t="s">
        <v>1067</v>
      </c>
      <c r="N686" t="s">
        <v>1068</v>
      </c>
      <c r="O686" t="s">
        <v>39</v>
      </c>
      <c r="P686" t="s">
        <v>40</v>
      </c>
      <c r="Q686">
        <v>4</v>
      </c>
      <c r="R686" t="s">
        <v>41</v>
      </c>
      <c r="S686" t="s">
        <v>1069</v>
      </c>
      <c r="T686" t="s">
        <v>1068</v>
      </c>
      <c r="U686" t="str">
        <f t="shared" si="121"/>
        <v>RV</v>
      </c>
      <c r="V686" t="s">
        <v>44</v>
      </c>
      <c r="W686" t="str">
        <f t="shared" si="122"/>
        <v>R3711E</v>
      </c>
      <c r="X686" t="s">
        <v>266</v>
      </c>
      <c r="AA686" t="s">
        <v>46</v>
      </c>
      <c r="AB686">
        <v>0</v>
      </c>
      <c r="AC686">
        <v>0</v>
      </c>
      <c r="AD686">
        <v>35.590000000000003</v>
      </c>
      <c r="AE686">
        <v>0</v>
      </c>
    </row>
    <row r="687" spans="1:31" x14ac:dyDescent="0.3">
      <c r="A687" t="str">
        <f t="shared" si="114"/>
        <v>17</v>
      </c>
      <c r="B687" t="str">
        <f t="shared" si="116"/>
        <v>11</v>
      </c>
      <c r="C687" s="1">
        <v>42852.906851851854</v>
      </c>
      <c r="D687" t="str">
        <f t="shared" si="115"/>
        <v>9</v>
      </c>
      <c r="E687" t="s">
        <v>935</v>
      </c>
      <c r="H687" t="s">
        <v>796</v>
      </c>
      <c r="I687" s="2">
        <v>42860</v>
      </c>
      <c r="J687" t="s">
        <v>265</v>
      </c>
      <c r="K687" t="s">
        <v>242</v>
      </c>
      <c r="L687" t="s">
        <v>243</v>
      </c>
      <c r="M687" t="s">
        <v>1067</v>
      </c>
      <c r="N687" t="s">
        <v>1068</v>
      </c>
      <c r="O687" t="s">
        <v>39</v>
      </c>
      <c r="P687" t="s">
        <v>40</v>
      </c>
      <c r="Q687">
        <v>4</v>
      </c>
      <c r="R687" t="s">
        <v>41</v>
      </c>
      <c r="S687" t="s">
        <v>1069</v>
      </c>
      <c r="T687" t="s">
        <v>1068</v>
      </c>
      <c r="U687" t="str">
        <f t="shared" si="121"/>
        <v>RV</v>
      </c>
      <c r="V687" t="s">
        <v>44</v>
      </c>
      <c r="W687" t="str">
        <f t="shared" si="122"/>
        <v>R3711E</v>
      </c>
      <c r="X687" t="s">
        <v>266</v>
      </c>
      <c r="AA687" t="s">
        <v>46</v>
      </c>
      <c r="AB687">
        <v>0</v>
      </c>
      <c r="AC687">
        <v>0</v>
      </c>
      <c r="AD687">
        <v>18.079999999999998</v>
      </c>
      <c r="AE687">
        <v>0</v>
      </c>
    </row>
    <row r="688" spans="1:31" x14ac:dyDescent="0.3">
      <c r="A688" t="str">
        <f t="shared" si="114"/>
        <v>17</v>
      </c>
      <c r="B688" t="str">
        <f t="shared" si="116"/>
        <v>11</v>
      </c>
      <c r="C688" s="1">
        <v>42866.908067129632</v>
      </c>
      <c r="D688" t="str">
        <f t="shared" si="115"/>
        <v>9</v>
      </c>
      <c r="E688" t="s">
        <v>936</v>
      </c>
      <c r="H688" t="s">
        <v>804</v>
      </c>
      <c r="I688" s="2">
        <v>42874</v>
      </c>
      <c r="J688" t="s">
        <v>265</v>
      </c>
      <c r="K688" t="s">
        <v>242</v>
      </c>
      <c r="L688" t="s">
        <v>243</v>
      </c>
      <c r="M688" t="s">
        <v>1067</v>
      </c>
      <c r="N688" t="s">
        <v>1068</v>
      </c>
      <c r="O688" t="s">
        <v>39</v>
      </c>
      <c r="P688" t="s">
        <v>40</v>
      </c>
      <c r="Q688">
        <v>4</v>
      </c>
      <c r="R688" t="s">
        <v>41</v>
      </c>
      <c r="S688" t="s">
        <v>1069</v>
      </c>
      <c r="T688" t="s">
        <v>1068</v>
      </c>
      <c r="U688" t="str">
        <f t="shared" si="121"/>
        <v>RV</v>
      </c>
      <c r="V688" t="s">
        <v>44</v>
      </c>
      <c r="W688" t="str">
        <f t="shared" si="122"/>
        <v>R3711E</v>
      </c>
      <c r="X688" t="s">
        <v>266</v>
      </c>
      <c r="AA688" t="s">
        <v>46</v>
      </c>
      <c r="AB688">
        <v>0</v>
      </c>
      <c r="AC688">
        <v>0</v>
      </c>
      <c r="AD688">
        <v>19.059999999999999</v>
      </c>
      <c r="AE688">
        <v>0</v>
      </c>
    </row>
    <row r="689" spans="1:31" x14ac:dyDescent="0.3">
      <c r="A689" t="str">
        <f t="shared" si="114"/>
        <v>17</v>
      </c>
      <c r="B689" t="str">
        <f t="shared" si="116"/>
        <v>11</v>
      </c>
      <c r="C689" s="1">
        <v>42871.522881944446</v>
      </c>
      <c r="D689" t="str">
        <f t="shared" si="115"/>
        <v>9</v>
      </c>
      <c r="E689" t="s">
        <v>1079</v>
      </c>
      <c r="H689" t="s">
        <v>1080</v>
      </c>
      <c r="I689" s="2">
        <v>42871</v>
      </c>
      <c r="J689" t="s">
        <v>265</v>
      </c>
      <c r="K689" t="s">
        <v>242</v>
      </c>
      <c r="L689" t="s">
        <v>243</v>
      </c>
      <c r="M689" t="s">
        <v>1067</v>
      </c>
      <c r="N689" t="s">
        <v>1068</v>
      </c>
      <c r="O689" t="s">
        <v>39</v>
      </c>
      <c r="P689" t="s">
        <v>40</v>
      </c>
      <c r="Q689">
        <v>4</v>
      </c>
      <c r="R689" t="s">
        <v>41</v>
      </c>
      <c r="S689" t="s">
        <v>1069</v>
      </c>
      <c r="T689" t="s">
        <v>1068</v>
      </c>
      <c r="U689" t="str">
        <f t="shared" si="121"/>
        <v>RV</v>
      </c>
      <c r="V689" t="s">
        <v>44</v>
      </c>
      <c r="W689" t="str">
        <f t="shared" si="122"/>
        <v>R3711E</v>
      </c>
      <c r="X689" t="s">
        <v>266</v>
      </c>
      <c r="AA689" t="s">
        <v>46</v>
      </c>
      <c r="AB689">
        <v>0</v>
      </c>
      <c r="AC689">
        <v>0</v>
      </c>
      <c r="AD689">
        <v>94.5</v>
      </c>
      <c r="AE689">
        <v>0</v>
      </c>
    </row>
    <row r="690" spans="1:31" x14ac:dyDescent="0.3">
      <c r="A690" t="str">
        <f t="shared" si="114"/>
        <v>17</v>
      </c>
      <c r="B690" t="str">
        <f t="shared" si="116"/>
        <v>11</v>
      </c>
      <c r="C690" s="1">
        <v>42866.904780092591</v>
      </c>
      <c r="D690" t="str">
        <f t="shared" si="115"/>
        <v>9</v>
      </c>
      <c r="E690" t="s">
        <v>941</v>
      </c>
      <c r="H690" t="s">
        <v>804</v>
      </c>
      <c r="I690" s="2">
        <v>42874</v>
      </c>
      <c r="J690" t="s">
        <v>265</v>
      </c>
      <c r="K690" t="s">
        <v>242</v>
      </c>
      <c r="L690" t="s">
        <v>243</v>
      </c>
      <c r="M690" t="s">
        <v>1067</v>
      </c>
      <c r="N690" t="s">
        <v>1068</v>
      </c>
      <c r="O690" t="s">
        <v>39</v>
      </c>
      <c r="P690" t="s">
        <v>40</v>
      </c>
      <c r="Q690">
        <v>4</v>
      </c>
      <c r="R690" t="s">
        <v>41</v>
      </c>
      <c r="S690" t="s">
        <v>1069</v>
      </c>
      <c r="T690" t="s">
        <v>1068</v>
      </c>
      <c r="U690" t="str">
        <f t="shared" si="121"/>
        <v>RV</v>
      </c>
      <c r="V690" t="s">
        <v>44</v>
      </c>
      <c r="W690" t="str">
        <f t="shared" si="122"/>
        <v>R3711E</v>
      </c>
      <c r="X690" t="s">
        <v>266</v>
      </c>
      <c r="AA690" t="s">
        <v>46</v>
      </c>
      <c r="AB690">
        <v>0</v>
      </c>
      <c r="AC690">
        <v>0</v>
      </c>
      <c r="AD690">
        <v>868.39</v>
      </c>
      <c r="AE690">
        <v>0</v>
      </c>
    </row>
    <row r="691" spans="1:31" x14ac:dyDescent="0.3">
      <c r="A691" t="str">
        <f t="shared" si="114"/>
        <v>17</v>
      </c>
      <c r="B691" t="str">
        <f t="shared" si="116"/>
        <v>11</v>
      </c>
      <c r="C691" s="1">
        <v>42866.904791666668</v>
      </c>
      <c r="D691" t="str">
        <f t="shared" si="115"/>
        <v>9</v>
      </c>
      <c r="E691" t="s">
        <v>941</v>
      </c>
      <c r="H691" t="s">
        <v>804</v>
      </c>
      <c r="I691" s="2">
        <v>42874</v>
      </c>
      <c r="J691" t="s">
        <v>265</v>
      </c>
      <c r="K691" t="s">
        <v>242</v>
      </c>
      <c r="L691" t="s">
        <v>243</v>
      </c>
      <c r="M691" t="s">
        <v>1067</v>
      </c>
      <c r="N691" t="s">
        <v>1068</v>
      </c>
      <c r="O691" t="s">
        <v>39</v>
      </c>
      <c r="P691" t="s">
        <v>40</v>
      </c>
      <c r="Q691">
        <v>4</v>
      </c>
      <c r="R691" t="s">
        <v>41</v>
      </c>
      <c r="S691" t="s">
        <v>1069</v>
      </c>
      <c r="T691" t="s">
        <v>1068</v>
      </c>
      <c r="U691" t="str">
        <f t="shared" si="121"/>
        <v>RV</v>
      </c>
      <c r="V691" t="s">
        <v>44</v>
      </c>
      <c r="W691" t="str">
        <f t="shared" si="122"/>
        <v>R3711E</v>
      </c>
      <c r="X691" t="s">
        <v>266</v>
      </c>
      <c r="AA691" t="s">
        <v>46</v>
      </c>
      <c r="AB691">
        <v>0</v>
      </c>
      <c r="AC691">
        <v>0</v>
      </c>
      <c r="AD691">
        <v>85.05</v>
      </c>
      <c r="AE691">
        <v>0</v>
      </c>
    </row>
    <row r="692" spans="1:31" x14ac:dyDescent="0.3">
      <c r="A692" t="str">
        <f t="shared" si="114"/>
        <v>17</v>
      </c>
      <c r="B692" t="str">
        <f t="shared" si="116"/>
        <v>11</v>
      </c>
      <c r="C692" s="1">
        <v>42871.529861111114</v>
      </c>
      <c r="D692" t="str">
        <f t="shared" si="115"/>
        <v>9</v>
      </c>
      <c r="E692" t="s">
        <v>1081</v>
      </c>
      <c r="H692" t="s">
        <v>1082</v>
      </c>
      <c r="I692" s="2">
        <v>42871</v>
      </c>
      <c r="J692" t="s">
        <v>265</v>
      </c>
      <c r="K692" t="s">
        <v>242</v>
      </c>
      <c r="L692" t="s">
        <v>243</v>
      </c>
      <c r="M692" t="s">
        <v>1067</v>
      </c>
      <c r="N692" t="s">
        <v>1068</v>
      </c>
      <c r="O692" t="s">
        <v>39</v>
      </c>
      <c r="P692" t="s">
        <v>40</v>
      </c>
      <c r="Q692">
        <v>4</v>
      </c>
      <c r="R692" t="s">
        <v>41</v>
      </c>
      <c r="S692" t="s">
        <v>1069</v>
      </c>
      <c r="T692" t="s">
        <v>1068</v>
      </c>
      <c r="U692" t="str">
        <f t="shared" si="121"/>
        <v>RV</v>
      </c>
      <c r="V692" t="s">
        <v>44</v>
      </c>
      <c r="W692" t="str">
        <f t="shared" si="122"/>
        <v>R3711E</v>
      </c>
      <c r="X692" t="s">
        <v>266</v>
      </c>
      <c r="AA692" t="s">
        <v>46</v>
      </c>
      <c r="AB692">
        <v>0</v>
      </c>
      <c r="AC692">
        <v>0</v>
      </c>
      <c r="AD692">
        <v>94.5</v>
      </c>
      <c r="AE692">
        <v>0</v>
      </c>
    </row>
    <row r="693" spans="1:31" x14ac:dyDescent="0.3">
      <c r="A693" t="str">
        <f t="shared" si="114"/>
        <v>17</v>
      </c>
      <c r="B693" t="str">
        <f t="shared" si="116"/>
        <v>11</v>
      </c>
      <c r="C693" s="1">
        <v>42871.628078703703</v>
      </c>
      <c r="D693" t="str">
        <f t="shared" si="115"/>
        <v>9</v>
      </c>
      <c r="E693" t="s">
        <v>1072</v>
      </c>
      <c r="H693" t="s">
        <v>1073</v>
      </c>
      <c r="I693" s="2">
        <v>42871</v>
      </c>
      <c r="J693" t="s">
        <v>265</v>
      </c>
      <c r="K693" t="s">
        <v>242</v>
      </c>
      <c r="L693" t="s">
        <v>243</v>
      </c>
      <c r="M693" t="s">
        <v>1067</v>
      </c>
      <c r="N693" t="s">
        <v>1068</v>
      </c>
      <c r="O693" t="s">
        <v>39</v>
      </c>
      <c r="P693" t="s">
        <v>40</v>
      </c>
      <c r="Q693">
        <v>4</v>
      </c>
      <c r="R693" t="s">
        <v>41</v>
      </c>
      <c r="S693" t="s">
        <v>1069</v>
      </c>
      <c r="T693" t="s">
        <v>1068</v>
      </c>
      <c r="U693" t="str">
        <f t="shared" si="121"/>
        <v>RV</v>
      </c>
      <c r="V693" t="s">
        <v>44</v>
      </c>
      <c r="W693" t="str">
        <f t="shared" si="122"/>
        <v>R3711E</v>
      </c>
      <c r="X693" t="s">
        <v>266</v>
      </c>
      <c r="AA693" t="s">
        <v>46</v>
      </c>
      <c r="AB693">
        <v>0</v>
      </c>
      <c r="AC693">
        <v>0</v>
      </c>
      <c r="AD693">
        <v>119.7</v>
      </c>
      <c r="AE693">
        <v>0</v>
      </c>
    </row>
    <row r="694" spans="1:31" x14ac:dyDescent="0.3">
      <c r="A694" t="str">
        <f t="shared" si="114"/>
        <v>17</v>
      </c>
      <c r="B694" t="str">
        <f t="shared" si="116"/>
        <v>11</v>
      </c>
      <c r="C694" s="1">
        <v>42871.696886574071</v>
      </c>
      <c r="D694" t="str">
        <f t="shared" si="115"/>
        <v>9</v>
      </c>
      <c r="E694" t="s">
        <v>1070</v>
      </c>
      <c r="H694" t="s">
        <v>1071</v>
      </c>
      <c r="I694" s="2">
        <v>42871</v>
      </c>
      <c r="J694" t="s">
        <v>265</v>
      </c>
      <c r="K694" t="s">
        <v>242</v>
      </c>
      <c r="L694" t="s">
        <v>243</v>
      </c>
      <c r="M694" t="s">
        <v>1067</v>
      </c>
      <c r="N694" t="s">
        <v>1068</v>
      </c>
      <c r="O694" t="s">
        <v>39</v>
      </c>
      <c r="P694" t="s">
        <v>40</v>
      </c>
      <c r="Q694">
        <v>4</v>
      </c>
      <c r="R694" t="s">
        <v>41</v>
      </c>
      <c r="S694" t="s">
        <v>1069</v>
      </c>
      <c r="T694" t="s">
        <v>1068</v>
      </c>
      <c r="U694" t="str">
        <f t="shared" si="121"/>
        <v>RV</v>
      </c>
      <c r="V694" t="s">
        <v>44</v>
      </c>
      <c r="W694" t="str">
        <f t="shared" si="122"/>
        <v>R3711E</v>
      </c>
      <c r="X694" t="s">
        <v>266</v>
      </c>
      <c r="AA694" t="s">
        <v>46</v>
      </c>
      <c r="AB694">
        <v>0</v>
      </c>
      <c r="AC694">
        <v>0</v>
      </c>
      <c r="AD694">
        <v>138.16</v>
      </c>
      <c r="AE694">
        <v>0</v>
      </c>
    </row>
    <row r="695" spans="1:31" x14ac:dyDescent="0.3">
      <c r="A695" t="str">
        <f t="shared" si="114"/>
        <v>17</v>
      </c>
      <c r="B695" t="str">
        <f t="shared" si="116"/>
        <v>11</v>
      </c>
      <c r="C695" s="1">
        <v>42871.696886574071</v>
      </c>
      <c r="D695" t="str">
        <f t="shared" si="115"/>
        <v>9</v>
      </c>
      <c r="E695" t="s">
        <v>1070</v>
      </c>
      <c r="H695" t="s">
        <v>1071</v>
      </c>
      <c r="I695" s="2">
        <v>42871</v>
      </c>
      <c r="J695" t="s">
        <v>265</v>
      </c>
      <c r="K695" t="s">
        <v>242</v>
      </c>
      <c r="L695" t="s">
        <v>243</v>
      </c>
      <c r="M695" t="s">
        <v>1067</v>
      </c>
      <c r="N695" t="s">
        <v>1068</v>
      </c>
      <c r="O695" t="s">
        <v>39</v>
      </c>
      <c r="P695" t="s">
        <v>40</v>
      </c>
      <c r="Q695">
        <v>4</v>
      </c>
      <c r="R695" t="s">
        <v>41</v>
      </c>
      <c r="S695" t="s">
        <v>1069</v>
      </c>
      <c r="T695" t="s">
        <v>1068</v>
      </c>
      <c r="U695" t="str">
        <f t="shared" si="121"/>
        <v>RV</v>
      </c>
      <c r="V695" t="s">
        <v>44</v>
      </c>
      <c r="W695" t="str">
        <f t="shared" si="122"/>
        <v>R3711E</v>
      </c>
      <c r="X695" t="s">
        <v>266</v>
      </c>
      <c r="AA695" t="s">
        <v>46</v>
      </c>
      <c r="AB695">
        <v>0</v>
      </c>
      <c r="AC695">
        <v>0</v>
      </c>
      <c r="AD695">
        <v>397.72</v>
      </c>
      <c r="AE695">
        <v>0</v>
      </c>
    </row>
    <row r="696" spans="1:31" x14ac:dyDescent="0.3">
      <c r="A696" t="str">
        <f t="shared" si="114"/>
        <v>17</v>
      </c>
      <c r="B696" t="str">
        <f t="shared" si="116"/>
        <v>11</v>
      </c>
      <c r="C696" s="1">
        <v>42870.417974537035</v>
      </c>
      <c r="D696" t="str">
        <f t="shared" si="115"/>
        <v>9</v>
      </c>
      <c r="E696" t="s">
        <v>1086</v>
      </c>
      <c r="H696" t="s">
        <v>1087</v>
      </c>
      <c r="I696" s="2">
        <v>42867</v>
      </c>
      <c r="J696" t="s">
        <v>265</v>
      </c>
      <c r="K696" t="s">
        <v>242</v>
      </c>
      <c r="L696" t="s">
        <v>243</v>
      </c>
      <c r="M696" t="s">
        <v>1067</v>
      </c>
      <c r="N696" t="s">
        <v>1068</v>
      </c>
      <c r="O696" t="s">
        <v>39</v>
      </c>
      <c r="P696" t="s">
        <v>40</v>
      </c>
      <c r="Q696">
        <v>4</v>
      </c>
      <c r="R696" t="s">
        <v>41</v>
      </c>
      <c r="S696" t="s">
        <v>1069</v>
      </c>
      <c r="T696" t="s">
        <v>1068</v>
      </c>
      <c r="U696" t="str">
        <f t="shared" si="121"/>
        <v>RV</v>
      </c>
      <c r="V696" t="s">
        <v>44</v>
      </c>
      <c r="W696" t="str">
        <f t="shared" si="122"/>
        <v>R3711E</v>
      </c>
      <c r="X696" t="s">
        <v>266</v>
      </c>
      <c r="AA696" t="s">
        <v>46</v>
      </c>
      <c r="AB696">
        <v>0</v>
      </c>
      <c r="AC696">
        <v>0</v>
      </c>
      <c r="AD696">
        <v>72</v>
      </c>
      <c r="AE696">
        <v>0</v>
      </c>
    </row>
    <row r="697" spans="1:31" x14ac:dyDescent="0.3">
      <c r="A697" t="str">
        <f t="shared" si="114"/>
        <v>17</v>
      </c>
      <c r="B697" t="str">
        <f t="shared" si="116"/>
        <v>11</v>
      </c>
      <c r="C697" s="1">
        <v>42870.417974537035</v>
      </c>
      <c r="D697" t="str">
        <f t="shared" si="115"/>
        <v>9</v>
      </c>
      <c r="E697" t="s">
        <v>1086</v>
      </c>
      <c r="H697" t="s">
        <v>1088</v>
      </c>
      <c r="I697" s="2">
        <v>42867</v>
      </c>
      <c r="J697" t="s">
        <v>265</v>
      </c>
      <c r="K697" t="s">
        <v>242</v>
      </c>
      <c r="L697" t="s">
        <v>243</v>
      </c>
      <c r="M697" t="s">
        <v>1067</v>
      </c>
      <c r="N697" t="s">
        <v>1068</v>
      </c>
      <c r="O697" t="s">
        <v>39</v>
      </c>
      <c r="P697" t="s">
        <v>40</v>
      </c>
      <c r="Q697">
        <v>4</v>
      </c>
      <c r="R697" t="s">
        <v>41</v>
      </c>
      <c r="S697" t="s">
        <v>1069</v>
      </c>
      <c r="T697" t="s">
        <v>1068</v>
      </c>
      <c r="U697" t="str">
        <f t="shared" si="121"/>
        <v>RV</v>
      </c>
      <c r="V697" t="s">
        <v>44</v>
      </c>
      <c r="W697" t="str">
        <f t="shared" si="122"/>
        <v>R3711E</v>
      </c>
      <c r="X697" t="s">
        <v>266</v>
      </c>
      <c r="AA697" t="s">
        <v>46</v>
      </c>
      <c r="AB697">
        <v>0</v>
      </c>
      <c r="AC697">
        <v>0</v>
      </c>
      <c r="AD697">
        <v>402</v>
      </c>
      <c r="AE697">
        <v>0</v>
      </c>
    </row>
    <row r="698" spans="1:31" x14ac:dyDescent="0.3">
      <c r="A698" t="str">
        <f t="shared" si="114"/>
        <v>17</v>
      </c>
      <c r="B698" t="str">
        <f t="shared" si="116"/>
        <v>11</v>
      </c>
      <c r="C698" s="1">
        <v>42870.617303240739</v>
      </c>
      <c r="D698" t="str">
        <f t="shared" si="115"/>
        <v>9</v>
      </c>
      <c r="E698" t="s">
        <v>1078</v>
      </c>
      <c r="H698" t="s">
        <v>1071</v>
      </c>
      <c r="I698" s="2">
        <v>42870</v>
      </c>
      <c r="J698" t="s">
        <v>265</v>
      </c>
      <c r="K698" t="s">
        <v>242</v>
      </c>
      <c r="L698" t="s">
        <v>243</v>
      </c>
      <c r="M698" t="s">
        <v>1067</v>
      </c>
      <c r="N698" t="s">
        <v>1068</v>
      </c>
      <c r="O698" t="s">
        <v>39</v>
      </c>
      <c r="P698" t="s">
        <v>40</v>
      </c>
      <c r="Q698">
        <v>4</v>
      </c>
      <c r="R698" t="s">
        <v>41</v>
      </c>
      <c r="S698" t="s">
        <v>1069</v>
      </c>
      <c r="T698" t="s">
        <v>1068</v>
      </c>
      <c r="U698" t="str">
        <f t="shared" si="121"/>
        <v>RV</v>
      </c>
      <c r="V698" t="s">
        <v>44</v>
      </c>
      <c r="W698" t="str">
        <f t="shared" si="122"/>
        <v>R3711E</v>
      </c>
      <c r="X698" t="s">
        <v>266</v>
      </c>
      <c r="AA698" t="s">
        <v>46</v>
      </c>
      <c r="AB698">
        <v>0</v>
      </c>
      <c r="AC698">
        <v>0</v>
      </c>
      <c r="AD698">
        <v>124.03</v>
      </c>
      <c r="AE698">
        <v>0</v>
      </c>
    </row>
    <row r="699" spans="1:31" x14ac:dyDescent="0.3">
      <c r="A699" t="str">
        <f t="shared" si="114"/>
        <v>17</v>
      </c>
      <c r="B699" t="str">
        <f t="shared" si="116"/>
        <v>11</v>
      </c>
      <c r="C699" s="1">
        <v>42866.362118055556</v>
      </c>
      <c r="D699" t="str">
        <f t="shared" si="115"/>
        <v>9</v>
      </c>
      <c r="E699" t="s">
        <v>1083</v>
      </c>
      <c r="H699" t="s">
        <v>1084</v>
      </c>
      <c r="I699" s="2">
        <v>42865</v>
      </c>
      <c r="J699" t="s">
        <v>997</v>
      </c>
      <c r="K699" t="s">
        <v>242</v>
      </c>
      <c r="L699" t="s">
        <v>243</v>
      </c>
      <c r="M699" t="s">
        <v>1067</v>
      </c>
      <c r="N699" t="s">
        <v>1068</v>
      </c>
      <c r="O699" t="s">
        <v>39</v>
      </c>
      <c r="P699" t="s">
        <v>40</v>
      </c>
      <c r="Q699">
        <v>4</v>
      </c>
      <c r="R699" t="s">
        <v>41</v>
      </c>
      <c r="S699" t="s">
        <v>1069</v>
      </c>
      <c r="T699" t="s">
        <v>1068</v>
      </c>
      <c r="U699" t="str">
        <f>"10"</f>
        <v>10</v>
      </c>
      <c r="V699" t="s">
        <v>433</v>
      </c>
      <c r="W699" t="str">
        <f>"E7140"</f>
        <v>E7140</v>
      </c>
      <c r="X699" t="s">
        <v>998</v>
      </c>
      <c r="AA699" t="s">
        <v>46</v>
      </c>
      <c r="AB699">
        <v>0</v>
      </c>
      <c r="AC699">
        <v>0</v>
      </c>
      <c r="AD699">
        <v>237</v>
      </c>
      <c r="AE699">
        <v>0</v>
      </c>
    </row>
    <row r="700" spans="1:31" x14ac:dyDescent="0.3">
      <c r="A700" t="str">
        <f t="shared" si="114"/>
        <v>17</v>
      </c>
      <c r="B700" t="str">
        <f t="shared" si="116"/>
        <v>11</v>
      </c>
      <c r="C700" s="1">
        <v>42866.362129629626</v>
      </c>
      <c r="D700" t="str">
        <f t="shared" si="115"/>
        <v>9</v>
      </c>
      <c r="E700" t="s">
        <v>1083</v>
      </c>
      <c r="H700" t="s">
        <v>1085</v>
      </c>
      <c r="I700" s="2">
        <v>42865</v>
      </c>
      <c r="J700" t="s">
        <v>997</v>
      </c>
      <c r="K700" t="s">
        <v>242</v>
      </c>
      <c r="L700" t="s">
        <v>243</v>
      </c>
      <c r="M700" t="s">
        <v>1067</v>
      </c>
      <c r="N700" t="s">
        <v>1068</v>
      </c>
      <c r="O700" t="s">
        <v>39</v>
      </c>
      <c r="P700" t="s">
        <v>40</v>
      </c>
      <c r="Q700">
        <v>4</v>
      </c>
      <c r="R700" t="s">
        <v>41</v>
      </c>
      <c r="S700" t="s">
        <v>1069</v>
      </c>
      <c r="T700" t="s">
        <v>1068</v>
      </c>
      <c r="U700" t="str">
        <f>"10"</f>
        <v>10</v>
      </c>
      <c r="V700" t="s">
        <v>433</v>
      </c>
      <c r="W700" t="str">
        <f>"E7140"</f>
        <v>E7140</v>
      </c>
      <c r="X700" t="s">
        <v>998</v>
      </c>
      <c r="AA700" t="s">
        <v>46</v>
      </c>
      <c r="AB700">
        <v>0</v>
      </c>
      <c r="AC700">
        <v>0</v>
      </c>
      <c r="AD700">
        <v>237</v>
      </c>
      <c r="AE700">
        <v>0</v>
      </c>
    </row>
    <row r="701" spans="1:31" x14ac:dyDescent="0.3">
      <c r="A701" t="str">
        <f t="shared" si="114"/>
        <v>17</v>
      </c>
      <c r="B701" t="str">
        <f t="shared" si="116"/>
        <v>11</v>
      </c>
      <c r="C701" s="1">
        <v>42870.417951388888</v>
      </c>
      <c r="D701" t="str">
        <f t="shared" si="115"/>
        <v>9</v>
      </c>
      <c r="E701" t="s">
        <v>1086</v>
      </c>
      <c r="H701" t="s">
        <v>1087</v>
      </c>
      <c r="I701" s="2">
        <v>42867</v>
      </c>
      <c r="J701" t="s">
        <v>997</v>
      </c>
      <c r="K701" t="s">
        <v>242</v>
      </c>
      <c r="L701" t="s">
        <v>243</v>
      </c>
      <c r="M701" t="s">
        <v>1067</v>
      </c>
      <c r="N701" t="s">
        <v>1068</v>
      </c>
      <c r="O701" t="s">
        <v>39</v>
      </c>
      <c r="P701" t="s">
        <v>40</v>
      </c>
      <c r="Q701">
        <v>4</v>
      </c>
      <c r="R701" t="s">
        <v>41</v>
      </c>
      <c r="S701" t="s">
        <v>1069</v>
      </c>
      <c r="T701" t="s">
        <v>1068</v>
      </c>
      <c r="U701" t="str">
        <f>"10"</f>
        <v>10</v>
      </c>
      <c r="V701" t="s">
        <v>433</v>
      </c>
      <c r="W701" t="str">
        <f>"E7140"</f>
        <v>E7140</v>
      </c>
      <c r="X701" t="s">
        <v>998</v>
      </c>
      <c r="AA701" t="s">
        <v>46</v>
      </c>
      <c r="AB701">
        <v>0</v>
      </c>
      <c r="AC701">
        <v>0</v>
      </c>
      <c r="AD701">
        <v>72</v>
      </c>
      <c r="AE701">
        <v>0</v>
      </c>
    </row>
    <row r="702" spans="1:31" x14ac:dyDescent="0.3">
      <c r="A702" t="str">
        <f t="shared" si="114"/>
        <v>17</v>
      </c>
      <c r="B702" t="str">
        <f t="shared" si="116"/>
        <v>11</v>
      </c>
      <c r="C702" s="1">
        <v>42870.417951388888</v>
      </c>
      <c r="D702" t="str">
        <f t="shared" si="115"/>
        <v>9</v>
      </c>
      <c r="E702" t="s">
        <v>1086</v>
      </c>
      <c r="H702" t="s">
        <v>1088</v>
      </c>
      <c r="I702" s="2">
        <v>42867</v>
      </c>
      <c r="J702" t="s">
        <v>997</v>
      </c>
      <c r="K702" t="s">
        <v>242</v>
      </c>
      <c r="L702" t="s">
        <v>243</v>
      </c>
      <c r="M702" t="s">
        <v>1067</v>
      </c>
      <c r="N702" t="s">
        <v>1068</v>
      </c>
      <c r="O702" t="s">
        <v>39</v>
      </c>
      <c r="P702" t="s">
        <v>40</v>
      </c>
      <c r="Q702">
        <v>4</v>
      </c>
      <c r="R702" t="s">
        <v>41</v>
      </c>
      <c r="S702" t="s">
        <v>1069</v>
      </c>
      <c r="T702" t="s">
        <v>1068</v>
      </c>
      <c r="U702" t="str">
        <f>"10"</f>
        <v>10</v>
      </c>
      <c r="V702" t="s">
        <v>433</v>
      </c>
      <c r="W702" t="str">
        <f>"E7140"</f>
        <v>E7140</v>
      </c>
      <c r="X702" t="s">
        <v>998</v>
      </c>
      <c r="AA702" t="s">
        <v>46</v>
      </c>
      <c r="AB702">
        <v>0</v>
      </c>
      <c r="AC702">
        <v>0</v>
      </c>
      <c r="AD702">
        <v>402</v>
      </c>
      <c r="AE702">
        <v>0</v>
      </c>
    </row>
    <row r="703" spans="1:31" x14ac:dyDescent="0.3">
      <c r="A703" t="str">
        <f t="shared" si="114"/>
        <v>17</v>
      </c>
      <c r="B703" t="str">
        <f t="shared" si="116"/>
        <v>11</v>
      </c>
      <c r="C703" s="1">
        <v>42871.696886574071</v>
      </c>
      <c r="D703" t="str">
        <f t="shared" si="115"/>
        <v>9</v>
      </c>
      <c r="E703" t="s">
        <v>1070</v>
      </c>
      <c r="H703" t="s">
        <v>1071</v>
      </c>
      <c r="I703" s="2">
        <v>42871</v>
      </c>
      <c r="J703" t="s">
        <v>78</v>
      </c>
      <c r="K703" t="s">
        <v>242</v>
      </c>
      <c r="L703" t="s">
        <v>243</v>
      </c>
      <c r="M703" t="s">
        <v>1067</v>
      </c>
      <c r="N703" t="s">
        <v>1068</v>
      </c>
      <c r="O703" t="s">
        <v>39</v>
      </c>
      <c r="P703" t="s">
        <v>40</v>
      </c>
      <c r="Q703">
        <v>4</v>
      </c>
      <c r="R703" t="s">
        <v>41</v>
      </c>
      <c r="S703" t="s">
        <v>1069</v>
      </c>
      <c r="T703" t="s">
        <v>1068</v>
      </c>
      <c r="U703" t="str">
        <f>"04"</f>
        <v>04</v>
      </c>
      <c r="V703" t="s">
        <v>125</v>
      </c>
      <c r="W703" t="str">
        <f>"E5365"</f>
        <v>E5365</v>
      </c>
      <c r="X703" t="s">
        <v>784</v>
      </c>
      <c r="AA703" t="s">
        <v>46</v>
      </c>
      <c r="AB703">
        <v>0</v>
      </c>
      <c r="AC703">
        <v>0</v>
      </c>
      <c r="AD703">
        <v>315.64999999999998</v>
      </c>
      <c r="AE703">
        <v>0</v>
      </c>
    </row>
    <row r="704" spans="1:31" x14ac:dyDescent="0.3">
      <c r="A704" t="str">
        <f t="shared" si="114"/>
        <v>17</v>
      </c>
      <c r="B704" t="str">
        <f t="shared" si="116"/>
        <v>11</v>
      </c>
      <c r="C704" s="1">
        <v>42866.690462962964</v>
      </c>
      <c r="D704" t="str">
        <f t="shared" si="115"/>
        <v>9</v>
      </c>
      <c r="E704" t="s">
        <v>1077</v>
      </c>
      <c r="H704" t="s">
        <v>1071</v>
      </c>
      <c r="I704" s="2">
        <v>42866</v>
      </c>
      <c r="J704" t="s">
        <v>267</v>
      </c>
      <c r="K704" t="s">
        <v>242</v>
      </c>
      <c r="L704" t="s">
        <v>243</v>
      </c>
      <c r="M704" t="s">
        <v>1067</v>
      </c>
      <c r="N704" t="s">
        <v>1068</v>
      </c>
      <c r="O704" t="s">
        <v>39</v>
      </c>
      <c r="P704" t="s">
        <v>40</v>
      </c>
      <c r="Q704">
        <v>4</v>
      </c>
      <c r="R704" t="s">
        <v>41</v>
      </c>
      <c r="S704" t="s">
        <v>1069</v>
      </c>
      <c r="T704" t="s">
        <v>1068</v>
      </c>
      <c r="U704" t="str">
        <f t="shared" ref="U704:U717" si="123">"09"</f>
        <v>09</v>
      </c>
      <c r="V704" t="s">
        <v>268</v>
      </c>
      <c r="W704" t="str">
        <f t="shared" ref="W704:W717" si="124">"E5982"</f>
        <v>E5982</v>
      </c>
      <c r="X704" t="s">
        <v>268</v>
      </c>
      <c r="AA704" t="s">
        <v>46</v>
      </c>
      <c r="AB704">
        <v>0</v>
      </c>
      <c r="AC704">
        <v>0</v>
      </c>
      <c r="AD704">
        <v>25.32</v>
      </c>
      <c r="AE704">
        <v>0</v>
      </c>
    </row>
    <row r="705" spans="1:31" x14ac:dyDescent="0.3">
      <c r="A705" t="str">
        <f t="shared" si="114"/>
        <v>17</v>
      </c>
      <c r="B705" t="str">
        <f t="shared" si="116"/>
        <v>11</v>
      </c>
      <c r="C705" s="1">
        <v>42852.903437499997</v>
      </c>
      <c r="D705" t="str">
        <f t="shared" si="115"/>
        <v>9</v>
      </c>
      <c r="E705" t="s">
        <v>938</v>
      </c>
      <c r="H705" t="s">
        <v>796</v>
      </c>
      <c r="I705" s="2">
        <v>42860</v>
      </c>
      <c r="J705" t="s">
        <v>267</v>
      </c>
      <c r="K705" t="s">
        <v>242</v>
      </c>
      <c r="L705" t="s">
        <v>243</v>
      </c>
      <c r="M705" t="s">
        <v>1067</v>
      </c>
      <c r="N705" t="s">
        <v>1068</v>
      </c>
      <c r="O705" t="s">
        <v>39</v>
      </c>
      <c r="P705" t="s">
        <v>40</v>
      </c>
      <c r="Q705">
        <v>4</v>
      </c>
      <c r="R705" t="s">
        <v>41</v>
      </c>
      <c r="S705" t="s">
        <v>1069</v>
      </c>
      <c r="T705" t="s">
        <v>1068</v>
      </c>
      <c r="U705" t="str">
        <f t="shared" si="123"/>
        <v>09</v>
      </c>
      <c r="V705" t="s">
        <v>268</v>
      </c>
      <c r="W705" t="str">
        <f t="shared" si="124"/>
        <v>E5982</v>
      </c>
      <c r="X705" t="s">
        <v>268</v>
      </c>
      <c r="AA705" t="s">
        <v>46</v>
      </c>
      <c r="AB705">
        <v>0</v>
      </c>
      <c r="AC705">
        <v>0</v>
      </c>
      <c r="AD705">
        <v>7.34</v>
      </c>
      <c r="AE705">
        <v>0</v>
      </c>
    </row>
    <row r="706" spans="1:31" x14ac:dyDescent="0.3">
      <c r="A706" t="str">
        <f t="shared" ref="A706:A769" si="125">"17"</f>
        <v>17</v>
      </c>
      <c r="B706" t="str">
        <f t="shared" si="116"/>
        <v>11</v>
      </c>
      <c r="C706" s="1">
        <v>42852.906851851854</v>
      </c>
      <c r="D706" t="str">
        <f t="shared" ref="D706:D769" si="126">"9"</f>
        <v>9</v>
      </c>
      <c r="E706" t="s">
        <v>935</v>
      </c>
      <c r="H706" t="s">
        <v>796</v>
      </c>
      <c r="I706" s="2">
        <v>42860</v>
      </c>
      <c r="J706" t="s">
        <v>267</v>
      </c>
      <c r="K706" t="s">
        <v>242</v>
      </c>
      <c r="L706" t="s">
        <v>243</v>
      </c>
      <c r="M706" t="s">
        <v>1067</v>
      </c>
      <c r="N706" t="s">
        <v>1068</v>
      </c>
      <c r="O706" t="s">
        <v>39</v>
      </c>
      <c r="P706" t="s">
        <v>40</v>
      </c>
      <c r="Q706">
        <v>4</v>
      </c>
      <c r="R706" t="s">
        <v>41</v>
      </c>
      <c r="S706" t="s">
        <v>1069</v>
      </c>
      <c r="T706" t="s">
        <v>1068</v>
      </c>
      <c r="U706" t="str">
        <f t="shared" si="123"/>
        <v>09</v>
      </c>
      <c r="V706" t="s">
        <v>268</v>
      </c>
      <c r="W706" t="str">
        <f t="shared" si="124"/>
        <v>E5982</v>
      </c>
      <c r="X706" t="s">
        <v>268</v>
      </c>
      <c r="AA706" t="s">
        <v>46</v>
      </c>
      <c r="AB706">
        <v>0</v>
      </c>
      <c r="AC706">
        <v>0</v>
      </c>
      <c r="AD706">
        <v>3.73</v>
      </c>
      <c r="AE706">
        <v>0</v>
      </c>
    </row>
    <row r="707" spans="1:31" x14ac:dyDescent="0.3">
      <c r="A707" t="str">
        <f t="shared" si="125"/>
        <v>17</v>
      </c>
      <c r="B707" t="str">
        <f t="shared" ref="B707:B770" si="127">"11"</f>
        <v>11</v>
      </c>
      <c r="C707" s="1">
        <v>42866.908067129632</v>
      </c>
      <c r="D707" t="str">
        <f t="shared" si="126"/>
        <v>9</v>
      </c>
      <c r="E707" t="s">
        <v>936</v>
      </c>
      <c r="H707" t="s">
        <v>804</v>
      </c>
      <c r="I707" s="2">
        <v>42874</v>
      </c>
      <c r="J707" t="s">
        <v>267</v>
      </c>
      <c r="K707" t="s">
        <v>242</v>
      </c>
      <c r="L707" t="s">
        <v>243</v>
      </c>
      <c r="M707" t="s">
        <v>1067</v>
      </c>
      <c r="N707" t="s">
        <v>1068</v>
      </c>
      <c r="O707" t="s">
        <v>39</v>
      </c>
      <c r="P707" t="s">
        <v>40</v>
      </c>
      <c r="Q707">
        <v>4</v>
      </c>
      <c r="R707" t="s">
        <v>41</v>
      </c>
      <c r="S707" t="s">
        <v>1069</v>
      </c>
      <c r="T707" t="s">
        <v>1068</v>
      </c>
      <c r="U707" t="str">
        <f t="shared" si="123"/>
        <v>09</v>
      </c>
      <c r="V707" t="s">
        <v>268</v>
      </c>
      <c r="W707" t="str">
        <f t="shared" si="124"/>
        <v>E5982</v>
      </c>
      <c r="X707" t="s">
        <v>268</v>
      </c>
      <c r="AA707" t="s">
        <v>46</v>
      </c>
      <c r="AB707">
        <v>0</v>
      </c>
      <c r="AC707">
        <v>0</v>
      </c>
      <c r="AD707">
        <v>3.93</v>
      </c>
      <c r="AE707">
        <v>0</v>
      </c>
    </row>
    <row r="708" spans="1:31" x14ac:dyDescent="0.3">
      <c r="A708" t="str">
        <f t="shared" si="125"/>
        <v>17</v>
      </c>
      <c r="B708" t="str">
        <f t="shared" si="127"/>
        <v>11</v>
      </c>
      <c r="C708" s="1">
        <v>42871.522881944446</v>
      </c>
      <c r="D708" t="str">
        <f t="shared" si="126"/>
        <v>9</v>
      </c>
      <c r="E708" t="s">
        <v>1079</v>
      </c>
      <c r="H708" t="s">
        <v>1080</v>
      </c>
      <c r="I708" s="2">
        <v>42871</v>
      </c>
      <c r="J708" t="s">
        <v>267</v>
      </c>
      <c r="K708" t="s">
        <v>242</v>
      </c>
      <c r="L708" t="s">
        <v>243</v>
      </c>
      <c r="M708" t="s">
        <v>1067</v>
      </c>
      <c r="N708" t="s">
        <v>1068</v>
      </c>
      <c r="O708" t="s">
        <v>39</v>
      </c>
      <c r="P708" t="s">
        <v>40</v>
      </c>
      <c r="Q708">
        <v>4</v>
      </c>
      <c r="R708" t="s">
        <v>41</v>
      </c>
      <c r="S708" t="s">
        <v>1069</v>
      </c>
      <c r="T708" t="s">
        <v>1068</v>
      </c>
      <c r="U708" t="str">
        <f t="shared" si="123"/>
        <v>09</v>
      </c>
      <c r="V708" t="s">
        <v>268</v>
      </c>
      <c r="W708" t="str">
        <f t="shared" si="124"/>
        <v>E5982</v>
      </c>
      <c r="X708" t="s">
        <v>268</v>
      </c>
      <c r="AA708" t="s">
        <v>46</v>
      </c>
      <c r="AB708">
        <v>0</v>
      </c>
      <c r="AC708">
        <v>0</v>
      </c>
      <c r="AD708">
        <v>19.5</v>
      </c>
      <c r="AE708">
        <v>0</v>
      </c>
    </row>
    <row r="709" spans="1:31" x14ac:dyDescent="0.3">
      <c r="A709" t="str">
        <f t="shared" si="125"/>
        <v>17</v>
      </c>
      <c r="B709" t="str">
        <f t="shared" si="127"/>
        <v>11</v>
      </c>
      <c r="C709" s="1">
        <v>42866.904780092591</v>
      </c>
      <c r="D709" t="str">
        <f t="shared" si="126"/>
        <v>9</v>
      </c>
      <c r="E709" t="s">
        <v>941</v>
      </c>
      <c r="H709" t="s">
        <v>804</v>
      </c>
      <c r="I709" s="2">
        <v>42874</v>
      </c>
      <c r="J709" t="s">
        <v>267</v>
      </c>
      <c r="K709" t="s">
        <v>242</v>
      </c>
      <c r="L709" t="s">
        <v>243</v>
      </c>
      <c r="M709" t="s">
        <v>1067</v>
      </c>
      <c r="N709" t="s">
        <v>1068</v>
      </c>
      <c r="O709" t="s">
        <v>39</v>
      </c>
      <c r="P709" t="s">
        <v>40</v>
      </c>
      <c r="Q709">
        <v>4</v>
      </c>
      <c r="R709" t="s">
        <v>41</v>
      </c>
      <c r="S709" t="s">
        <v>1069</v>
      </c>
      <c r="T709" t="s">
        <v>1068</v>
      </c>
      <c r="U709" t="str">
        <f t="shared" si="123"/>
        <v>09</v>
      </c>
      <c r="V709" t="s">
        <v>268</v>
      </c>
      <c r="W709" t="str">
        <f t="shared" si="124"/>
        <v>E5982</v>
      </c>
      <c r="X709" t="s">
        <v>268</v>
      </c>
      <c r="AA709" t="s">
        <v>46</v>
      </c>
      <c r="AB709">
        <v>0</v>
      </c>
      <c r="AC709">
        <v>0</v>
      </c>
      <c r="AD709">
        <v>179.19</v>
      </c>
      <c r="AE709">
        <v>0</v>
      </c>
    </row>
    <row r="710" spans="1:31" x14ac:dyDescent="0.3">
      <c r="A710" t="str">
        <f t="shared" si="125"/>
        <v>17</v>
      </c>
      <c r="B710" t="str">
        <f t="shared" si="127"/>
        <v>11</v>
      </c>
      <c r="C710" s="1">
        <v>42866.904791666668</v>
      </c>
      <c r="D710" t="str">
        <f t="shared" si="126"/>
        <v>9</v>
      </c>
      <c r="E710" t="s">
        <v>941</v>
      </c>
      <c r="H710" t="s">
        <v>804</v>
      </c>
      <c r="I710" s="2">
        <v>42874</v>
      </c>
      <c r="J710" t="s">
        <v>267</v>
      </c>
      <c r="K710" t="s">
        <v>242</v>
      </c>
      <c r="L710" t="s">
        <v>243</v>
      </c>
      <c r="M710" t="s">
        <v>1067</v>
      </c>
      <c r="N710" t="s">
        <v>1068</v>
      </c>
      <c r="O710" t="s">
        <v>39</v>
      </c>
      <c r="P710" t="s">
        <v>40</v>
      </c>
      <c r="Q710">
        <v>4</v>
      </c>
      <c r="R710" t="s">
        <v>41</v>
      </c>
      <c r="S710" t="s">
        <v>1069</v>
      </c>
      <c r="T710" t="s">
        <v>1068</v>
      </c>
      <c r="U710" t="str">
        <f t="shared" si="123"/>
        <v>09</v>
      </c>
      <c r="V710" t="s">
        <v>268</v>
      </c>
      <c r="W710" t="str">
        <f t="shared" si="124"/>
        <v>E5982</v>
      </c>
      <c r="X710" t="s">
        <v>268</v>
      </c>
      <c r="AA710" t="s">
        <v>46</v>
      </c>
      <c r="AB710">
        <v>0</v>
      </c>
      <c r="AC710">
        <v>0</v>
      </c>
      <c r="AD710">
        <v>17.55</v>
      </c>
      <c r="AE710">
        <v>0</v>
      </c>
    </row>
    <row r="711" spans="1:31" x14ac:dyDescent="0.3">
      <c r="A711" t="str">
        <f t="shared" si="125"/>
        <v>17</v>
      </c>
      <c r="B711" t="str">
        <f t="shared" si="127"/>
        <v>11</v>
      </c>
      <c r="C711" s="1">
        <v>42871.696886574071</v>
      </c>
      <c r="D711" t="str">
        <f t="shared" si="126"/>
        <v>9</v>
      </c>
      <c r="E711" t="s">
        <v>1070</v>
      </c>
      <c r="H711" t="s">
        <v>1071</v>
      </c>
      <c r="I711" s="2">
        <v>42871</v>
      </c>
      <c r="J711" t="s">
        <v>267</v>
      </c>
      <c r="K711" t="s">
        <v>242</v>
      </c>
      <c r="L711" t="s">
        <v>243</v>
      </c>
      <c r="M711" t="s">
        <v>1067</v>
      </c>
      <c r="N711" t="s">
        <v>1068</v>
      </c>
      <c r="O711" t="s">
        <v>39</v>
      </c>
      <c r="P711" t="s">
        <v>40</v>
      </c>
      <c r="Q711">
        <v>4</v>
      </c>
      <c r="R711" t="s">
        <v>41</v>
      </c>
      <c r="S711" t="s">
        <v>1069</v>
      </c>
      <c r="T711" t="s">
        <v>1068</v>
      </c>
      <c r="U711" t="str">
        <f t="shared" si="123"/>
        <v>09</v>
      </c>
      <c r="V711" t="s">
        <v>268</v>
      </c>
      <c r="W711" t="str">
        <f t="shared" si="124"/>
        <v>E5982</v>
      </c>
      <c r="X711" t="s">
        <v>268</v>
      </c>
      <c r="AA711" t="s">
        <v>46</v>
      </c>
      <c r="AB711">
        <v>0</v>
      </c>
      <c r="AC711">
        <v>0</v>
      </c>
      <c r="AD711">
        <v>82.07</v>
      </c>
      <c r="AE711">
        <v>0</v>
      </c>
    </row>
    <row r="712" spans="1:31" x14ac:dyDescent="0.3">
      <c r="A712" t="str">
        <f t="shared" si="125"/>
        <v>17</v>
      </c>
      <c r="B712" t="str">
        <f t="shared" si="127"/>
        <v>11</v>
      </c>
      <c r="C712" s="1">
        <v>42870.617303240739</v>
      </c>
      <c r="D712" t="str">
        <f t="shared" si="126"/>
        <v>9</v>
      </c>
      <c r="E712" t="s">
        <v>1078</v>
      </c>
      <c r="H712" t="s">
        <v>1071</v>
      </c>
      <c r="I712" s="2">
        <v>42870</v>
      </c>
      <c r="J712" t="s">
        <v>267</v>
      </c>
      <c r="K712" t="s">
        <v>242</v>
      </c>
      <c r="L712" t="s">
        <v>243</v>
      </c>
      <c r="M712" t="s">
        <v>1067</v>
      </c>
      <c r="N712" t="s">
        <v>1068</v>
      </c>
      <c r="O712" t="s">
        <v>39</v>
      </c>
      <c r="P712" t="s">
        <v>40</v>
      </c>
      <c r="Q712">
        <v>4</v>
      </c>
      <c r="R712" t="s">
        <v>41</v>
      </c>
      <c r="S712" t="s">
        <v>1069</v>
      </c>
      <c r="T712" t="s">
        <v>1068</v>
      </c>
      <c r="U712" t="str">
        <f t="shared" si="123"/>
        <v>09</v>
      </c>
      <c r="V712" t="s">
        <v>268</v>
      </c>
      <c r="W712" t="str">
        <f t="shared" si="124"/>
        <v>E5982</v>
      </c>
      <c r="X712" t="s">
        <v>268</v>
      </c>
      <c r="AA712" t="s">
        <v>46</v>
      </c>
      <c r="AB712">
        <v>0</v>
      </c>
      <c r="AC712">
        <v>0</v>
      </c>
      <c r="AD712">
        <v>25.59</v>
      </c>
      <c r="AE712">
        <v>0</v>
      </c>
    </row>
    <row r="713" spans="1:31" x14ac:dyDescent="0.3">
      <c r="A713" t="str">
        <f t="shared" si="125"/>
        <v>17</v>
      </c>
      <c r="B713" t="str">
        <f t="shared" si="127"/>
        <v>11</v>
      </c>
      <c r="C713" s="1">
        <v>42857.650925925926</v>
      </c>
      <c r="D713" t="str">
        <f t="shared" si="126"/>
        <v>9</v>
      </c>
      <c r="E713" t="s">
        <v>1075</v>
      </c>
      <c r="H713" t="s">
        <v>1073</v>
      </c>
      <c r="I713" s="2">
        <v>42857</v>
      </c>
      <c r="J713" t="s">
        <v>267</v>
      </c>
      <c r="K713" t="s">
        <v>242</v>
      </c>
      <c r="L713" t="s">
        <v>243</v>
      </c>
      <c r="M713" t="s">
        <v>1067</v>
      </c>
      <c r="N713" t="s">
        <v>1068</v>
      </c>
      <c r="O713" t="s">
        <v>39</v>
      </c>
      <c r="P713" t="s">
        <v>40</v>
      </c>
      <c r="Q713">
        <v>4</v>
      </c>
      <c r="R713" t="s">
        <v>41</v>
      </c>
      <c r="S713" t="s">
        <v>1069</v>
      </c>
      <c r="T713" t="s">
        <v>1068</v>
      </c>
      <c r="U713" t="str">
        <f t="shared" si="123"/>
        <v>09</v>
      </c>
      <c r="V713" t="s">
        <v>268</v>
      </c>
      <c r="W713" t="str">
        <f t="shared" si="124"/>
        <v>E5982</v>
      </c>
      <c r="X713" t="s">
        <v>268</v>
      </c>
      <c r="AA713" t="s">
        <v>46</v>
      </c>
      <c r="AB713">
        <v>0</v>
      </c>
      <c r="AC713">
        <v>0</v>
      </c>
      <c r="AD713">
        <v>8.19</v>
      </c>
      <c r="AE713">
        <v>0</v>
      </c>
    </row>
    <row r="714" spans="1:31" x14ac:dyDescent="0.3">
      <c r="A714" t="str">
        <f t="shared" si="125"/>
        <v>17</v>
      </c>
      <c r="B714" t="str">
        <f t="shared" si="127"/>
        <v>11</v>
      </c>
      <c r="C714" s="1">
        <v>42871.628078703703</v>
      </c>
      <c r="D714" t="str">
        <f t="shared" si="126"/>
        <v>9</v>
      </c>
      <c r="E714" t="s">
        <v>1072</v>
      </c>
      <c r="H714" t="s">
        <v>1073</v>
      </c>
      <c r="I714" s="2">
        <v>42871</v>
      </c>
      <c r="J714" t="s">
        <v>267</v>
      </c>
      <c r="K714" t="s">
        <v>242</v>
      </c>
      <c r="L714" t="s">
        <v>243</v>
      </c>
      <c r="M714" t="s">
        <v>1067</v>
      </c>
      <c r="N714" t="s">
        <v>1068</v>
      </c>
      <c r="O714" t="s">
        <v>39</v>
      </c>
      <c r="P714" t="s">
        <v>40</v>
      </c>
      <c r="Q714">
        <v>4</v>
      </c>
      <c r="R714" t="s">
        <v>41</v>
      </c>
      <c r="S714" t="s">
        <v>1069</v>
      </c>
      <c r="T714" t="s">
        <v>1068</v>
      </c>
      <c r="U714" t="str">
        <f t="shared" si="123"/>
        <v>09</v>
      </c>
      <c r="V714" t="s">
        <v>268</v>
      </c>
      <c r="W714" t="str">
        <f t="shared" si="124"/>
        <v>E5982</v>
      </c>
      <c r="X714" t="s">
        <v>268</v>
      </c>
      <c r="AA714" t="s">
        <v>46</v>
      </c>
      <c r="AB714">
        <v>0</v>
      </c>
      <c r="AC714">
        <v>0</v>
      </c>
      <c r="AD714">
        <v>24.7</v>
      </c>
      <c r="AE714">
        <v>0</v>
      </c>
    </row>
    <row r="715" spans="1:31" x14ac:dyDescent="0.3">
      <c r="A715" t="str">
        <f t="shared" si="125"/>
        <v>17</v>
      </c>
      <c r="B715" t="str">
        <f t="shared" si="127"/>
        <v>11</v>
      </c>
      <c r="C715" s="1">
        <v>42871.696886574071</v>
      </c>
      <c r="D715" t="str">
        <f t="shared" si="126"/>
        <v>9</v>
      </c>
      <c r="E715" t="s">
        <v>1070</v>
      </c>
      <c r="H715" t="s">
        <v>1071</v>
      </c>
      <c r="I715" s="2">
        <v>42871</v>
      </c>
      <c r="J715" t="s">
        <v>267</v>
      </c>
      <c r="K715" t="s">
        <v>242</v>
      </c>
      <c r="L715" t="s">
        <v>243</v>
      </c>
      <c r="M715" t="s">
        <v>1067</v>
      </c>
      <c r="N715" t="s">
        <v>1068</v>
      </c>
      <c r="O715" t="s">
        <v>39</v>
      </c>
      <c r="P715" t="s">
        <v>40</v>
      </c>
      <c r="Q715">
        <v>4</v>
      </c>
      <c r="R715" t="s">
        <v>41</v>
      </c>
      <c r="S715" t="s">
        <v>1069</v>
      </c>
      <c r="T715" t="s">
        <v>1068</v>
      </c>
      <c r="U715" t="str">
        <f t="shared" si="123"/>
        <v>09</v>
      </c>
      <c r="V715" t="s">
        <v>268</v>
      </c>
      <c r="W715" t="str">
        <f t="shared" si="124"/>
        <v>E5982</v>
      </c>
      <c r="X715" t="s">
        <v>268</v>
      </c>
      <c r="AA715" t="s">
        <v>46</v>
      </c>
      <c r="AB715">
        <v>0</v>
      </c>
      <c r="AC715">
        <v>0</v>
      </c>
      <c r="AD715">
        <v>28.51</v>
      </c>
      <c r="AE715">
        <v>0</v>
      </c>
    </row>
    <row r="716" spans="1:31" x14ac:dyDescent="0.3">
      <c r="A716" t="str">
        <f t="shared" si="125"/>
        <v>17</v>
      </c>
      <c r="B716" t="str">
        <f t="shared" si="127"/>
        <v>11</v>
      </c>
      <c r="C716" s="1">
        <v>42871.529861111114</v>
      </c>
      <c r="D716" t="str">
        <f t="shared" si="126"/>
        <v>9</v>
      </c>
      <c r="E716" t="s">
        <v>1081</v>
      </c>
      <c r="H716" t="s">
        <v>1082</v>
      </c>
      <c r="I716" s="2">
        <v>42871</v>
      </c>
      <c r="J716" t="s">
        <v>267</v>
      </c>
      <c r="K716" t="s">
        <v>242</v>
      </c>
      <c r="L716" t="s">
        <v>243</v>
      </c>
      <c r="M716" t="s">
        <v>1067</v>
      </c>
      <c r="N716" t="s">
        <v>1068</v>
      </c>
      <c r="O716" t="s">
        <v>39</v>
      </c>
      <c r="P716" t="s">
        <v>40</v>
      </c>
      <c r="Q716">
        <v>4</v>
      </c>
      <c r="R716" t="s">
        <v>41</v>
      </c>
      <c r="S716" t="s">
        <v>1069</v>
      </c>
      <c r="T716" t="s">
        <v>1068</v>
      </c>
      <c r="U716" t="str">
        <f t="shared" si="123"/>
        <v>09</v>
      </c>
      <c r="V716" t="s">
        <v>268</v>
      </c>
      <c r="W716" t="str">
        <f t="shared" si="124"/>
        <v>E5982</v>
      </c>
      <c r="X716" t="s">
        <v>268</v>
      </c>
      <c r="AA716" t="s">
        <v>46</v>
      </c>
      <c r="AB716">
        <v>0</v>
      </c>
      <c r="AC716">
        <v>0</v>
      </c>
      <c r="AD716">
        <v>19.5</v>
      </c>
      <c r="AE716">
        <v>0</v>
      </c>
    </row>
    <row r="717" spans="1:31" x14ac:dyDescent="0.3">
      <c r="A717" t="str">
        <f t="shared" si="125"/>
        <v>17</v>
      </c>
      <c r="B717" t="str">
        <f t="shared" si="127"/>
        <v>11</v>
      </c>
      <c r="C717" s="1">
        <v>42852.903437499997</v>
      </c>
      <c r="D717" t="str">
        <f t="shared" si="126"/>
        <v>9</v>
      </c>
      <c r="E717" t="s">
        <v>938</v>
      </c>
      <c r="H717" t="s">
        <v>796</v>
      </c>
      <c r="I717" s="2">
        <v>42860</v>
      </c>
      <c r="J717" t="s">
        <v>267</v>
      </c>
      <c r="K717" t="s">
        <v>242</v>
      </c>
      <c r="L717" t="s">
        <v>243</v>
      </c>
      <c r="M717" t="s">
        <v>1067</v>
      </c>
      <c r="N717" t="s">
        <v>1068</v>
      </c>
      <c r="O717" t="s">
        <v>39</v>
      </c>
      <c r="P717" t="s">
        <v>40</v>
      </c>
      <c r="Q717">
        <v>4</v>
      </c>
      <c r="R717" t="s">
        <v>41</v>
      </c>
      <c r="S717" t="s">
        <v>1069</v>
      </c>
      <c r="T717" t="s">
        <v>1068</v>
      </c>
      <c r="U717" t="str">
        <f t="shared" si="123"/>
        <v>09</v>
      </c>
      <c r="V717" t="s">
        <v>268</v>
      </c>
      <c r="W717" t="str">
        <f t="shared" si="124"/>
        <v>E5982</v>
      </c>
      <c r="X717" t="s">
        <v>268</v>
      </c>
      <c r="AA717" t="s">
        <v>46</v>
      </c>
      <c r="AB717">
        <v>0</v>
      </c>
      <c r="AC717">
        <v>0</v>
      </c>
      <c r="AD717">
        <v>179.19</v>
      </c>
      <c r="AE717">
        <v>0</v>
      </c>
    </row>
    <row r="718" spans="1:31" x14ac:dyDescent="0.3">
      <c r="A718" t="str">
        <f t="shared" si="125"/>
        <v>17</v>
      </c>
      <c r="B718" t="str">
        <f t="shared" si="127"/>
        <v>11</v>
      </c>
      <c r="C718" s="1">
        <v>42852.907384259262</v>
      </c>
      <c r="D718" t="str">
        <f t="shared" si="126"/>
        <v>9</v>
      </c>
      <c r="E718" t="s">
        <v>808</v>
      </c>
      <c r="H718" t="s">
        <v>796</v>
      </c>
      <c r="I718" s="2">
        <v>42860</v>
      </c>
      <c r="J718" t="s">
        <v>49</v>
      </c>
      <c r="K718" t="s">
        <v>452</v>
      </c>
      <c r="L718" t="s">
        <v>453</v>
      </c>
      <c r="M718" t="s">
        <v>454</v>
      </c>
      <c r="N718" t="s">
        <v>455</v>
      </c>
      <c r="O718" t="s">
        <v>39</v>
      </c>
      <c r="P718" t="s">
        <v>40</v>
      </c>
      <c r="Q718">
        <v>4</v>
      </c>
      <c r="R718" t="s">
        <v>41</v>
      </c>
      <c r="S718" t="s">
        <v>456</v>
      </c>
      <c r="T718" t="s">
        <v>457</v>
      </c>
      <c r="U718" t="str">
        <f>"02"</f>
        <v>02</v>
      </c>
      <c r="V718" t="s">
        <v>51</v>
      </c>
      <c r="W718" t="str">
        <f>"E4281"</f>
        <v>E4281</v>
      </c>
      <c r="X718" t="s">
        <v>52</v>
      </c>
      <c r="AA718" t="s">
        <v>46</v>
      </c>
      <c r="AB718">
        <v>0</v>
      </c>
      <c r="AC718">
        <v>0</v>
      </c>
      <c r="AD718">
        <v>1902.87</v>
      </c>
      <c r="AE718">
        <v>0</v>
      </c>
    </row>
    <row r="719" spans="1:31" x14ac:dyDescent="0.3">
      <c r="A719" t="str">
        <f t="shared" si="125"/>
        <v>17</v>
      </c>
      <c r="B719" t="str">
        <f t="shared" si="127"/>
        <v>11</v>
      </c>
      <c r="C719" s="1">
        <v>42866.908599537041</v>
      </c>
      <c r="D719" t="str">
        <f t="shared" si="126"/>
        <v>9</v>
      </c>
      <c r="E719" t="s">
        <v>809</v>
      </c>
      <c r="H719" t="s">
        <v>804</v>
      </c>
      <c r="I719" s="2">
        <v>42874</v>
      </c>
      <c r="J719" t="s">
        <v>49</v>
      </c>
      <c r="K719" t="s">
        <v>452</v>
      </c>
      <c r="L719" t="s">
        <v>453</v>
      </c>
      <c r="M719" t="s">
        <v>454</v>
      </c>
      <c r="N719" t="s">
        <v>455</v>
      </c>
      <c r="O719" t="s">
        <v>39</v>
      </c>
      <c r="P719" t="s">
        <v>40</v>
      </c>
      <c r="Q719">
        <v>4</v>
      </c>
      <c r="R719" t="s">
        <v>41</v>
      </c>
      <c r="S719" t="s">
        <v>456</v>
      </c>
      <c r="T719" t="s">
        <v>457</v>
      </c>
      <c r="U719" t="str">
        <f>"02"</f>
        <v>02</v>
      </c>
      <c r="V719" t="s">
        <v>51</v>
      </c>
      <c r="W719" t="str">
        <f>"E4281"</f>
        <v>E4281</v>
      </c>
      <c r="X719" t="s">
        <v>52</v>
      </c>
      <c r="AA719" t="s">
        <v>46</v>
      </c>
      <c r="AB719">
        <v>0</v>
      </c>
      <c r="AC719">
        <v>0</v>
      </c>
      <c r="AD719">
        <v>1902.87</v>
      </c>
      <c r="AE719">
        <v>0</v>
      </c>
    </row>
    <row r="720" spans="1:31" x14ac:dyDescent="0.3">
      <c r="A720" t="str">
        <f t="shared" si="125"/>
        <v>17</v>
      </c>
      <c r="B720" t="str">
        <f t="shared" si="127"/>
        <v>11</v>
      </c>
      <c r="C720" s="1">
        <v>42852.907384259262</v>
      </c>
      <c r="D720" t="str">
        <f t="shared" si="126"/>
        <v>9</v>
      </c>
      <c r="E720" t="s">
        <v>808</v>
      </c>
      <c r="H720" t="s">
        <v>796</v>
      </c>
      <c r="I720" s="2">
        <v>42860</v>
      </c>
      <c r="J720" t="s">
        <v>49</v>
      </c>
      <c r="K720" t="s">
        <v>452</v>
      </c>
      <c r="L720" t="s">
        <v>453</v>
      </c>
      <c r="M720" t="s">
        <v>454</v>
      </c>
      <c r="N720" t="s">
        <v>455</v>
      </c>
      <c r="O720" t="s">
        <v>39</v>
      </c>
      <c r="P720" t="s">
        <v>40</v>
      </c>
      <c r="Q720">
        <v>4</v>
      </c>
      <c r="R720" t="s">
        <v>41</v>
      </c>
      <c r="S720" t="s">
        <v>456</v>
      </c>
      <c r="T720" t="s">
        <v>457</v>
      </c>
      <c r="U720" t="str">
        <f>"02"</f>
        <v>02</v>
      </c>
      <c r="V720" t="s">
        <v>51</v>
      </c>
      <c r="W720" t="str">
        <f>"E4280"</f>
        <v>E4280</v>
      </c>
      <c r="X720" t="s">
        <v>164</v>
      </c>
      <c r="AA720" t="s">
        <v>46</v>
      </c>
      <c r="AB720">
        <v>0</v>
      </c>
      <c r="AC720">
        <v>0</v>
      </c>
      <c r="AD720">
        <v>1669.05</v>
      </c>
      <c r="AE720">
        <v>0</v>
      </c>
    </row>
    <row r="721" spans="1:31" x14ac:dyDescent="0.3">
      <c r="A721" t="str">
        <f t="shared" si="125"/>
        <v>17</v>
      </c>
      <c r="B721" t="str">
        <f t="shared" si="127"/>
        <v>11</v>
      </c>
      <c r="C721" s="1">
        <v>42866.908599537041</v>
      </c>
      <c r="D721" t="str">
        <f t="shared" si="126"/>
        <v>9</v>
      </c>
      <c r="E721" t="s">
        <v>809</v>
      </c>
      <c r="H721" t="s">
        <v>804</v>
      </c>
      <c r="I721" s="2">
        <v>42874</v>
      </c>
      <c r="J721" t="s">
        <v>49</v>
      </c>
      <c r="K721" t="s">
        <v>452</v>
      </c>
      <c r="L721" t="s">
        <v>453</v>
      </c>
      <c r="M721" t="s">
        <v>454</v>
      </c>
      <c r="N721" t="s">
        <v>455</v>
      </c>
      <c r="O721" t="s">
        <v>39</v>
      </c>
      <c r="P721" t="s">
        <v>40</v>
      </c>
      <c r="Q721">
        <v>4</v>
      </c>
      <c r="R721" t="s">
        <v>41</v>
      </c>
      <c r="S721" t="s">
        <v>456</v>
      </c>
      <c r="T721" t="s">
        <v>457</v>
      </c>
      <c r="U721" t="str">
        <f>"02"</f>
        <v>02</v>
      </c>
      <c r="V721" t="s">
        <v>51</v>
      </c>
      <c r="W721" t="str">
        <f>"E4280"</f>
        <v>E4280</v>
      </c>
      <c r="X721" t="s">
        <v>164</v>
      </c>
      <c r="AA721" t="s">
        <v>46</v>
      </c>
      <c r="AB721">
        <v>0</v>
      </c>
      <c r="AC721">
        <v>0</v>
      </c>
      <c r="AD721">
        <v>1669.05</v>
      </c>
      <c r="AE721">
        <v>0</v>
      </c>
    </row>
    <row r="722" spans="1:31" x14ac:dyDescent="0.3">
      <c r="A722" t="str">
        <f t="shared" si="125"/>
        <v>17</v>
      </c>
      <c r="B722" t="str">
        <f t="shared" si="127"/>
        <v>11</v>
      </c>
      <c r="C722" s="1">
        <v>42857.90253472222</v>
      </c>
      <c r="D722" t="str">
        <f t="shared" si="126"/>
        <v>9</v>
      </c>
      <c r="E722" t="s">
        <v>840</v>
      </c>
      <c r="G722" t="s">
        <v>841</v>
      </c>
      <c r="H722" t="s">
        <v>87</v>
      </c>
      <c r="I722" s="2">
        <v>42857</v>
      </c>
      <c r="J722" t="s">
        <v>88</v>
      </c>
      <c r="K722" t="s">
        <v>452</v>
      </c>
      <c r="L722" t="s">
        <v>453</v>
      </c>
      <c r="M722" t="s">
        <v>454</v>
      </c>
      <c r="N722" t="s">
        <v>455</v>
      </c>
      <c r="O722" t="s">
        <v>39</v>
      </c>
      <c r="P722" t="s">
        <v>40</v>
      </c>
      <c r="Q722">
        <v>4</v>
      </c>
      <c r="R722" t="s">
        <v>41</v>
      </c>
      <c r="S722" t="s">
        <v>456</v>
      </c>
      <c r="T722" t="s">
        <v>457</v>
      </c>
      <c r="U722" t="str">
        <f t="shared" ref="U722:U732" si="128">"01"</f>
        <v>01</v>
      </c>
      <c r="V722" t="s">
        <v>84</v>
      </c>
      <c r="W722" t="str">
        <f>"E4107"</f>
        <v>E4107</v>
      </c>
      <c r="X722" t="s">
        <v>458</v>
      </c>
      <c r="AA722" t="s">
        <v>65</v>
      </c>
      <c r="AB722">
        <v>0</v>
      </c>
      <c r="AC722">
        <v>0</v>
      </c>
      <c r="AD722">
        <v>0</v>
      </c>
      <c r="AE722">
        <v>-818.44</v>
      </c>
    </row>
    <row r="723" spans="1:31" x14ac:dyDescent="0.3">
      <c r="A723" t="str">
        <f t="shared" si="125"/>
        <v>17</v>
      </c>
      <c r="B723" t="str">
        <f t="shared" si="127"/>
        <v>11</v>
      </c>
      <c r="C723" s="1">
        <v>42852.904189814813</v>
      </c>
      <c r="D723" t="str">
        <f t="shared" si="126"/>
        <v>9</v>
      </c>
      <c r="E723" t="s">
        <v>1043</v>
      </c>
      <c r="H723" t="s">
        <v>796</v>
      </c>
      <c r="I723" s="2">
        <v>42860</v>
      </c>
      <c r="J723" t="s">
        <v>83</v>
      </c>
      <c r="K723" t="s">
        <v>452</v>
      </c>
      <c r="L723" t="s">
        <v>453</v>
      </c>
      <c r="M723" t="s">
        <v>454</v>
      </c>
      <c r="N723" t="s">
        <v>455</v>
      </c>
      <c r="O723" t="s">
        <v>39</v>
      </c>
      <c r="P723" t="s">
        <v>40</v>
      </c>
      <c r="Q723">
        <v>4</v>
      </c>
      <c r="R723" t="s">
        <v>41</v>
      </c>
      <c r="S723" t="s">
        <v>456</v>
      </c>
      <c r="T723" t="s">
        <v>457</v>
      </c>
      <c r="U723" t="str">
        <f t="shared" si="128"/>
        <v>01</v>
      </c>
      <c r="V723" t="s">
        <v>84</v>
      </c>
      <c r="W723" t="str">
        <f>"E4107"</f>
        <v>E4107</v>
      </c>
      <c r="X723" t="s">
        <v>458</v>
      </c>
      <c r="AA723" t="s">
        <v>46</v>
      </c>
      <c r="AB723">
        <v>0</v>
      </c>
      <c r="AC723">
        <v>0</v>
      </c>
      <c r="AD723">
        <v>818.44</v>
      </c>
      <c r="AE723">
        <v>0</v>
      </c>
    </row>
    <row r="724" spans="1:31" x14ac:dyDescent="0.3">
      <c r="A724" t="str">
        <f t="shared" si="125"/>
        <v>17</v>
      </c>
      <c r="B724" t="str">
        <f t="shared" si="127"/>
        <v>11</v>
      </c>
      <c r="C724" s="1">
        <v>42866.909687500003</v>
      </c>
      <c r="D724" t="str">
        <f t="shared" si="126"/>
        <v>9</v>
      </c>
      <c r="E724" t="s">
        <v>842</v>
      </c>
      <c r="G724" t="s">
        <v>841</v>
      </c>
      <c r="H724" t="s">
        <v>87</v>
      </c>
      <c r="I724" s="2">
        <v>42866</v>
      </c>
      <c r="J724" t="s">
        <v>88</v>
      </c>
      <c r="K724" t="s">
        <v>452</v>
      </c>
      <c r="L724" t="s">
        <v>453</v>
      </c>
      <c r="M724" t="s">
        <v>454</v>
      </c>
      <c r="N724" t="s">
        <v>455</v>
      </c>
      <c r="O724" t="s">
        <v>39</v>
      </c>
      <c r="P724" t="s">
        <v>40</v>
      </c>
      <c r="Q724">
        <v>4</v>
      </c>
      <c r="R724" t="s">
        <v>41</v>
      </c>
      <c r="S724" t="s">
        <v>456</v>
      </c>
      <c r="T724" t="s">
        <v>457</v>
      </c>
      <c r="U724" t="str">
        <f t="shared" si="128"/>
        <v>01</v>
      </c>
      <c r="V724" t="s">
        <v>84</v>
      </c>
      <c r="W724" t="str">
        <f>"E4107"</f>
        <v>E4107</v>
      </c>
      <c r="X724" t="s">
        <v>458</v>
      </c>
      <c r="AA724" t="s">
        <v>65</v>
      </c>
      <c r="AB724">
        <v>0</v>
      </c>
      <c r="AC724">
        <v>0</v>
      </c>
      <c r="AD724">
        <v>0</v>
      </c>
      <c r="AE724">
        <v>-818.43</v>
      </c>
    </row>
    <row r="725" spans="1:31" x14ac:dyDescent="0.3">
      <c r="A725" t="str">
        <f t="shared" si="125"/>
        <v>17</v>
      </c>
      <c r="B725" t="str">
        <f t="shared" si="127"/>
        <v>11</v>
      </c>
      <c r="C725" s="1">
        <v>42866.905532407407</v>
      </c>
      <c r="D725" t="str">
        <f t="shared" si="126"/>
        <v>9</v>
      </c>
      <c r="E725" t="s">
        <v>1027</v>
      </c>
      <c r="H725" t="s">
        <v>804</v>
      </c>
      <c r="I725" s="2">
        <v>42874</v>
      </c>
      <c r="J725" t="s">
        <v>83</v>
      </c>
      <c r="K725" t="s">
        <v>452</v>
      </c>
      <c r="L725" t="s">
        <v>453</v>
      </c>
      <c r="M725" t="s">
        <v>454</v>
      </c>
      <c r="N725" t="s">
        <v>455</v>
      </c>
      <c r="O725" t="s">
        <v>39</v>
      </c>
      <c r="P725" t="s">
        <v>40</v>
      </c>
      <c r="Q725">
        <v>4</v>
      </c>
      <c r="R725" t="s">
        <v>41</v>
      </c>
      <c r="S725" t="s">
        <v>456</v>
      </c>
      <c r="T725" t="s">
        <v>457</v>
      </c>
      <c r="U725" t="str">
        <f t="shared" si="128"/>
        <v>01</v>
      </c>
      <c r="V725" t="s">
        <v>84</v>
      </c>
      <c r="W725" t="str">
        <f>"E4107"</f>
        <v>E4107</v>
      </c>
      <c r="X725" t="s">
        <v>458</v>
      </c>
      <c r="AA725" t="s">
        <v>46</v>
      </c>
      <c r="AB725">
        <v>0</v>
      </c>
      <c r="AC725">
        <v>0</v>
      </c>
      <c r="AD725">
        <v>818.44</v>
      </c>
      <c r="AE725">
        <v>0</v>
      </c>
    </row>
    <row r="726" spans="1:31" x14ac:dyDescent="0.3">
      <c r="A726" t="str">
        <f t="shared" si="125"/>
        <v>17</v>
      </c>
      <c r="B726" t="str">
        <f t="shared" si="127"/>
        <v>11</v>
      </c>
      <c r="C726" s="1">
        <v>42880.902106481481</v>
      </c>
      <c r="D726" t="str">
        <f t="shared" si="126"/>
        <v>9</v>
      </c>
      <c r="E726" t="s">
        <v>843</v>
      </c>
      <c r="G726" t="s">
        <v>841</v>
      </c>
      <c r="H726" t="s">
        <v>87</v>
      </c>
      <c r="I726" s="2">
        <v>42880</v>
      </c>
      <c r="J726" t="s">
        <v>88</v>
      </c>
      <c r="K726" t="s">
        <v>452</v>
      </c>
      <c r="L726" t="s">
        <v>453</v>
      </c>
      <c r="M726" t="s">
        <v>454</v>
      </c>
      <c r="N726" t="s">
        <v>455</v>
      </c>
      <c r="O726" t="s">
        <v>39</v>
      </c>
      <c r="P726" t="s">
        <v>40</v>
      </c>
      <c r="Q726">
        <v>4</v>
      </c>
      <c r="R726" t="s">
        <v>41</v>
      </c>
      <c r="S726" t="s">
        <v>456</v>
      </c>
      <c r="T726" t="s">
        <v>457</v>
      </c>
      <c r="U726" t="str">
        <f t="shared" si="128"/>
        <v>01</v>
      </c>
      <c r="V726" t="s">
        <v>84</v>
      </c>
      <c r="W726" t="str">
        <f>"E4107"</f>
        <v>E4107</v>
      </c>
      <c r="X726" t="s">
        <v>458</v>
      </c>
      <c r="AA726" t="s">
        <v>65</v>
      </c>
      <c r="AB726">
        <v>0</v>
      </c>
      <c r="AC726">
        <v>0</v>
      </c>
      <c r="AD726">
        <v>0</v>
      </c>
      <c r="AE726">
        <v>-818.44</v>
      </c>
    </row>
    <row r="727" spans="1:31" x14ac:dyDescent="0.3">
      <c r="A727" t="str">
        <f t="shared" si="125"/>
        <v>17</v>
      </c>
      <c r="B727" t="str">
        <f t="shared" si="127"/>
        <v>11</v>
      </c>
      <c r="C727" s="1">
        <v>42857.90253472222</v>
      </c>
      <c r="D727" t="str">
        <f t="shared" si="126"/>
        <v>9</v>
      </c>
      <c r="E727" t="s">
        <v>840</v>
      </c>
      <c r="G727" t="s">
        <v>841</v>
      </c>
      <c r="H727" t="s">
        <v>87</v>
      </c>
      <c r="I727" s="2">
        <v>42857</v>
      </c>
      <c r="J727" t="s">
        <v>88</v>
      </c>
      <c r="K727" t="s">
        <v>452</v>
      </c>
      <c r="L727" t="s">
        <v>453</v>
      </c>
      <c r="M727" t="s">
        <v>454</v>
      </c>
      <c r="N727" t="s">
        <v>455</v>
      </c>
      <c r="O727" t="s">
        <v>39</v>
      </c>
      <c r="P727" t="s">
        <v>40</v>
      </c>
      <c r="Q727">
        <v>4</v>
      </c>
      <c r="R727" t="s">
        <v>41</v>
      </c>
      <c r="S727" t="s">
        <v>456</v>
      </c>
      <c r="T727" t="s">
        <v>457</v>
      </c>
      <c r="U727" t="str">
        <f t="shared" si="128"/>
        <v>01</v>
      </c>
      <c r="V727" t="s">
        <v>84</v>
      </c>
      <c r="W727" t="str">
        <f t="shared" ref="W727:W732" si="129">"E4105"</f>
        <v>E4105</v>
      </c>
      <c r="X727" t="s">
        <v>84</v>
      </c>
      <c r="AA727" t="s">
        <v>65</v>
      </c>
      <c r="AB727">
        <v>0</v>
      </c>
      <c r="AC727">
        <v>0</v>
      </c>
      <c r="AD727">
        <v>0</v>
      </c>
      <c r="AE727">
        <v>-9200.77</v>
      </c>
    </row>
    <row r="728" spans="1:31" x14ac:dyDescent="0.3">
      <c r="A728" t="str">
        <f t="shared" si="125"/>
        <v>17</v>
      </c>
      <c r="B728" t="str">
        <f t="shared" si="127"/>
        <v>11</v>
      </c>
      <c r="C728" s="1">
        <v>42852.904189814813</v>
      </c>
      <c r="D728" t="str">
        <f t="shared" si="126"/>
        <v>9</v>
      </c>
      <c r="E728" t="s">
        <v>1043</v>
      </c>
      <c r="H728" t="s">
        <v>796</v>
      </c>
      <c r="I728" s="2">
        <v>42860</v>
      </c>
      <c r="J728" t="s">
        <v>83</v>
      </c>
      <c r="K728" t="s">
        <v>452</v>
      </c>
      <c r="L728" t="s">
        <v>453</v>
      </c>
      <c r="M728" t="s">
        <v>454</v>
      </c>
      <c r="N728" t="s">
        <v>455</v>
      </c>
      <c r="O728" t="s">
        <v>39</v>
      </c>
      <c r="P728" t="s">
        <v>40</v>
      </c>
      <c r="Q728">
        <v>4</v>
      </c>
      <c r="R728" t="s">
        <v>41</v>
      </c>
      <c r="S728" t="s">
        <v>456</v>
      </c>
      <c r="T728" t="s">
        <v>457</v>
      </c>
      <c r="U728" t="str">
        <f t="shared" si="128"/>
        <v>01</v>
      </c>
      <c r="V728" t="s">
        <v>84</v>
      </c>
      <c r="W728" t="str">
        <f t="shared" si="129"/>
        <v>E4105</v>
      </c>
      <c r="X728" t="s">
        <v>84</v>
      </c>
      <c r="AA728" t="s">
        <v>46</v>
      </c>
      <c r="AB728">
        <v>0</v>
      </c>
      <c r="AC728">
        <v>0</v>
      </c>
      <c r="AD728">
        <v>9200.7800000000007</v>
      </c>
      <c r="AE728">
        <v>0</v>
      </c>
    </row>
    <row r="729" spans="1:31" x14ac:dyDescent="0.3">
      <c r="A729" t="str">
        <f t="shared" si="125"/>
        <v>17</v>
      </c>
      <c r="B729" t="str">
        <f t="shared" si="127"/>
        <v>11</v>
      </c>
      <c r="C729" s="1">
        <v>42866.909687500003</v>
      </c>
      <c r="D729" t="str">
        <f t="shared" si="126"/>
        <v>9</v>
      </c>
      <c r="E729" t="s">
        <v>842</v>
      </c>
      <c r="G729" t="s">
        <v>841</v>
      </c>
      <c r="H729" t="s">
        <v>87</v>
      </c>
      <c r="I729" s="2">
        <v>42866</v>
      </c>
      <c r="J729" t="s">
        <v>88</v>
      </c>
      <c r="K729" t="s">
        <v>452</v>
      </c>
      <c r="L729" t="s">
        <v>453</v>
      </c>
      <c r="M729" t="s">
        <v>454</v>
      </c>
      <c r="N729" t="s">
        <v>455</v>
      </c>
      <c r="O729" t="s">
        <v>39</v>
      </c>
      <c r="P729" t="s">
        <v>40</v>
      </c>
      <c r="Q729">
        <v>4</v>
      </c>
      <c r="R729" t="s">
        <v>41</v>
      </c>
      <c r="S729" t="s">
        <v>456</v>
      </c>
      <c r="T729" t="s">
        <v>457</v>
      </c>
      <c r="U729" t="str">
        <f t="shared" si="128"/>
        <v>01</v>
      </c>
      <c r="V729" t="s">
        <v>84</v>
      </c>
      <c r="W729" t="str">
        <f t="shared" si="129"/>
        <v>E4105</v>
      </c>
      <c r="X729" t="s">
        <v>84</v>
      </c>
      <c r="AA729" t="s">
        <v>65</v>
      </c>
      <c r="AB729">
        <v>0</v>
      </c>
      <c r="AC729">
        <v>0</v>
      </c>
      <c r="AD729">
        <v>0</v>
      </c>
      <c r="AE729">
        <v>-9200.7900000000009</v>
      </c>
    </row>
    <row r="730" spans="1:31" x14ac:dyDescent="0.3">
      <c r="A730" t="str">
        <f t="shared" si="125"/>
        <v>17</v>
      </c>
      <c r="B730" t="str">
        <f t="shared" si="127"/>
        <v>11</v>
      </c>
      <c r="C730" s="1">
        <v>42866.905532407407</v>
      </c>
      <c r="D730" t="str">
        <f t="shared" si="126"/>
        <v>9</v>
      </c>
      <c r="E730" t="s">
        <v>1027</v>
      </c>
      <c r="H730" t="s">
        <v>804</v>
      </c>
      <c r="I730" s="2">
        <v>42874</v>
      </c>
      <c r="J730" t="s">
        <v>83</v>
      </c>
      <c r="K730" t="s">
        <v>452</v>
      </c>
      <c r="L730" t="s">
        <v>453</v>
      </c>
      <c r="M730" t="s">
        <v>454</v>
      </c>
      <c r="N730" t="s">
        <v>455</v>
      </c>
      <c r="O730" t="s">
        <v>39</v>
      </c>
      <c r="P730" t="s">
        <v>40</v>
      </c>
      <c r="Q730">
        <v>4</v>
      </c>
      <c r="R730" t="s">
        <v>41</v>
      </c>
      <c r="S730" t="s">
        <v>456</v>
      </c>
      <c r="T730" t="s">
        <v>457</v>
      </c>
      <c r="U730" t="str">
        <f t="shared" si="128"/>
        <v>01</v>
      </c>
      <c r="V730" t="s">
        <v>84</v>
      </c>
      <c r="W730" t="str">
        <f t="shared" si="129"/>
        <v>E4105</v>
      </c>
      <c r="X730" t="s">
        <v>84</v>
      </c>
      <c r="AA730" t="s">
        <v>46</v>
      </c>
      <c r="AB730">
        <v>0</v>
      </c>
      <c r="AC730">
        <v>0</v>
      </c>
      <c r="AD730">
        <v>9200.7800000000007</v>
      </c>
      <c r="AE730">
        <v>0</v>
      </c>
    </row>
    <row r="731" spans="1:31" x14ac:dyDescent="0.3">
      <c r="A731" t="str">
        <f t="shared" si="125"/>
        <v>17</v>
      </c>
      <c r="B731" t="str">
        <f t="shared" si="127"/>
        <v>11</v>
      </c>
      <c r="C731" s="1">
        <v>42880.901782407411</v>
      </c>
      <c r="D731" t="str">
        <f t="shared" si="126"/>
        <v>9</v>
      </c>
      <c r="E731" t="s">
        <v>843</v>
      </c>
      <c r="G731" t="s">
        <v>841</v>
      </c>
      <c r="H731" t="s">
        <v>87</v>
      </c>
      <c r="I731" s="2">
        <v>42880</v>
      </c>
      <c r="J731" t="s">
        <v>88</v>
      </c>
      <c r="K731" t="s">
        <v>452</v>
      </c>
      <c r="L731" t="s">
        <v>453</v>
      </c>
      <c r="M731" t="s">
        <v>454</v>
      </c>
      <c r="N731" t="s">
        <v>455</v>
      </c>
      <c r="O731" t="s">
        <v>39</v>
      </c>
      <c r="P731" t="s">
        <v>40</v>
      </c>
      <c r="Q731">
        <v>4</v>
      </c>
      <c r="R731" t="s">
        <v>41</v>
      </c>
      <c r="S731" t="s">
        <v>456</v>
      </c>
      <c r="T731" t="s">
        <v>457</v>
      </c>
      <c r="U731" t="str">
        <f t="shared" si="128"/>
        <v>01</v>
      </c>
      <c r="V731" t="s">
        <v>84</v>
      </c>
      <c r="W731" t="str">
        <f t="shared" si="129"/>
        <v>E4105</v>
      </c>
      <c r="X731" t="s">
        <v>84</v>
      </c>
      <c r="AA731" t="s">
        <v>46</v>
      </c>
      <c r="AB731">
        <v>0</v>
      </c>
      <c r="AC731">
        <v>0</v>
      </c>
      <c r="AD731">
        <v>0</v>
      </c>
      <c r="AE731">
        <v>2908</v>
      </c>
    </row>
    <row r="732" spans="1:31" x14ac:dyDescent="0.3">
      <c r="A732" t="str">
        <f t="shared" si="125"/>
        <v>17</v>
      </c>
      <c r="B732" t="str">
        <f t="shared" si="127"/>
        <v>11</v>
      </c>
      <c r="C732" s="1">
        <v>42880.902106481481</v>
      </c>
      <c r="D732" t="str">
        <f t="shared" si="126"/>
        <v>9</v>
      </c>
      <c r="E732" t="s">
        <v>843</v>
      </c>
      <c r="G732" t="s">
        <v>841</v>
      </c>
      <c r="H732" t="s">
        <v>87</v>
      </c>
      <c r="I732" s="2">
        <v>42880</v>
      </c>
      <c r="J732" t="s">
        <v>88</v>
      </c>
      <c r="K732" t="s">
        <v>452</v>
      </c>
      <c r="L732" t="s">
        <v>453</v>
      </c>
      <c r="M732" t="s">
        <v>454</v>
      </c>
      <c r="N732" t="s">
        <v>455</v>
      </c>
      <c r="O732" t="s">
        <v>39</v>
      </c>
      <c r="P732" t="s">
        <v>40</v>
      </c>
      <c r="Q732">
        <v>4</v>
      </c>
      <c r="R732" t="s">
        <v>41</v>
      </c>
      <c r="S732" t="s">
        <v>456</v>
      </c>
      <c r="T732" t="s">
        <v>457</v>
      </c>
      <c r="U732" t="str">
        <f t="shared" si="128"/>
        <v>01</v>
      </c>
      <c r="V732" t="s">
        <v>84</v>
      </c>
      <c r="W732" t="str">
        <f t="shared" si="129"/>
        <v>E4105</v>
      </c>
      <c r="X732" t="s">
        <v>84</v>
      </c>
      <c r="AA732" t="s">
        <v>65</v>
      </c>
      <c r="AB732">
        <v>0</v>
      </c>
      <c r="AC732">
        <v>0</v>
      </c>
      <c r="AD732">
        <v>0</v>
      </c>
      <c r="AE732">
        <v>-7388.18</v>
      </c>
    </row>
    <row r="733" spans="1:31" x14ac:dyDescent="0.3">
      <c r="A733" t="str">
        <f t="shared" si="125"/>
        <v>17</v>
      </c>
      <c r="B733" t="str">
        <f t="shared" si="127"/>
        <v>11</v>
      </c>
      <c r="C733" s="1">
        <v>42863.578182870369</v>
      </c>
      <c r="D733" t="str">
        <f t="shared" si="126"/>
        <v>9</v>
      </c>
      <c r="E733" t="s">
        <v>1089</v>
      </c>
      <c r="H733" t="s">
        <v>1090</v>
      </c>
      <c r="I733" s="2">
        <v>42863</v>
      </c>
      <c r="J733" t="s">
        <v>670</v>
      </c>
      <c r="K733" t="s">
        <v>242</v>
      </c>
      <c r="L733" t="s">
        <v>243</v>
      </c>
      <c r="M733" t="s">
        <v>1091</v>
      </c>
      <c r="N733" t="s">
        <v>1092</v>
      </c>
      <c r="O733" t="s">
        <v>39</v>
      </c>
      <c r="P733" t="s">
        <v>40</v>
      </c>
      <c r="Q733">
        <v>4</v>
      </c>
      <c r="R733" t="s">
        <v>41</v>
      </c>
      <c r="S733" t="s">
        <v>1093</v>
      </c>
      <c r="T733" t="s">
        <v>1092</v>
      </c>
      <c r="U733" t="str">
        <f>"05"</f>
        <v>05</v>
      </c>
      <c r="V733" t="s">
        <v>58</v>
      </c>
      <c r="W733" t="str">
        <f>"05"</f>
        <v>05</v>
      </c>
      <c r="X733" t="s">
        <v>58</v>
      </c>
      <c r="AA733" t="s">
        <v>46</v>
      </c>
      <c r="AB733">
        <v>0</v>
      </c>
      <c r="AC733">
        <v>2589.5700000000002</v>
      </c>
      <c r="AD733">
        <v>0</v>
      </c>
      <c r="AE733">
        <v>0</v>
      </c>
    </row>
    <row r="734" spans="1:31" x14ac:dyDescent="0.3">
      <c r="A734" t="str">
        <f t="shared" si="125"/>
        <v>17</v>
      </c>
      <c r="B734" t="str">
        <f t="shared" si="127"/>
        <v>11</v>
      </c>
      <c r="C734" s="1">
        <v>42863.578182870369</v>
      </c>
      <c r="D734" t="str">
        <f t="shared" si="126"/>
        <v>9</v>
      </c>
      <c r="E734" t="s">
        <v>1089</v>
      </c>
      <c r="H734" t="s">
        <v>1090</v>
      </c>
      <c r="I734" s="2">
        <v>42863</v>
      </c>
      <c r="J734" t="s">
        <v>670</v>
      </c>
      <c r="K734" t="s">
        <v>242</v>
      </c>
      <c r="L734" t="s">
        <v>243</v>
      </c>
      <c r="M734" t="s">
        <v>1091</v>
      </c>
      <c r="N734" t="s">
        <v>1092</v>
      </c>
      <c r="O734" t="s">
        <v>39</v>
      </c>
      <c r="P734" t="s">
        <v>40</v>
      </c>
      <c r="Q734">
        <v>4</v>
      </c>
      <c r="R734" t="s">
        <v>41</v>
      </c>
      <c r="S734" t="s">
        <v>1093</v>
      </c>
      <c r="T734" t="s">
        <v>1092</v>
      </c>
      <c r="U734" t="str">
        <f>"09"</f>
        <v>09</v>
      </c>
      <c r="V734" t="s">
        <v>268</v>
      </c>
      <c r="W734" t="str">
        <f>"09"</f>
        <v>09</v>
      </c>
      <c r="X734" t="s">
        <v>268</v>
      </c>
      <c r="AA734" t="s">
        <v>46</v>
      </c>
      <c r="AB734">
        <v>0</v>
      </c>
      <c r="AC734">
        <v>1172.8399999999999</v>
      </c>
      <c r="AD734">
        <v>0</v>
      </c>
      <c r="AE734">
        <v>0</v>
      </c>
    </row>
    <row r="735" spans="1:31" x14ac:dyDescent="0.3">
      <c r="A735" t="str">
        <f t="shared" si="125"/>
        <v>17</v>
      </c>
      <c r="B735" t="str">
        <f t="shared" si="127"/>
        <v>11</v>
      </c>
      <c r="C735" s="1">
        <v>42863.578182870369</v>
      </c>
      <c r="D735" t="str">
        <f t="shared" si="126"/>
        <v>9</v>
      </c>
      <c r="E735" t="s">
        <v>1094</v>
      </c>
      <c r="F735" t="s">
        <v>1095</v>
      </c>
      <c r="H735" t="s">
        <v>1096</v>
      </c>
      <c r="I735" s="2">
        <v>42863</v>
      </c>
      <c r="J735" t="s">
        <v>1097</v>
      </c>
      <c r="K735" t="s">
        <v>242</v>
      </c>
      <c r="L735" t="s">
        <v>243</v>
      </c>
      <c r="M735" t="s">
        <v>1098</v>
      </c>
      <c r="N735" t="s">
        <v>1099</v>
      </c>
      <c r="O735" t="s">
        <v>39</v>
      </c>
      <c r="P735" t="s">
        <v>40</v>
      </c>
      <c r="Q735">
        <v>4</v>
      </c>
      <c r="R735" t="s">
        <v>41</v>
      </c>
      <c r="S735" t="s">
        <v>1100</v>
      </c>
      <c r="T735" t="s">
        <v>1099</v>
      </c>
      <c r="U735" t="str">
        <f>"03"</f>
        <v>03</v>
      </c>
      <c r="V735" t="s">
        <v>120</v>
      </c>
      <c r="W735" t="str">
        <f>"03"</f>
        <v>03</v>
      </c>
      <c r="X735" t="s">
        <v>120</v>
      </c>
      <c r="AA735" t="s">
        <v>46</v>
      </c>
      <c r="AB735">
        <v>186.43</v>
      </c>
      <c r="AC735">
        <v>0</v>
      </c>
      <c r="AD735">
        <v>0</v>
      </c>
      <c r="AE735">
        <v>0</v>
      </c>
    </row>
    <row r="736" spans="1:31" x14ac:dyDescent="0.3">
      <c r="A736" t="str">
        <f t="shared" si="125"/>
        <v>17</v>
      </c>
      <c r="B736" t="str">
        <f t="shared" si="127"/>
        <v>11</v>
      </c>
      <c r="C736" s="1">
        <v>42863.578182870369</v>
      </c>
      <c r="D736" t="str">
        <f t="shared" si="126"/>
        <v>9</v>
      </c>
      <c r="E736" t="s">
        <v>1094</v>
      </c>
      <c r="F736" t="s">
        <v>1095</v>
      </c>
      <c r="H736" t="s">
        <v>1096</v>
      </c>
      <c r="I736" s="2">
        <v>42863</v>
      </c>
      <c r="J736" t="s">
        <v>1097</v>
      </c>
      <c r="K736" t="s">
        <v>242</v>
      </c>
      <c r="L736" t="s">
        <v>243</v>
      </c>
      <c r="M736" t="s">
        <v>1098</v>
      </c>
      <c r="N736" t="s">
        <v>1099</v>
      </c>
      <c r="O736" t="s">
        <v>39</v>
      </c>
      <c r="P736" t="s">
        <v>40</v>
      </c>
      <c r="Q736">
        <v>4</v>
      </c>
      <c r="R736" t="s">
        <v>41</v>
      </c>
      <c r="S736" t="s">
        <v>1100</v>
      </c>
      <c r="T736" t="s">
        <v>1099</v>
      </c>
      <c r="U736" t="str">
        <f>"02"</f>
        <v>02</v>
      </c>
      <c r="V736" t="s">
        <v>51</v>
      </c>
      <c r="W736" t="str">
        <f>"02"</f>
        <v>02</v>
      </c>
      <c r="X736" t="s">
        <v>51</v>
      </c>
      <c r="AA736" t="s">
        <v>65</v>
      </c>
      <c r="AB736">
        <v>-510.09</v>
      </c>
      <c r="AC736">
        <v>0</v>
      </c>
      <c r="AD736">
        <v>0</v>
      </c>
      <c r="AE736">
        <v>0</v>
      </c>
    </row>
    <row r="737" spans="1:31" x14ac:dyDescent="0.3">
      <c r="A737" t="str">
        <f t="shared" si="125"/>
        <v>17</v>
      </c>
      <c r="B737" t="str">
        <f t="shared" si="127"/>
        <v>11</v>
      </c>
      <c r="C737" s="1">
        <v>42863.578182870369</v>
      </c>
      <c r="D737" t="str">
        <f t="shared" si="126"/>
        <v>9</v>
      </c>
      <c r="E737" t="s">
        <v>1094</v>
      </c>
      <c r="F737" t="s">
        <v>1095</v>
      </c>
      <c r="H737" t="s">
        <v>1096</v>
      </c>
      <c r="I737" s="2">
        <v>42863</v>
      </c>
      <c r="J737" t="s">
        <v>1097</v>
      </c>
      <c r="K737" t="s">
        <v>242</v>
      </c>
      <c r="L737" t="s">
        <v>243</v>
      </c>
      <c r="M737" t="s">
        <v>1098</v>
      </c>
      <c r="N737" t="s">
        <v>1099</v>
      </c>
      <c r="O737" t="s">
        <v>39</v>
      </c>
      <c r="P737" t="s">
        <v>40</v>
      </c>
      <c r="Q737">
        <v>4</v>
      </c>
      <c r="R737" t="s">
        <v>41</v>
      </c>
      <c r="S737" t="s">
        <v>1100</v>
      </c>
      <c r="T737" t="s">
        <v>1099</v>
      </c>
      <c r="U737" t="str">
        <f>"05"</f>
        <v>05</v>
      </c>
      <c r="V737" t="s">
        <v>58</v>
      </c>
      <c r="W737" t="str">
        <f>"05"</f>
        <v>05</v>
      </c>
      <c r="X737" t="s">
        <v>58</v>
      </c>
      <c r="AA737" t="s">
        <v>46</v>
      </c>
      <c r="AB737">
        <v>324.45</v>
      </c>
      <c r="AC737">
        <v>0</v>
      </c>
      <c r="AD737">
        <v>0</v>
      </c>
      <c r="AE737">
        <v>0</v>
      </c>
    </row>
    <row r="738" spans="1:31" x14ac:dyDescent="0.3">
      <c r="A738" t="str">
        <f t="shared" si="125"/>
        <v>17</v>
      </c>
      <c r="B738" t="str">
        <f t="shared" si="127"/>
        <v>11</v>
      </c>
      <c r="C738" s="1">
        <v>42863.578182870369</v>
      </c>
      <c r="D738" t="str">
        <f t="shared" si="126"/>
        <v>9</v>
      </c>
      <c r="E738" t="s">
        <v>1094</v>
      </c>
      <c r="F738" t="s">
        <v>1095</v>
      </c>
      <c r="H738" t="s">
        <v>1096</v>
      </c>
      <c r="I738" s="2">
        <v>42863</v>
      </c>
      <c r="J738" t="s">
        <v>1097</v>
      </c>
      <c r="K738" t="s">
        <v>242</v>
      </c>
      <c r="L738" t="s">
        <v>243</v>
      </c>
      <c r="M738" t="s">
        <v>1098</v>
      </c>
      <c r="N738" t="s">
        <v>1099</v>
      </c>
      <c r="O738" t="s">
        <v>39</v>
      </c>
      <c r="P738" t="s">
        <v>40</v>
      </c>
      <c r="Q738">
        <v>4</v>
      </c>
      <c r="R738" t="s">
        <v>41</v>
      </c>
      <c r="S738" t="s">
        <v>1100</v>
      </c>
      <c r="T738" t="s">
        <v>1099</v>
      </c>
      <c r="U738" t="str">
        <f>"09"</f>
        <v>09</v>
      </c>
      <c r="V738" t="s">
        <v>268</v>
      </c>
      <c r="W738" t="str">
        <f>"09"</f>
        <v>09</v>
      </c>
      <c r="X738" t="s">
        <v>268</v>
      </c>
      <c r="AA738" t="s">
        <v>46</v>
      </c>
      <c r="AB738">
        <v>0.34</v>
      </c>
      <c r="AC738">
        <v>0</v>
      </c>
      <c r="AD738">
        <v>0</v>
      </c>
      <c r="AE738">
        <v>0</v>
      </c>
    </row>
    <row r="739" spans="1:31" x14ac:dyDescent="0.3">
      <c r="A739" t="str">
        <f t="shared" si="125"/>
        <v>17</v>
      </c>
      <c r="B739" t="str">
        <f t="shared" si="127"/>
        <v>11</v>
      </c>
      <c r="C739" s="1">
        <v>42856.508761574078</v>
      </c>
      <c r="D739" t="str">
        <f t="shared" si="126"/>
        <v>9</v>
      </c>
      <c r="E739" t="s">
        <v>883</v>
      </c>
      <c r="H739" t="s">
        <v>1055</v>
      </c>
      <c r="I739" s="2">
        <v>42857</v>
      </c>
      <c r="J739" t="s">
        <v>74</v>
      </c>
      <c r="K739" t="s">
        <v>242</v>
      </c>
      <c r="L739" t="s">
        <v>243</v>
      </c>
      <c r="M739" t="s">
        <v>1101</v>
      </c>
      <c r="N739" t="s">
        <v>1102</v>
      </c>
      <c r="O739" t="s">
        <v>39</v>
      </c>
      <c r="P739" t="s">
        <v>40</v>
      </c>
      <c r="Q739">
        <v>4</v>
      </c>
      <c r="R739" t="s">
        <v>41</v>
      </c>
      <c r="S739" t="s">
        <v>1103</v>
      </c>
      <c r="T739" t="s">
        <v>1102</v>
      </c>
      <c r="U739" t="str">
        <f>"05"</f>
        <v>05</v>
      </c>
      <c r="V739" t="s">
        <v>58</v>
      </c>
      <c r="W739" t="str">
        <f>"E5741"</f>
        <v>E5741</v>
      </c>
      <c r="X739" t="s">
        <v>71</v>
      </c>
      <c r="AA739" t="s">
        <v>46</v>
      </c>
      <c r="AB739">
        <v>0</v>
      </c>
      <c r="AC739">
        <v>0</v>
      </c>
      <c r="AD739">
        <v>2003.83</v>
      </c>
      <c r="AE739">
        <v>0</v>
      </c>
    </row>
    <row r="740" spans="1:31" x14ac:dyDescent="0.3">
      <c r="A740" t="str">
        <f t="shared" si="125"/>
        <v>17</v>
      </c>
      <c r="B740" t="str">
        <f t="shared" si="127"/>
        <v>11</v>
      </c>
      <c r="C740" s="1">
        <v>42856.508773148147</v>
      </c>
      <c r="D740" t="str">
        <f t="shared" si="126"/>
        <v>9</v>
      </c>
      <c r="E740" t="s">
        <v>883</v>
      </c>
      <c r="H740" t="s">
        <v>1055</v>
      </c>
      <c r="I740" s="2">
        <v>42857</v>
      </c>
      <c r="J740" t="s">
        <v>265</v>
      </c>
      <c r="K740" t="s">
        <v>242</v>
      </c>
      <c r="L740" t="s">
        <v>243</v>
      </c>
      <c r="M740" t="s">
        <v>1101</v>
      </c>
      <c r="N740" t="s">
        <v>1102</v>
      </c>
      <c r="O740" t="s">
        <v>39</v>
      </c>
      <c r="P740" t="s">
        <v>40</v>
      </c>
      <c r="Q740">
        <v>4</v>
      </c>
      <c r="R740" t="s">
        <v>41</v>
      </c>
      <c r="S740" t="s">
        <v>1103</v>
      </c>
      <c r="T740" t="s">
        <v>1102</v>
      </c>
      <c r="U740" t="str">
        <f>"RV"</f>
        <v>RV</v>
      </c>
      <c r="V740" t="s">
        <v>44</v>
      </c>
      <c r="W740" t="str">
        <f>"R3711E"</f>
        <v>R3711E</v>
      </c>
      <c r="X740" t="s">
        <v>266</v>
      </c>
      <c r="AA740" t="s">
        <v>46</v>
      </c>
      <c r="AB740">
        <v>0</v>
      </c>
      <c r="AC740">
        <v>0</v>
      </c>
      <c r="AD740">
        <v>2911.56</v>
      </c>
      <c r="AE740">
        <v>0</v>
      </c>
    </row>
    <row r="741" spans="1:31" x14ac:dyDescent="0.3">
      <c r="A741" t="str">
        <f t="shared" si="125"/>
        <v>17</v>
      </c>
      <c r="B741" t="str">
        <f t="shared" si="127"/>
        <v>11</v>
      </c>
      <c r="C741" s="1">
        <v>42856.508773148147</v>
      </c>
      <c r="D741" t="str">
        <f t="shared" si="126"/>
        <v>9</v>
      </c>
      <c r="E741" t="s">
        <v>883</v>
      </c>
      <c r="H741" t="s">
        <v>1055</v>
      </c>
      <c r="I741" s="2">
        <v>42857</v>
      </c>
      <c r="J741" t="s">
        <v>267</v>
      </c>
      <c r="K741" t="s">
        <v>242</v>
      </c>
      <c r="L741" t="s">
        <v>243</v>
      </c>
      <c r="M741" t="s">
        <v>1101</v>
      </c>
      <c r="N741" t="s">
        <v>1102</v>
      </c>
      <c r="O741" t="s">
        <v>39</v>
      </c>
      <c r="P741" t="s">
        <v>40</v>
      </c>
      <c r="Q741">
        <v>4</v>
      </c>
      <c r="R741" t="s">
        <v>41</v>
      </c>
      <c r="S741" t="s">
        <v>1103</v>
      </c>
      <c r="T741" t="s">
        <v>1102</v>
      </c>
      <c r="U741" t="str">
        <f>"09"</f>
        <v>09</v>
      </c>
      <c r="V741" t="s">
        <v>268</v>
      </c>
      <c r="W741" t="str">
        <f>"E5982"</f>
        <v>E5982</v>
      </c>
      <c r="X741" t="s">
        <v>268</v>
      </c>
      <c r="AA741" t="s">
        <v>46</v>
      </c>
      <c r="AB741">
        <v>0</v>
      </c>
      <c r="AC741">
        <v>0</v>
      </c>
      <c r="AD741">
        <v>907.73</v>
      </c>
      <c r="AE741">
        <v>0</v>
      </c>
    </row>
    <row r="742" spans="1:31" x14ac:dyDescent="0.3">
      <c r="A742" t="str">
        <f t="shared" si="125"/>
        <v>17</v>
      </c>
      <c r="B742" t="str">
        <f t="shared" si="127"/>
        <v>11</v>
      </c>
      <c r="C742" s="1">
        <v>42866.903935185182</v>
      </c>
      <c r="D742" t="str">
        <f t="shared" si="126"/>
        <v>9</v>
      </c>
      <c r="E742" t="s">
        <v>941</v>
      </c>
      <c r="H742" t="s">
        <v>804</v>
      </c>
      <c r="I742" s="2">
        <v>42874</v>
      </c>
      <c r="J742" t="s">
        <v>83</v>
      </c>
      <c r="K742" t="s">
        <v>242</v>
      </c>
      <c r="L742" t="s">
        <v>243</v>
      </c>
      <c r="M742" t="s">
        <v>1104</v>
      </c>
      <c r="N742" t="s">
        <v>1105</v>
      </c>
      <c r="O742" t="s">
        <v>39</v>
      </c>
      <c r="P742" t="s">
        <v>40</v>
      </c>
      <c r="Q742">
        <v>4</v>
      </c>
      <c r="R742" t="s">
        <v>41</v>
      </c>
      <c r="S742" t="s">
        <v>1106</v>
      </c>
      <c r="T742" t="s">
        <v>1105</v>
      </c>
      <c r="U742" t="str">
        <f>"03"</f>
        <v>03</v>
      </c>
      <c r="V742" t="s">
        <v>120</v>
      </c>
      <c r="W742" t="str">
        <f>"E4135"</f>
        <v>E4135</v>
      </c>
      <c r="X742" t="s">
        <v>121</v>
      </c>
      <c r="AA742" t="s">
        <v>46</v>
      </c>
      <c r="AB742">
        <v>0</v>
      </c>
      <c r="AC742">
        <v>0</v>
      </c>
      <c r="AD742">
        <v>240</v>
      </c>
      <c r="AE742">
        <v>0</v>
      </c>
    </row>
    <row r="743" spans="1:31" x14ac:dyDescent="0.3">
      <c r="A743" t="str">
        <f t="shared" si="125"/>
        <v>17</v>
      </c>
      <c r="B743" t="str">
        <f t="shared" si="127"/>
        <v>11</v>
      </c>
      <c r="C743" s="1">
        <v>42852.902581018519</v>
      </c>
      <c r="D743" t="str">
        <f t="shared" si="126"/>
        <v>9</v>
      </c>
      <c r="E743" t="s">
        <v>938</v>
      </c>
      <c r="H743" t="s">
        <v>796</v>
      </c>
      <c r="I743" s="2">
        <v>42860</v>
      </c>
      <c r="J743" t="s">
        <v>83</v>
      </c>
      <c r="K743" t="s">
        <v>242</v>
      </c>
      <c r="L743" t="s">
        <v>243</v>
      </c>
      <c r="M743" t="s">
        <v>1104</v>
      </c>
      <c r="N743" t="s">
        <v>1105</v>
      </c>
      <c r="O743" t="s">
        <v>39</v>
      </c>
      <c r="P743" t="s">
        <v>40</v>
      </c>
      <c r="Q743">
        <v>4</v>
      </c>
      <c r="R743" t="s">
        <v>41</v>
      </c>
      <c r="S743" t="s">
        <v>1106</v>
      </c>
      <c r="T743" t="s">
        <v>1105</v>
      </c>
      <c r="U743" t="str">
        <f>"03"</f>
        <v>03</v>
      </c>
      <c r="V743" t="s">
        <v>120</v>
      </c>
      <c r="W743" t="str">
        <f>"E4135"</f>
        <v>E4135</v>
      </c>
      <c r="X743" t="s">
        <v>121</v>
      </c>
      <c r="AA743" t="s">
        <v>46</v>
      </c>
      <c r="AB743">
        <v>0</v>
      </c>
      <c r="AC743">
        <v>0</v>
      </c>
      <c r="AD743">
        <v>247.5</v>
      </c>
      <c r="AE743">
        <v>0</v>
      </c>
    </row>
    <row r="744" spans="1:31" x14ac:dyDescent="0.3">
      <c r="A744" t="str">
        <f t="shared" si="125"/>
        <v>17</v>
      </c>
      <c r="B744" t="str">
        <f t="shared" si="127"/>
        <v>11</v>
      </c>
      <c r="C744" s="1">
        <v>42852.905891203707</v>
      </c>
      <c r="D744" t="str">
        <f t="shared" si="126"/>
        <v>9</v>
      </c>
      <c r="E744" t="s">
        <v>935</v>
      </c>
      <c r="H744" t="s">
        <v>796</v>
      </c>
      <c r="I744" s="2">
        <v>42860</v>
      </c>
      <c r="J744" t="s">
        <v>49</v>
      </c>
      <c r="K744" t="s">
        <v>242</v>
      </c>
      <c r="L744" t="s">
        <v>243</v>
      </c>
      <c r="M744" t="s">
        <v>1104</v>
      </c>
      <c r="N744" t="s">
        <v>1105</v>
      </c>
      <c r="O744" t="s">
        <v>39</v>
      </c>
      <c r="P744" t="s">
        <v>40</v>
      </c>
      <c r="Q744">
        <v>4</v>
      </c>
      <c r="R744" t="s">
        <v>41</v>
      </c>
      <c r="S744" t="s">
        <v>1106</v>
      </c>
      <c r="T744" t="s">
        <v>1105</v>
      </c>
      <c r="U744" t="str">
        <f>"02"</f>
        <v>02</v>
      </c>
      <c r="V744" t="s">
        <v>51</v>
      </c>
      <c r="W744" t="str">
        <f>"E4282"</f>
        <v>E4282</v>
      </c>
      <c r="X744" t="s">
        <v>163</v>
      </c>
      <c r="AA744" t="s">
        <v>46</v>
      </c>
      <c r="AB744">
        <v>0</v>
      </c>
      <c r="AC744">
        <v>0</v>
      </c>
      <c r="AD744">
        <v>40.15</v>
      </c>
      <c r="AE744">
        <v>0</v>
      </c>
    </row>
    <row r="745" spans="1:31" x14ac:dyDescent="0.3">
      <c r="A745" t="str">
        <f t="shared" si="125"/>
        <v>17</v>
      </c>
      <c r="B745" t="str">
        <f t="shared" si="127"/>
        <v>11</v>
      </c>
      <c r="C745" s="1">
        <v>42866.907175925924</v>
      </c>
      <c r="D745" t="str">
        <f t="shared" si="126"/>
        <v>9</v>
      </c>
      <c r="E745" t="s">
        <v>936</v>
      </c>
      <c r="H745" t="s">
        <v>804</v>
      </c>
      <c r="I745" s="2">
        <v>42874</v>
      </c>
      <c r="J745" t="s">
        <v>49</v>
      </c>
      <c r="K745" t="s">
        <v>242</v>
      </c>
      <c r="L745" t="s">
        <v>243</v>
      </c>
      <c r="M745" t="s">
        <v>1104</v>
      </c>
      <c r="N745" t="s">
        <v>1105</v>
      </c>
      <c r="O745" t="s">
        <v>39</v>
      </c>
      <c r="P745" t="s">
        <v>40</v>
      </c>
      <c r="Q745">
        <v>4</v>
      </c>
      <c r="R745" t="s">
        <v>41</v>
      </c>
      <c r="S745" t="s">
        <v>1106</v>
      </c>
      <c r="T745" t="s">
        <v>1105</v>
      </c>
      <c r="U745" t="str">
        <f>"02"</f>
        <v>02</v>
      </c>
      <c r="V745" t="s">
        <v>51</v>
      </c>
      <c r="W745" t="str">
        <f>"E4282"</f>
        <v>E4282</v>
      </c>
      <c r="X745" t="s">
        <v>163</v>
      </c>
      <c r="AA745" t="s">
        <v>46</v>
      </c>
      <c r="AB745">
        <v>0</v>
      </c>
      <c r="AC745">
        <v>0</v>
      </c>
      <c r="AD745">
        <v>40</v>
      </c>
      <c r="AE745">
        <v>0</v>
      </c>
    </row>
    <row r="746" spans="1:31" x14ac:dyDescent="0.3">
      <c r="A746" t="str">
        <f t="shared" si="125"/>
        <v>17</v>
      </c>
      <c r="B746" t="str">
        <f t="shared" si="127"/>
        <v>11</v>
      </c>
      <c r="C746" s="1">
        <v>42857.902048611111</v>
      </c>
      <c r="D746" t="str">
        <f t="shared" si="126"/>
        <v>9</v>
      </c>
      <c r="E746" t="s">
        <v>937</v>
      </c>
      <c r="G746" t="s">
        <v>841</v>
      </c>
      <c r="H746" t="s">
        <v>87</v>
      </c>
      <c r="I746" s="2">
        <v>42857</v>
      </c>
      <c r="J746" t="s">
        <v>88</v>
      </c>
      <c r="K746" t="s">
        <v>242</v>
      </c>
      <c r="L746" t="s">
        <v>243</v>
      </c>
      <c r="M746" t="s">
        <v>1104</v>
      </c>
      <c r="N746" t="s">
        <v>1105</v>
      </c>
      <c r="O746" t="s">
        <v>39</v>
      </c>
      <c r="P746" t="s">
        <v>40</v>
      </c>
      <c r="Q746">
        <v>4</v>
      </c>
      <c r="R746" t="s">
        <v>41</v>
      </c>
      <c r="S746" t="s">
        <v>1106</v>
      </c>
      <c r="T746" t="s">
        <v>1105</v>
      </c>
      <c r="U746" t="str">
        <f>"01"</f>
        <v>01</v>
      </c>
      <c r="V746" t="s">
        <v>84</v>
      </c>
      <c r="W746" t="str">
        <f>"E4105"</f>
        <v>E4105</v>
      </c>
      <c r="X746" t="s">
        <v>84</v>
      </c>
      <c r="AA746" t="s">
        <v>65</v>
      </c>
      <c r="AB746">
        <v>0</v>
      </c>
      <c r="AC746">
        <v>0</v>
      </c>
      <c r="AD746">
        <v>0</v>
      </c>
      <c r="AE746">
        <v>-1760</v>
      </c>
    </row>
    <row r="747" spans="1:31" x14ac:dyDescent="0.3">
      <c r="A747" t="str">
        <f t="shared" si="125"/>
        <v>17</v>
      </c>
      <c r="B747" t="str">
        <f t="shared" si="127"/>
        <v>11</v>
      </c>
      <c r="C747" s="1">
        <v>42866.903935185182</v>
      </c>
      <c r="D747" t="str">
        <f t="shared" si="126"/>
        <v>9</v>
      </c>
      <c r="E747" t="s">
        <v>941</v>
      </c>
      <c r="H747" t="s">
        <v>804</v>
      </c>
      <c r="I747" s="2">
        <v>42874</v>
      </c>
      <c r="J747" t="s">
        <v>83</v>
      </c>
      <c r="K747" t="s">
        <v>242</v>
      </c>
      <c r="L747" t="s">
        <v>243</v>
      </c>
      <c r="M747" t="s">
        <v>1104</v>
      </c>
      <c r="N747" t="s">
        <v>1105</v>
      </c>
      <c r="O747" t="s">
        <v>39</v>
      </c>
      <c r="P747" t="s">
        <v>40</v>
      </c>
      <c r="Q747">
        <v>4</v>
      </c>
      <c r="R747" t="s">
        <v>41</v>
      </c>
      <c r="S747" t="s">
        <v>1106</v>
      </c>
      <c r="T747" t="s">
        <v>1105</v>
      </c>
      <c r="U747" t="str">
        <f>"01"</f>
        <v>01</v>
      </c>
      <c r="V747" t="s">
        <v>84</v>
      </c>
      <c r="W747" t="str">
        <f>"E4105"</f>
        <v>E4105</v>
      </c>
      <c r="X747" t="s">
        <v>84</v>
      </c>
      <c r="AA747" t="s">
        <v>46</v>
      </c>
      <c r="AB747">
        <v>0</v>
      </c>
      <c r="AC747">
        <v>0</v>
      </c>
      <c r="AD747">
        <v>1760</v>
      </c>
      <c r="AE747">
        <v>0</v>
      </c>
    </row>
    <row r="748" spans="1:31" x14ac:dyDescent="0.3">
      <c r="A748" t="str">
        <f t="shared" si="125"/>
        <v>17</v>
      </c>
      <c r="B748" t="str">
        <f t="shared" si="127"/>
        <v>11</v>
      </c>
      <c r="C748" s="1">
        <v>42866.909363425926</v>
      </c>
      <c r="D748" t="str">
        <f t="shared" si="126"/>
        <v>9</v>
      </c>
      <c r="E748" t="s">
        <v>939</v>
      </c>
      <c r="G748" t="s">
        <v>841</v>
      </c>
      <c r="H748" t="s">
        <v>87</v>
      </c>
      <c r="I748" s="2">
        <v>42866</v>
      </c>
      <c r="J748" t="s">
        <v>88</v>
      </c>
      <c r="K748" t="s">
        <v>242</v>
      </c>
      <c r="L748" t="s">
        <v>243</v>
      </c>
      <c r="M748" t="s">
        <v>1104</v>
      </c>
      <c r="N748" t="s">
        <v>1105</v>
      </c>
      <c r="O748" t="s">
        <v>39</v>
      </c>
      <c r="P748" t="s">
        <v>40</v>
      </c>
      <c r="Q748">
        <v>4</v>
      </c>
      <c r="R748" t="s">
        <v>41</v>
      </c>
      <c r="S748" t="s">
        <v>1106</v>
      </c>
      <c r="T748" t="s">
        <v>1105</v>
      </c>
      <c r="U748" t="str">
        <f>"01"</f>
        <v>01</v>
      </c>
      <c r="V748" t="s">
        <v>84</v>
      </c>
      <c r="W748" t="str">
        <f>"E4105"</f>
        <v>E4105</v>
      </c>
      <c r="X748" t="s">
        <v>84</v>
      </c>
      <c r="AA748" t="s">
        <v>65</v>
      </c>
      <c r="AB748">
        <v>0</v>
      </c>
      <c r="AC748">
        <v>0</v>
      </c>
      <c r="AD748">
        <v>0</v>
      </c>
      <c r="AE748">
        <v>-1760</v>
      </c>
    </row>
    <row r="749" spans="1:31" x14ac:dyDescent="0.3">
      <c r="A749" t="str">
        <f t="shared" si="125"/>
        <v>17</v>
      </c>
      <c r="B749" t="str">
        <f t="shared" si="127"/>
        <v>11</v>
      </c>
      <c r="C749" s="1">
        <v>42880.901597222219</v>
      </c>
      <c r="D749" t="str">
        <f t="shared" si="126"/>
        <v>9</v>
      </c>
      <c r="E749" t="s">
        <v>940</v>
      </c>
      <c r="G749" t="s">
        <v>841</v>
      </c>
      <c r="H749" t="s">
        <v>87</v>
      </c>
      <c r="I749" s="2">
        <v>42880</v>
      </c>
      <c r="J749" t="s">
        <v>88</v>
      </c>
      <c r="K749" t="s">
        <v>242</v>
      </c>
      <c r="L749" t="s">
        <v>243</v>
      </c>
      <c r="M749" t="s">
        <v>1104</v>
      </c>
      <c r="N749" t="s">
        <v>1105</v>
      </c>
      <c r="O749" t="s">
        <v>39</v>
      </c>
      <c r="P749" t="s">
        <v>40</v>
      </c>
      <c r="Q749">
        <v>4</v>
      </c>
      <c r="R749" t="s">
        <v>41</v>
      </c>
      <c r="S749" t="s">
        <v>1106</v>
      </c>
      <c r="T749" t="s">
        <v>1105</v>
      </c>
      <c r="U749" t="str">
        <f>"01"</f>
        <v>01</v>
      </c>
      <c r="V749" t="s">
        <v>84</v>
      </c>
      <c r="W749" t="str">
        <f>"E4105"</f>
        <v>E4105</v>
      </c>
      <c r="X749" t="s">
        <v>84</v>
      </c>
      <c r="AA749" t="s">
        <v>65</v>
      </c>
      <c r="AB749">
        <v>0</v>
      </c>
      <c r="AC749">
        <v>0</v>
      </c>
      <c r="AD749">
        <v>0</v>
      </c>
      <c r="AE749">
        <v>-1760</v>
      </c>
    </row>
    <row r="750" spans="1:31" x14ac:dyDescent="0.3">
      <c r="A750" t="str">
        <f t="shared" si="125"/>
        <v>17</v>
      </c>
      <c r="B750" t="str">
        <f t="shared" si="127"/>
        <v>11</v>
      </c>
      <c r="C750" s="1">
        <v>42852.902569444443</v>
      </c>
      <c r="D750" t="str">
        <f t="shared" si="126"/>
        <v>9</v>
      </c>
      <c r="E750" t="s">
        <v>938</v>
      </c>
      <c r="H750" t="s">
        <v>796</v>
      </c>
      <c r="I750" s="2">
        <v>42860</v>
      </c>
      <c r="J750" t="s">
        <v>83</v>
      </c>
      <c r="K750" t="s">
        <v>242</v>
      </c>
      <c r="L750" t="s">
        <v>243</v>
      </c>
      <c r="M750" t="s">
        <v>1104</v>
      </c>
      <c r="N750" t="s">
        <v>1105</v>
      </c>
      <c r="O750" t="s">
        <v>39</v>
      </c>
      <c r="P750" t="s">
        <v>40</v>
      </c>
      <c r="Q750">
        <v>4</v>
      </c>
      <c r="R750" t="s">
        <v>41</v>
      </c>
      <c r="S750" t="s">
        <v>1106</v>
      </c>
      <c r="T750" t="s">
        <v>1105</v>
      </c>
      <c r="U750" t="str">
        <f>"01"</f>
        <v>01</v>
      </c>
      <c r="V750" t="s">
        <v>84</v>
      </c>
      <c r="W750" t="str">
        <f>"E4105"</f>
        <v>E4105</v>
      </c>
      <c r="X750" t="s">
        <v>84</v>
      </c>
      <c r="AA750" t="s">
        <v>46</v>
      </c>
      <c r="AB750">
        <v>0</v>
      </c>
      <c r="AC750">
        <v>0</v>
      </c>
      <c r="AD750">
        <v>1760</v>
      </c>
      <c r="AE750">
        <v>0</v>
      </c>
    </row>
    <row r="751" spans="1:31" x14ac:dyDescent="0.3">
      <c r="A751" t="str">
        <f t="shared" si="125"/>
        <v>17</v>
      </c>
      <c r="B751" t="str">
        <f t="shared" si="127"/>
        <v>11</v>
      </c>
      <c r="C751" s="1">
        <v>42852.906782407408</v>
      </c>
      <c r="D751" t="str">
        <f t="shared" si="126"/>
        <v>9</v>
      </c>
      <c r="E751" t="s">
        <v>935</v>
      </c>
      <c r="H751" t="s">
        <v>796</v>
      </c>
      <c r="I751" s="2">
        <v>42860</v>
      </c>
      <c r="J751" t="s">
        <v>265</v>
      </c>
      <c r="K751" t="s">
        <v>242</v>
      </c>
      <c r="L751" t="s">
        <v>243</v>
      </c>
      <c r="M751" t="s">
        <v>1104</v>
      </c>
      <c r="N751" t="s">
        <v>1105</v>
      </c>
      <c r="O751" t="s">
        <v>39</v>
      </c>
      <c r="P751" t="s">
        <v>40</v>
      </c>
      <c r="Q751">
        <v>4</v>
      </c>
      <c r="R751" t="s">
        <v>41</v>
      </c>
      <c r="S751" t="s">
        <v>1106</v>
      </c>
      <c r="T751" t="s">
        <v>1105</v>
      </c>
      <c r="U751" t="str">
        <f t="shared" ref="U751:U756" si="130">"RV"</f>
        <v>RV</v>
      </c>
      <c r="V751" t="s">
        <v>44</v>
      </c>
      <c r="W751" t="str">
        <f t="shared" ref="W751:W756" si="131">"R3711E"</f>
        <v>R3711E</v>
      </c>
      <c r="X751" t="s">
        <v>266</v>
      </c>
      <c r="AA751" t="s">
        <v>46</v>
      </c>
      <c r="AB751">
        <v>0</v>
      </c>
      <c r="AC751">
        <v>0</v>
      </c>
      <c r="AD751">
        <v>58.34</v>
      </c>
      <c r="AE751">
        <v>0</v>
      </c>
    </row>
    <row r="752" spans="1:31" x14ac:dyDescent="0.3">
      <c r="A752" t="str">
        <f t="shared" si="125"/>
        <v>17</v>
      </c>
      <c r="B752" t="str">
        <f t="shared" si="127"/>
        <v>11</v>
      </c>
      <c r="C752" s="1">
        <v>42852.903356481482</v>
      </c>
      <c r="D752" t="str">
        <f t="shared" si="126"/>
        <v>9</v>
      </c>
      <c r="E752" t="s">
        <v>938</v>
      </c>
      <c r="H752" t="s">
        <v>796</v>
      </c>
      <c r="I752" s="2">
        <v>42860</v>
      </c>
      <c r="J752" t="s">
        <v>265</v>
      </c>
      <c r="K752" t="s">
        <v>242</v>
      </c>
      <c r="L752" t="s">
        <v>243</v>
      </c>
      <c r="M752" t="s">
        <v>1104</v>
      </c>
      <c r="N752" t="s">
        <v>1105</v>
      </c>
      <c r="O752" t="s">
        <v>39</v>
      </c>
      <c r="P752" t="s">
        <v>40</v>
      </c>
      <c r="Q752">
        <v>4</v>
      </c>
      <c r="R752" t="s">
        <v>41</v>
      </c>
      <c r="S752" t="s">
        <v>1106</v>
      </c>
      <c r="T752" t="s">
        <v>1105</v>
      </c>
      <c r="U752" t="str">
        <f t="shared" si="130"/>
        <v>RV</v>
      </c>
      <c r="V752" t="s">
        <v>44</v>
      </c>
      <c r="W752" t="str">
        <f t="shared" si="131"/>
        <v>R3711E</v>
      </c>
      <c r="X752" t="s">
        <v>266</v>
      </c>
      <c r="AA752" t="s">
        <v>46</v>
      </c>
      <c r="AB752">
        <v>0</v>
      </c>
      <c r="AC752">
        <v>0</v>
      </c>
      <c r="AD752">
        <v>2557.2800000000002</v>
      </c>
      <c r="AE752">
        <v>0</v>
      </c>
    </row>
    <row r="753" spans="1:31" x14ac:dyDescent="0.3">
      <c r="A753" t="str">
        <f t="shared" si="125"/>
        <v>17</v>
      </c>
      <c r="B753" t="str">
        <f t="shared" si="127"/>
        <v>11</v>
      </c>
      <c r="C753" s="1">
        <v>42852.903356481482</v>
      </c>
      <c r="D753" t="str">
        <f t="shared" si="126"/>
        <v>9</v>
      </c>
      <c r="E753" t="s">
        <v>938</v>
      </c>
      <c r="H753" t="s">
        <v>796</v>
      </c>
      <c r="I753" s="2">
        <v>42860</v>
      </c>
      <c r="J753" t="s">
        <v>265</v>
      </c>
      <c r="K753" t="s">
        <v>242</v>
      </c>
      <c r="L753" t="s">
        <v>243</v>
      </c>
      <c r="M753" t="s">
        <v>1104</v>
      </c>
      <c r="N753" t="s">
        <v>1105</v>
      </c>
      <c r="O753" t="s">
        <v>39</v>
      </c>
      <c r="P753" t="s">
        <v>40</v>
      </c>
      <c r="Q753">
        <v>4</v>
      </c>
      <c r="R753" t="s">
        <v>41</v>
      </c>
      <c r="S753" t="s">
        <v>1106</v>
      </c>
      <c r="T753" t="s">
        <v>1105</v>
      </c>
      <c r="U753" t="str">
        <f t="shared" si="130"/>
        <v>RV</v>
      </c>
      <c r="V753" t="s">
        <v>44</v>
      </c>
      <c r="W753" t="str">
        <f t="shared" si="131"/>
        <v>R3711E</v>
      </c>
      <c r="X753" t="s">
        <v>266</v>
      </c>
      <c r="AA753" t="s">
        <v>46</v>
      </c>
      <c r="AB753">
        <v>0</v>
      </c>
      <c r="AC753">
        <v>0</v>
      </c>
      <c r="AD753">
        <v>359.62</v>
      </c>
      <c r="AE753">
        <v>0</v>
      </c>
    </row>
    <row r="754" spans="1:31" x14ac:dyDescent="0.3">
      <c r="A754" t="str">
        <f t="shared" si="125"/>
        <v>17</v>
      </c>
      <c r="B754" t="str">
        <f t="shared" si="127"/>
        <v>11</v>
      </c>
      <c r="C754" s="1">
        <v>42866.904699074075</v>
      </c>
      <c r="D754" t="str">
        <f t="shared" si="126"/>
        <v>9</v>
      </c>
      <c r="E754" t="s">
        <v>941</v>
      </c>
      <c r="H754" t="s">
        <v>804</v>
      </c>
      <c r="I754" s="2">
        <v>42874</v>
      </c>
      <c r="J754" t="s">
        <v>265</v>
      </c>
      <c r="K754" t="s">
        <v>242</v>
      </c>
      <c r="L754" t="s">
        <v>243</v>
      </c>
      <c r="M754" t="s">
        <v>1104</v>
      </c>
      <c r="N754" t="s">
        <v>1105</v>
      </c>
      <c r="O754" t="s">
        <v>39</v>
      </c>
      <c r="P754" t="s">
        <v>40</v>
      </c>
      <c r="Q754">
        <v>4</v>
      </c>
      <c r="R754" t="s">
        <v>41</v>
      </c>
      <c r="S754" t="s">
        <v>1106</v>
      </c>
      <c r="T754" t="s">
        <v>1105</v>
      </c>
      <c r="U754" t="str">
        <f t="shared" si="130"/>
        <v>RV</v>
      </c>
      <c r="V754" t="s">
        <v>44</v>
      </c>
      <c r="W754" t="str">
        <f t="shared" si="131"/>
        <v>R3711E</v>
      </c>
      <c r="X754" t="s">
        <v>266</v>
      </c>
      <c r="AA754" t="s">
        <v>46</v>
      </c>
      <c r="AB754">
        <v>0</v>
      </c>
      <c r="AC754">
        <v>0</v>
      </c>
      <c r="AD754">
        <v>2557.2800000000002</v>
      </c>
      <c r="AE754">
        <v>0</v>
      </c>
    </row>
    <row r="755" spans="1:31" x14ac:dyDescent="0.3">
      <c r="A755" t="str">
        <f t="shared" si="125"/>
        <v>17</v>
      </c>
      <c r="B755" t="str">
        <f t="shared" si="127"/>
        <v>11</v>
      </c>
      <c r="C755" s="1">
        <v>42866.904699074075</v>
      </c>
      <c r="D755" t="str">
        <f t="shared" si="126"/>
        <v>9</v>
      </c>
      <c r="E755" t="s">
        <v>941</v>
      </c>
      <c r="H755" t="s">
        <v>804</v>
      </c>
      <c r="I755" s="2">
        <v>42874</v>
      </c>
      <c r="J755" t="s">
        <v>265</v>
      </c>
      <c r="K755" t="s">
        <v>242</v>
      </c>
      <c r="L755" t="s">
        <v>243</v>
      </c>
      <c r="M755" t="s">
        <v>1104</v>
      </c>
      <c r="N755" t="s">
        <v>1105</v>
      </c>
      <c r="O755" t="s">
        <v>39</v>
      </c>
      <c r="P755" t="s">
        <v>40</v>
      </c>
      <c r="Q755">
        <v>4</v>
      </c>
      <c r="R755" t="s">
        <v>41</v>
      </c>
      <c r="S755" t="s">
        <v>1106</v>
      </c>
      <c r="T755" t="s">
        <v>1105</v>
      </c>
      <c r="U755" t="str">
        <f t="shared" si="130"/>
        <v>RV</v>
      </c>
      <c r="V755" t="s">
        <v>44</v>
      </c>
      <c r="W755" t="str">
        <f t="shared" si="131"/>
        <v>R3711E</v>
      </c>
      <c r="X755" t="s">
        <v>266</v>
      </c>
      <c r="AA755" t="s">
        <v>46</v>
      </c>
      <c r="AB755">
        <v>0</v>
      </c>
      <c r="AC755">
        <v>0</v>
      </c>
      <c r="AD755">
        <v>348.72</v>
      </c>
      <c r="AE755">
        <v>0</v>
      </c>
    </row>
    <row r="756" spans="1:31" x14ac:dyDescent="0.3">
      <c r="A756" t="str">
        <f t="shared" si="125"/>
        <v>17</v>
      </c>
      <c r="B756" t="str">
        <f t="shared" si="127"/>
        <v>11</v>
      </c>
      <c r="C756" s="1">
        <v>42866.908009259256</v>
      </c>
      <c r="D756" t="str">
        <f t="shared" si="126"/>
        <v>9</v>
      </c>
      <c r="E756" t="s">
        <v>936</v>
      </c>
      <c r="H756" t="s">
        <v>804</v>
      </c>
      <c r="I756" s="2">
        <v>42874</v>
      </c>
      <c r="J756" t="s">
        <v>265</v>
      </c>
      <c r="K756" t="s">
        <v>242</v>
      </c>
      <c r="L756" t="s">
        <v>243</v>
      </c>
      <c r="M756" t="s">
        <v>1104</v>
      </c>
      <c r="N756" t="s">
        <v>1105</v>
      </c>
      <c r="O756" t="s">
        <v>39</v>
      </c>
      <c r="P756" t="s">
        <v>40</v>
      </c>
      <c r="Q756">
        <v>4</v>
      </c>
      <c r="R756" t="s">
        <v>41</v>
      </c>
      <c r="S756" t="s">
        <v>1106</v>
      </c>
      <c r="T756" t="s">
        <v>1105</v>
      </c>
      <c r="U756" t="str">
        <f t="shared" si="130"/>
        <v>RV</v>
      </c>
      <c r="V756" t="s">
        <v>44</v>
      </c>
      <c r="W756" t="str">
        <f t="shared" si="131"/>
        <v>R3711E</v>
      </c>
      <c r="X756" t="s">
        <v>266</v>
      </c>
      <c r="AA756" t="s">
        <v>46</v>
      </c>
      <c r="AB756">
        <v>0</v>
      </c>
      <c r="AC756">
        <v>0</v>
      </c>
      <c r="AD756">
        <v>58.12</v>
      </c>
      <c r="AE756">
        <v>0</v>
      </c>
    </row>
    <row r="757" spans="1:31" x14ac:dyDescent="0.3">
      <c r="A757" t="str">
        <f t="shared" si="125"/>
        <v>17</v>
      </c>
      <c r="B757" t="str">
        <f t="shared" si="127"/>
        <v>11</v>
      </c>
      <c r="C757" s="1">
        <v>42852.906782407408</v>
      </c>
      <c r="D757" t="str">
        <f t="shared" si="126"/>
        <v>9</v>
      </c>
      <c r="E757" t="s">
        <v>935</v>
      </c>
      <c r="H757" t="s">
        <v>796</v>
      </c>
      <c r="I757" s="2">
        <v>42860</v>
      </c>
      <c r="J757" t="s">
        <v>267</v>
      </c>
      <c r="K757" t="s">
        <v>242</v>
      </c>
      <c r="L757" t="s">
        <v>243</v>
      </c>
      <c r="M757" t="s">
        <v>1104</v>
      </c>
      <c r="N757" t="s">
        <v>1105</v>
      </c>
      <c r="O757" t="s">
        <v>39</v>
      </c>
      <c r="P757" t="s">
        <v>40</v>
      </c>
      <c r="Q757">
        <v>4</v>
      </c>
      <c r="R757" t="s">
        <v>41</v>
      </c>
      <c r="S757" t="s">
        <v>1106</v>
      </c>
      <c r="T757" t="s">
        <v>1105</v>
      </c>
      <c r="U757" t="str">
        <f t="shared" ref="U757:U762" si="132">"09"</f>
        <v>09</v>
      </c>
      <c r="V757" t="s">
        <v>268</v>
      </c>
      <c r="W757" t="str">
        <f t="shared" ref="W757:W762" si="133">"E5982"</f>
        <v>E5982</v>
      </c>
      <c r="X757" t="s">
        <v>268</v>
      </c>
      <c r="AA757" t="s">
        <v>46</v>
      </c>
      <c r="AB757">
        <v>0</v>
      </c>
      <c r="AC757">
        <v>0</v>
      </c>
      <c r="AD757">
        <v>18.190000000000001</v>
      </c>
      <c r="AE757">
        <v>0</v>
      </c>
    </row>
    <row r="758" spans="1:31" x14ac:dyDescent="0.3">
      <c r="A758" t="str">
        <f t="shared" si="125"/>
        <v>17</v>
      </c>
      <c r="B758" t="str">
        <f t="shared" si="127"/>
        <v>11</v>
      </c>
      <c r="C758" s="1">
        <v>42852.903356481482</v>
      </c>
      <c r="D758" t="str">
        <f t="shared" si="126"/>
        <v>9</v>
      </c>
      <c r="E758" t="s">
        <v>938</v>
      </c>
      <c r="H758" t="s">
        <v>796</v>
      </c>
      <c r="I758" s="2">
        <v>42860</v>
      </c>
      <c r="J758" t="s">
        <v>267</v>
      </c>
      <c r="K758" t="s">
        <v>242</v>
      </c>
      <c r="L758" t="s">
        <v>243</v>
      </c>
      <c r="M758" t="s">
        <v>1104</v>
      </c>
      <c r="N758" t="s">
        <v>1105</v>
      </c>
      <c r="O758" t="s">
        <v>39</v>
      </c>
      <c r="P758" t="s">
        <v>40</v>
      </c>
      <c r="Q758">
        <v>4</v>
      </c>
      <c r="R758" t="s">
        <v>41</v>
      </c>
      <c r="S758" t="s">
        <v>1106</v>
      </c>
      <c r="T758" t="s">
        <v>1105</v>
      </c>
      <c r="U758" t="str">
        <f t="shared" si="132"/>
        <v>09</v>
      </c>
      <c r="V758" t="s">
        <v>268</v>
      </c>
      <c r="W758" t="str">
        <f t="shared" si="133"/>
        <v>E5982</v>
      </c>
      <c r="X758" t="s">
        <v>268</v>
      </c>
      <c r="AA758" t="s">
        <v>46</v>
      </c>
      <c r="AB758">
        <v>0</v>
      </c>
      <c r="AC758">
        <v>0</v>
      </c>
      <c r="AD758">
        <v>797.28</v>
      </c>
      <c r="AE758">
        <v>0</v>
      </c>
    </row>
    <row r="759" spans="1:31" x14ac:dyDescent="0.3">
      <c r="A759" t="str">
        <f t="shared" si="125"/>
        <v>17</v>
      </c>
      <c r="B759" t="str">
        <f t="shared" si="127"/>
        <v>11</v>
      </c>
      <c r="C759" s="1">
        <v>42852.903356481482</v>
      </c>
      <c r="D759" t="str">
        <f t="shared" si="126"/>
        <v>9</v>
      </c>
      <c r="E759" t="s">
        <v>938</v>
      </c>
      <c r="H759" t="s">
        <v>796</v>
      </c>
      <c r="I759" s="2">
        <v>42860</v>
      </c>
      <c r="J759" t="s">
        <v>267</v>
      </c>
      <c r="K759" t="s">
        <v>242</v>
      </c>
      <c r="L759" t="s">
        <v>243</v>
      </c>
      <c r="M759" t="s">
        <v>1104</v>
      </c>
      <c r="N759" t="s">
        <v>1105</v>
      </c>
      <c r="O759" t="s">
        <v>39</v>
      </c>
      <c r="P759" t="s">
        <v>40</v>
      </c>
      <c r="Q759">
        <v>4</v>
      </c>
      <c r="R759" t="s">
        <v>41</v>
      </c>
      <c r="S759" t="s">
        <v>1106</v>
      </c>
      <c r="T759" t="s">
        <v>1105</v>
      </c>
      <c r="U759" t="str">
        <f t="shared" si="132"/>
        <v>09</v>
      </c>
      <c r="V759" t="s">
        <v>268</v>
      </c>
      <c r="W759" t="str">
        <f t="shared" si="133"/>
        <v>E5982</v>
      </c>
      <c r="X759" t="s">
        <v>268</v>
      </c>
      <c r="AA759" t="s">
        <v>46</v>
      </c>
      <c r="AB759">
        <v>0</v>
      </c>
      <c r="AC759">
        <v>0</v>
      </c>
      <c r="AD759">
        <v>112.12</v>
      </c>
      <c r="AE759">
        <v>0</v>
      </c>
    </row>
    <row r="760" spans="1:31" x14ac:dyDescent="0.3">
      <c r="A760" t="str">
        <f t="shared" si="125"/>
        <v>17</v>
      </c>
      <c r="B760" t="str">
        <f t="shared" si="127"/>
        <v>11</v>
      </c>
      <c r="C760" s="1">
        <v>42866.904699074075</v>
      </c>
      <c r="D760" t="str">
        <f t="shared" si="126"/>
        <v>9</v>
      </c>
      <c r="E760" t="s">
        <v>941</v>
      </c>
      <c r="H760" t="s">
        <v>804</v>
      </c>
      <c r="I760" s="2">
        <v>42874</v>
      </c>
      <c r="J760" t="s">
        <v>267</v>
      </c>
      <c r="K760" t="s">
        <v>242</v>
      </c>
      <c r="L760" t="s">
        <v>243</v>
      </c>
      <c r="M760" t="s">
        <v>1104</v>
      </c>
      <c r="N760" t="s">
        <v>1105</v>
      </c>
      <c r="O760" t="s">
        <v>39</v>
      </c>
      <c r="P760" t="s">
        <v>40</v>
      </c>
      <c r="Q760">
        <v>4</v>
      </c>
      <c r="R760" t="s">
        <v>41</v>
      </c>
      <c r="S760" t="s">
        <v>1106</v>
      </c>
      <c r="T760" t="s">
        <v>1105</v>
      </c>
      <c r="U760" t="str">
        <f t="shared" si="132"/>
        <v>09</v>
      </c>
      <c r="V760" t="s">
        <v>268</v>
      </c>
      <c r="W760" t="str">
        <f t="shared" si="133"/>
        <v>E5982</v>
      </c>
      <c r="X760" t="s">
        <v>268</v>
      </c>
      <c r="AA760" t="s">
        <v>46</v>
      </c>
      <c r="AB760">
        <v>0</v>
      </c>
      <c r="AC760">
        <v>0</v>
      </c>
      <c r="AD760">
        <v>797.28</v>
      </c>
      <c r="AE760">
        <v>0</v>
      </c>
    </row>
    <row r="761" spans="1:31" x14ac:dyDescent="0.3">
      <c r="A761" t="str">
        <f t="shared" si="125"/>
        <v>17</v>
      </c>
      <c r="B761" t="str">
        <f t="shared" si="127"/>
        <v>11</v>
      </c>
      <c r="C761" s="1">
        <v>42866.904699074075</v>
      </c>
      <c r="D761" t="str">
        <f t="shared" si="126"/>
        <v>9</v>
      </c>
      <c r="E761" t="s">
        <v>941</v>
      </c>
      <c r="H761" t="s">
        <v>804</v>
      </c>
      <c r="I761" s="2">
        <v>42874</v>
      </c>
      <c r="J761" t="s">
        <v>267</v>
      </c>
      <c r="K761" t="s">
        <v>242</v>
      </c>
      <c r="L761" t="s">
        <v>243</v>
      </c>
      <c r="M761" t="s">
        <v>1104</v>
      </c>
      <c r="N761" t="s">
        <v>1105</v>
      </c>
      <c r="O761" t="s">
        <v>39</v>
      </c>
      <c r="P761" t="s">
        <v>40</v>
      </c>
      <c r="Q761">
        <v>4</v>
      </c>
      <c r="R761" t="s">
        <v>41</v>
      </c>
      <c r="S761" t="s">
        <v>1106</v>
      </c>
      <c r="T761" t="s">
        <v>1105</v>
      </c>
      <c r="U761" t="str">
        <f t="shared" si="132"/>
        <v>09</v>
      </c>
      <c r="V761" t="s">
        <v>268</v>
      </c>
      <c r="W761" t="str">
        <f t="shared" si="133"/>
        <v>E5982</v>
      </c>
      <c r="X761" t="s">
        <v>268</v>
      </c>
      <c r="AA761" t="s">
        <v>46</v>
      </c>
      <c r="AB761">
        <v>0</v>
      </c>
      <c r="AC761">
        <v>0</v>
      </c>
      <c r="AD761">
        <v>108.72</v>
      </c>
      <c r="AE761">
        <v>0</v>
      </c>
    </row>
    <row r="762" spans="1:31" x14ac:dyDescent="0.3">
      <c r="A762" t="str">
        <f t="shared" si="125"/>
        <v>17</v>
      </c>
      <c r="B762" t="str">
        <f t="shared" si="127"/>
        <v>11</v>
      </c>
      <c r="C762" s="1">
        <v>42866.908009259256</v>
      </c>
      <c r="D762" t="str">
        <f t="shared" si="126"/>
        <v>9</v>
      </c>
      <c r="E762" t="s">
        <v>936</v>
      </c>
      <c r="H762" t="s">
        <v>804</v>
      </c>
      <c r="I762" s="2">
        <v>42874</v>
      </c>
      <c r="J762" t="s">
        <v>267</v>
      </c>
      <c r="K762" t="s">
        <v>242</v>
      </c>
      <c r="L762" t="s">
        <v>243</v>
      </c>
      <c r="M762" t="s">
        <v>1104</v>
      </c>
      <c r="N762" t="s">
        <v>1105</v>
      </c>
      <c r="O762" t="s">
        <v>39</v>
      </c>
      <c r="P762" t="s">
        <v>40</v>
      </c>
      <c r="Q762">
        <v>4</v>
      </c>
      <c r="R762" t="s">
        <v>41</v>
      </c>
      <c r="S762" t="s">
        <v>1106</v>
      </c>
      <c r="T762" t="s">
        <v>1105</v>
      </c>
      <c r="U762" t="str">
        <f t="shared" si="132"/>
        <v>09</v>
      </c>
      <c r="V762" t="s">
        <v>268</v>
      </c>
      <c r="W762" t="str">
        <f t="shared" si="133"/>
        <v>E5982</v>
      </c>
      <c r="X762" t="s">
        <v>268</v>
      </c>
      <c r="AA762" t="s">
        <v>46</v>
      </c>
      <c r="AB762">
        <v>0</v>
      </c>
      <c r="AC762">
        <v>0</v>
      </c>
      <c r="AD762">
        <v>18.12</v>
      </c>
      <c r="AE762">
        <v>0</v>
      </c>
    </row>
    <row r="763" spans="1:31" x14ac:dyDescent="0.3">
      <c r="A763" t="str">
        <f t="shared" si="125"/>
        <v>17</v>
      </c>
      <c r="B763" t="str">
        <f t="shared" si="127"/>
        <v>11</v>
      </c>
      <c r="C763" s="1">
        <v>42880.644560185188</v>
      </c>
      <c r="D763" t="str">
        <f t="shared" si="126"/>
        <v>9</v>
      </c>
      <c r="E763" t="s">
        <v>1107</v>
      </c>
      <c r="F763">
        <v>892304</v>
      </c>
      <c r="H763" t="s">
        <v>1108</v>
      </c>
      <c r="I763" s="2">
        <v>42880</v>
      </c>
      <c r="J763" t="s">
        <v>124</v>
      </c>
      <c r="K763" t="s">
        <v>1109</v>
      </c>
      <c r="L763" t="s">
        <v>1110</v>
      </c>
      <c r="M763" t="s">
        <v>1111</v>
      </c>
      <c r="N763" t="s">
        <v>1112</v>
      </c>
      <c r="O763" t="s">
        <v>39</v>
      </c>
      <c r="P763" t="s">
        <v>40</v>
      </c>
      <c r="Q763">
        <v>4</v>
      </c>
      <c r="R763" t="s">
        <v>41</v>
      </c>
      <c r="S763" t="s">
        <v>1113</v>
      </c>
      <c r="T763" t="s">
        <v>1112</v>
      </c>
      <c r="U763" t="str">
        <f>"04"</f>
        <v>04</v>
      </c>
      <c r="V763" t="s">
        <v>125</v>
      </c>
      <c r="W763" t="str">
        <f>"E5397"</f>
        <v>E5397</v>
      </c>
      <c r="X763" t="s">
        <v>137</v>
      </c>
      <c r="AA763" t="s">
        <v>46</v>
      </c>
      <c r="AB763">
        <v>0</v>
      </c>
      <c r="AC763">
        <v>0</v>
      </c>
      <c r="AD763">
        <v>85</v>
      </c>
      <c r="AE763">
        <v>0</v>
      </c>
    </row>
    <row r="764" spans="1:31" x14ac:dyDescent="0.3">
      <c r="A764" t="str">
        <f t="shared" si="125"/>
        <v>17</v>
      </c>
      <c r="B764" t="str">
        <f t="shared" si="127"/>
        <v>11</v>
      </c>
      <c r="C764" s="1">
        <v>42880.644560185188</v>
      </c>
      <c r="D764" t="str">
        <f t="shared" si="126"/>
        <v>9</v>
      </c>
      <c r="E764" t="s">
        <v>1107</v>
      </c>
      <c r="F764">
        <v>892304</v>
      </c>
      <c r="H764" t="s">
        <v>1108</v>
      </c>
      <c r="I764" s="2">
        <v>42880</v>
      </c>
      <c r="J764" t="s">
        <v>124</v>
      </c>
      <c r="K764" t="s">
        <v>1109</v>
      </c>
      <c r="L764" t="s">
        <v>1110</v>
      </c>
      <c r="M764" t="s">
        <v>1111</v>
      </c>
      <c r="N764" t="s">
        <v>1112</v>
      </c>
      <c r="O764" t="s">
        <v>39</v>
      </c>
      <c r="P764" t="s">
        <v>40</v>
      </c>
      <c r="Q764">
        <v>4</v>
      </c>
      <c r="R764" t="s">
        <v>41</v>
      </c>
      <c r="S764" t="s">
        <v>1113</v>
      </c>
      <c r="T764" t="s">
        <v>1112</v>
      </c>
      <c r="U764" t="str">
        <f>"04"</f>
        <v>04</v>
      </c>
      <c r="V764" t="s">
        <v>125</v>
      </c>
      <c r="W764" t="str">
        <f>"E5397"</f>
        <v>E5397</v>
      </c>
      <c r="X764" t="s">
        <v>137</v>
      </c>
      <c r="AA764" t="s">
        <v>46</v>
      </c>
      <c r="AB764">
        <v>0</v>
      </c>
      <c r="AC764">
        <v>0</v>
      </c>
      <c r="AD764">
        <v>64</v>
      </c>
      <c r="AE764">
        <v>0</v>
      </c>
    </row>
    <row r="765" spans="1:31" x14ac:dyDescent="0.3">
      <c r="A765" t="str">
        <f t="shared" si="125"/>
        <v>17</v>
      </c>
      <c r="B765" t="str">
        <f t="shared" si="127"/>
        <v>11</v>
      </c>
      <c r="C765" s="1">
        <v>42880.644560185188</v>
      </c>
      <c r="D765" t="str">
        <f t="shared" si="126"/>
        <v>9</v>
      </c>
      <c r="E765" t="s">
        <v>1107</v>
      </c>
      <c r="F765">
        <v>892304</v>
      </c>
      <c r="H765" t="s">
        <v>1108</v>
      </c>
      <c r="I765" s="2">
        <v>42880</v>
      </c>
      <c r="J765" t="s">
        <v>124</v>
      </c>
      <c r="K765" t="s">
        <v>1109</v>
      </c>
      <c r="L765" t="s">
        <v>1110</v>
      </c>
      <c r="M765" t="s">
        <v>1111</v>
      </c>
      <c r="N765" t="s">
        <v>1112</v>
      </c>
      <c r="O765" t="s">
        <v>39</v>
      </c>
      <c r="P765" t="s">
        <v>40</v>
      </c>
      <c r="Q765">
        <v>4</v>
      </c>
      <c r="R765" t="s">
        <v>41</v>
      </c>
      <c r="S765" t="s">
        <v>1113</v>
      </c>
      <c r="T765" t="s">
        <v>1112</v>
      </c>
      <c r="U765" t="str">
        <f>"04"</f>
        <v>04</v>
      </c>
      <c r="V765" t="s">
        <v>125</v>
      </c>
      <c r="W765" t="str">
        <f>"E5397"</f>
        <v>E5397</v>
      </c>
      <c r="X765" t="s">
        <v>137</v>
      </c>
      <c r="AA765" t="s">
        <v>46</v>
      </c>
      <c r="AB765">
        <v>0</v>
      </c>
      <c r="AC765">
        <v>0</v>
      </c>
      <c r="AD765">
        <v>142.02000000000001</v>
      </c>
      <c r="AE765">
        <v>0</v>
      </c>
    </row>
    <row r="766" spans="1:31" x14ac:dyDescent="0.3">
      <c r="A766" t="str">
        <f t="shared" si="125"/>
        <v>17</v>
      </c>
      <c r="B766" t="str">
        <f t="shared" si="127"/>
        <v>11</v>
      </c>
      <c r="C766" s="1">
        <v>42880.644560185188</v>
      </c>
      <c r="D766" t="str">
        <f t="shared" si="126"/>
        <v>9</v>
      </c>
      <c r="E766" t="s">
        <v>1107</v>
      </c>
      <c r="F766">
        <v>892304</v>
      </c>
      <c r="H766" t="s">
        <v>1108</v>
      </c>
      <c r="I766" s="2">
        <v>42880</v>
      </c>
      <c r="J766" t="s">
        <v>124</v>
      </c>
      <c r="K766" t="s">
        <v>1109</v>
      </c>
      <c r="L766" t="s">
        <v>1110</v>
      </c>
      <c r="M766" t="s">
        <v>1111</v>
      </c>
      <c r="N766" t="s">
        <v>1112</v>
      </c>
      <c r="O766" t="s">
        <v>39</v>
      </c>
      <c r="P766" t="s">
        <v>40</v>
      </c>
      <c r="Q766">
        <v>4</v>
      </c>
      <c r="R766" t="s">
        <v>41</v>
      </c>
      <c r="S766" t="s">
        <v>1113</v>
      </c>
      <c r="T766" t="s">
        <v>1112</v>
      </c>
      <c r="U766" t="str">
        <f>"04"</f>
        <v>04</v>
      </c>
      <c r="V766" t="s">
        <v>125</v>
      </c>
      <c r="W766" t="str">
        <f>"E5397"</f>
        <v>E5397</v>
      </c>
      <c r="X766" t="s">
        <v>137</v>
      </c>
      <c r="AA766" t="s">
        <v>46</v>
      </c>
      <c r="AB766">
        <v>0</v>
      </c>
      <c r="AC766">
        <v>0</v>
      </c>
      <c r="AD766">
        <v>52</v>
      </c>
      <c r="AE766">
        <v>0</v>
      </c>
    </row>
    <row r="767" spans="1:31" x14ac:dyDescent="0.3">
      <c r="A767" t="str">
        <f t="shared" si="125"/>
        <v>17</v>
      </c>
      <c r="B767" t="str">
        <f t="shared" si="127"/>
        <v>11</v>
      </c>
      <c r="C767" s="1">
        <v>42852.903784722221</v>
      </c>
      <c r="D767" t="str">
        <f t="shared" si="126"/>
        <v>9</v>
      </c>
      <c r="E767" t="s">
        <v>1043</v>
      </c>
      <c r="H767" t="s">
        <v>796</v>
      </c>
      <c r="I767" s="2">
        <v>42860</v>
      </c>
      <c r="J767" t="s">
        <v>83</v>
      </c>
      <c r="K767" t="s">
        <v>242</v>
      </c>
      <c r="L767" t="s">
        <v>243</v>
      </c>
      <c r="M767" t="s">
        <v>467</v>
      </c>
      <c r="N767" t="s">
        <v>468</v>
      </c>
      <c r="O767" t="s">
        <v>39</v>
      </c>
      <c r="P767" t="s">
        <v>40</v>
      </c>
      <c r="Q767">
        <v>4</v>
      </c>
      <c r="R767" t="s">
        <v>41</v>
      </c>
      <c r="S767" t="s">
        <v>469</v>
      </c>
      <c r="T767" t="s">
        <v>468</v>
      </c>
      <c r="U767" t="str">
        <f>"03"</f>
        <v>03</v>
      </c>
      <c r="V767" t="s">
        <v>120</v>
      </c>
      <c r="W767" t="str">
        <f>"E4135"</f>
        <v>E4135</v>
      </c>
      <c r="X767" t="s">
        <v>121</v>
      </c>
      <c r="AA767" t="s">
        <v>46</v>
      </c>
      <c r="AB767">
        <v>0</v>
      </c>
      <c r="AC767">
        <v>0</v>
      </c>
      <c r="AD767">
        <v>114</v>
      </c>
      <c r="AE767">
        <v>0</v>
      </c>
    </row>
    <row r="768" spans="1:31" x14ac:dyDescent="0.3">
      <c r="A768" t="str">
        <f t="shared" si="125"/>
        <v>17</v>
      </c>
      <c r="B768" t="str">
        <f t="shared" si="127"/>
        <v>11</v>
      </c>
      <c r="C768" s="1">
        <v>42866.905127314814</v>
      </c>
      <c r="D768" t="str">
        <f t="shared" si="126"/>
        <v>9</v>
      </c>
      <c r="E768" t="s">
        <v>1027</v>
      </c>
      <c r="H768" t="s">
        <v>804</v>
      </c>
      <c r="I768" s="2">
        <v>42874</v>
      </c>
      <c r="J768" t="s">
        <v>83</v>
      </c>
      <c r="K768" t="s">
        <v>242</v>
      </c>
      <c r="L768" t="s">
        <v>243</v>
      </c>
      <c r="M768" t="s">
        <v>467</v>
      </c>
      <c r="N768" t="s">
        <v>468</v>
      </c>
      <c r="O768" t="s">
        <v>39</v>
      </c>
      <c r="P768" t="s">
        <v>40</v>
      </c>
      <c r="Q768">
        <v>4</v>
      </c>
      <c r="R768" t="s">
        <v>41</v>
      </c>
      <c r="S768" t="s">
        <v>469</v>
      </c>
      <c r="T768" t="s">
        <v>468</v>
      </c>
      <c r="U768" t="str">
        <f>"03"</f>
        <v>03</v>
      </c>
      <c r="V768" t="s">
        <v>120</v>
      </c>
      <c r="W768" t="str">
        <f>"E4135"</f>
        <v>E4135</v>
      </c>
      <c r="X768" t="s">
        <v>121</v>
      </c>
      <c r="AA768" t="s">
        <v>46</v>
      </c>
      <c r="AB768">
        <v>0</v>
      </c>
      <c r="AC768">
        <v>0</v>
      </c>
      <c r="AD768">
        <v>177</v>
      </c>
      <c r="AE768">
        <v>0</v>
      </c>
    </row>
    <row r="769" spans="1:31" x14ac:dyDescent="0.3">
      <c r="A769" t="str">
        <f t="shared" si="125"/>
        <v>17</v>
      </c>
      <c r="B769" t="str">
        <f t="shared" si="127"/>
        <v>11</v>
      </c>
      <c r="C769" s="1">
        <v>42856.717893518522</v>
      </c>
      <c r="D769" t="str">
        <f t="shared" si="126"/>
        <v>9</v>
      </c>
      <c r="E769" t="s">
        <v>927</v>
      </c>
      <c r="H769" t="s">
        <v>1114</v>
      </c>
      <c r="I769" s="2">
        <v>42857</v>
      </c>
      <c r="J769" t="s">
        <v>74</v>
      </c>
      <c r="K769" t="s">
        <v>242</v>
      </c>
      <c r="L769" t="s">
        <v>243</v>
      </c>
      <c r="M769" t="s">
        <v>467</v>
      </c>
      <c r="N769" t="s">
        <v>468</v>
      </c>
      <c r="O769" t="s">
        <v>39</v>
      </c>
      <c r="P769" t="s">
        <v>40</v>
      </c>
      <c r="Q769">
        <v>4</v>
      </c>
      <c r="R769" t="s">
        <v>41</v>
      </c>
      <c r="S769" t="s">
        <v>469</v>
      </c>
      <c r="T769" t="s">
        <v>468</v>
      </c>
      <c r="U769" t="str">
        <f t="shared" ref="U769:U778" si="134">"05"</f>
        <v>05</v>
      </c>
      <c r="V769" t="s">
        <v>58</v>
      </c>
      <c r="W769" t="str">
        <f t="shared" ref="W769:W778" si="135">"E5640"</f>
        <v>E5640</v>
      </c>
      <c r="X769" t="s">
        <v>213</v>
      </c>
      <c r="AA769" t="s">
        <v>46</v>
      </c>
      <c r="AB769">
        <v>0</v>
      </c>
      <c r="AC769">
        <v>0</v>
      </c>
      <c r="AD769">
        <v>349.99</v>
      </c>
      <c r="AE769">
        <v>0</v>
      </c>
    </row>
    <row r="770" spans="1:31" x14ac:dyDescent="0.3">
      <c r="A770" t="str">
        <f t="shared" ref="A770:A833" si="136">"17"</f>
        <v>17</v>
      </c>
      <c r="B770" t="str">
        <f t="shared" si="127"/>
        <v>11</v>
      </c>
      <c r="C770" s="1">
        <v>42856.717893518522</v>
      </c>
      <c r="D770" t="str">
        <f t="shared" ref="D770:D833" si="137">"9"</f>
        <v>9</v>
      </c>
      <c r="E770" t="s">
        <v>927</v>
      </c>
      <c r="H770" t="s">
        <v>1115</v>
      </c>
      <c r="I770" s="2">
        <v>42857</v>
      </c>
      <c r="J770" t="s">
        <v>74</v>
      </c>
      <c r="K770" t="s">
        <v>242</v>
      </c>
      <c r="L770" t="s">
        <v>243</v>
      </c>
      <c r="M770" t="s">
        <v>467</v>
      </c>
      <c r="N770" t="s">
        <v>468</v>
      </c>
      <c r="O770" t="s">
        <v>39</v>
      </c>
      <c r="P770" t="s">
        <v>40</v>
      </c>
      <c r="Q770">
        <v>4</v>
      </c>
      <c r="R770" t="s">
        <v>41</v>
      </c>
      <c r="S770" t="s">
        <v>469</v>
      </c>
      <c r="T770" t="s">
        <v>468</v>
      </c>
      <c r="U770" t="str">
        <f t="shared" si="134"/>
        <v>05</v>
      </c>
      <c r="V770" t="s">
        <v>58</v>
      </c>
      <c r="W770" t="str">
        <f t="shared" si="135"/>
        <v>E5640</v>
      </c>
      <c r="X770" t="s">
        <v>213</v>
      </c>
      <c r="AA770" t="s">
        <v>46</v>
      </c>
      <c r="AB770">
        <v>0</v>
      </c>
      <c r="AC770">
        <v>0</v>
      </c>
      <c r="AD770">
        <v>320</v>
      </c>
      <c r="AE770">
        <v>0</v>
      </c>
    </row>
    <row r="771" spans="1:31" x14ac:dyDescent="0.3">
      <c r="A771" t="str">
        <f t="shared" si="136"/>
        <v>17</v>
      </c>
      <c r="B771" t="str">
        <f t="shared" ref="B771:B834" si="138">"11"</f>
        <v>11</v>
      </c>
      <c r="C771" s="1">
        <v>42856.717893518522</v>
      </c>
      <c r="D771" t="str">
        <f t="shared" si="137"/>
        <v>9</v>
      </c>
      <c r="E771" t="s">
        <v>927</v>
      </c>
      <c r="H771" t="s">
        <v>1116</v>
      </c>
      <c r="I771" s="2">
        <v>42857</v>
      </c>
      <c r="J771" t="s">
        <v>74</v>
      </c>
      <c r="K771" t="s">
        <v>242</v>
      </c>
      <c r="L771" t="s">
        <v>243</v>
      </c>
      <c r="M771" t="s">
        <v>467</v>
      </c>
      <c r="N771" t="s">
        <v>468</v>
      </c>
      <c r="O771" t="s">
        <v>39</v>
      </c>
      <c r="P771" t="s">
        <v>40</v>
      </c>
      <c r="Q771">
        <v>4</v>
      </c>
      <c r="R771" t="s">
        <v>41</v>
      </c>
      <c r="S771" t="s">
        <v>469</v>
      </c>
      <c r="T771" t="s">
        <v>468</v>
      </c>
      <c r="U771" t="str">
        <f t="shared" si="134"/>
        <v>05</v>
      </c>
      <c r="V771" t="s">
        <v>58</v>
      </c>
      <c r="W771" t="str">
        <f t="shared" si="135"/>
        <v>E5640</v>
      </c>
      <c r="X771" t="s">
        <v>213</v>
      </c>
      <c r="AA771" t="s">
        <v>46</v>
      </c>
      <c r="AB771">
        <v>0</v>
      </c>
      <c r="AC771">
        <v>0</v>
      </c>
      <c r="AD771">
        <v>151.99</v>
      </c>
      <c r="AE771">
        <v>0</v>
      </c>
    </row>
    <row r="772" spans="1:31" x14ac:dyDescent="0.3">
      <c r="A772" t="str">
        <f t="shared" si="136"/>
        <v>17</v>
      </c>
      <c r="B772" t="str">
        <f t="shared" si="138"/>
        <v>11</v>
      </c>
      <c r="C772" s="1">
        <v>42856.717905092592</v>
      </c>
      <c r="D772" t="str">
        <f t="shared" si="137"/>
        <v>9</v>
      </c>
      <c r="E772" t="s">
        <v>927</v>
      </c>
      <c r="H772" t="s">
        <v>1117</v>
      </c>
      <c r="I772" s="2">
        <v>42857</v>
      </c>
      <c r="J772" t="s">
        <v>74</v>
      </c>
      <c r="K772" t="s">
        <v>242</v>
      </c>
      <c r="L772" t="s">
        <v>243</v>
      </c>
      <c r="M772" t="s">
        <v>467</v>
      </c>
      <c r="N772" t="s">
        <v>468</v>
      </c>
      <c r="O772" t="s">
        <v>39</v>
      </c>
      <c r="P772" t="s">
        <v>40</v>
      </c>
      <c r="Q772">
        <v>4</v>
      </c>
      <c r="R772" t="s">
        <v>41</v>
      </c>
      <c r="S772" t="s">
        <v>469</v>
      </c>
      <c r="T772" t="s">
        <v>468</v>
      </c>
      <c r="U772" t="str">
        <f t="shared" si="134"/>
        <v>05</v>
      </c>
      <c r="V772" t="s">
        <v>58</v>
      </c>
      <c r="W772" t="str">
        <f t="shared" si="135"/>
        <v>E5640</v>
      </c>
      <c r="X772" t="s">
        <v>213</v>
      </c>
      <c r="AA772" t="s">
        <v>46</v>
      </c>
      <c r="AB772">
        <v>0</v>
      </c>
      <c r="AC772">
        <v>0</v>
      </c>
      <c r="AD772">
        <v>159.58000000000001</v>
      </c>
      <c r="AE772">
        <v>0</v>
      </c>
    </row>
    <row r="773" spans="1:31" x14ac:dyDescent="0.3">
      <c r="A773" t="str">
        <f t="shared" si="136"/>
        <v>17</v>
      </c>
      <c r="B773" t="str">
        <f t="shared" si="138"/>
        <v>11</v>
      </c>
      <c r="C773" s="1">
        <v>42856.717905092592</v>
      </c>
      <c r="D773" t="str">
        <f t="shared" si="137"/>
        <v>9</v>
      </c>
      <c r="E773" t="s">
        <v>927</v>
      </c>
      <c r="H773" t="s">
        <v>1117</v>
      </c>
      <c r="I773" s="2">
        <v>42857</v>
      </c>
      <c r="J773" t="s">
        <v>74</v>
      </c>
      <c r="K773" t="s">
        <v>242</v>
      </c>
      <c r="L773" t="s">
        <v>243</v>
      </c>
      <c r="M773" t="s">
        <v>467</v>
      </c>
      <c r="N773" t="s">
        <v>468</v>
      </c>
      <c r="O773" t="s">
        <v>39</v>
      </c>
      <c r="P773" t="s">
        <v>40</v>
      </c>
      <c r="Q773">
        <v>4</v>
      </c>
      <c r="R773" t="s">
        <v>41</v>
      </c>
      <c r="S773" t="s">
        <v>469</v>
      </c>
      <c r="T773" t="s">
        <v>468</v>
      </c>
      <c r="U773" t="str">
        <f t="shared" si="134"/>
        <v>05</v>
      </c>
      <c r="V773" t="s">
        <v>58</v>
      </c>
      <c r="W773" t="str">
        <f t="shared" si="135"/>
        <v>E5640</v>
      </c>
      <c r="X773" t="s">
        <v>213</v>
      </c>
      <c r="AA773" t="s">
        <v>46</v>
      </c>
      <c r="AB773">
        <v>0</v>
      </c>
      <c r="AC773">
        <v>0</v>
      </c>
      <c r="AD773">
        <v>501.69</v>
      </c>
      <c r="AE773">
        <v>0</v>
      </c>
    </row>
    <row r="774" spans="1:31" x14ac:dyDescent="0.3">
      <c r="A774" t="str">
        <f t="shared" si="136"/>
        <v>17</v>
      </c>
      <c r="B774" t="str">
        <f t="shared" si="138"/>
        <v>11</v>
      </c>
      <c r="C774" s="1">
        <v>42856.717905092592</v>
      </c>
      <c r="D774" t="str">
        <f t="shared" si="137"/>
        <v>9</v>
      </c>
      <c r="E774" t="s">
        <v>927</v>
      </c>
      <c r="H774" t="s">
        <v>1117</v>
      </c>
      <c r="I774" s="2">
        <v>42857</v>
      </c>
      <c r="J774" t="s">
        <v>74</v>
      </c>
      <c r="K774" t="s">
        <v>242</v>
      </c>
      <c r="L774" t="s">
        <v>243</v>
      </c>
      <c r="M774" t="s">
        <v>467</v>
      </c>
      <c r="N774" t="s">
        <v>468</v>
      </c>
      <c r="O774" t="s">
        <v>39</v>
      </c>
      <c r="P774" t="s">
        <v>40</v>
      </c>
      <c r="Q774">
        <v>4</v>
      </c>
      <c r="R774" t="s">
        <v>41</v>
      </c>
      <c r="S774" t="s">
        <v>469</v>
      </c>
      <c r="T774" t="s">
        <v>468</v>
      </c>
      <c r="U774" t="str">
        <f t="shared" si="134"/>
        <v>05</v>
      </c>
      <c r="V774" t="s">
        <v>58</v>
      </c>
      <c r="W774" t="str">
        <f t="shared" si="135"/>
        <v>E5640</v>
      </c>
      <c r="X774" t="s">
        <v>213</v>
      </c>
      <c r="AA774" t="s">
        <v>46</v>
      </c>
      <c r="AB774">
        <v>0</v>
      </c>
      <c r="AC774">
        <v>0</v>
      </c>
      <c r="AD774">
        <v>23.99</v>
      </c>
      <c r="AE774">
        <v>0</v>
      </c>
    </row>
    <row r="775" spans="1:31" x14ac:dyDescent="0.3">
      <c r="A775" t="str">
        <f t="shared" si="136"/>
        <v>17</v>
      </c>
      <c r="B775" t="str">
        <f t="shared" si="138"/>
        <v>11</v>
      </c>
      <c r="C775" s="1">
        <v>42856.717905092592</v>
      </c>
      <c r="D775" t="str">
        <f t="shared" si="137"/>
        <v>9</v>
      </c>
      <c r="E775" t="s">
        <v>927</v>
      </c>
      <c r="H775" t="s">
        <v>1118</v>
      </c>
      <c r="I775" s="2">
        <v>42857</v>
      </c>
      <c r="J775" t="s">
        <v>74</v>
      </c>
      <c r="K775" t="s">
        <v>242</v>
      </c>
      <c r="L775" t="s">
        <v>243</v>
      </c>
      <c r="M775" t="s">
        <v>467</v>
      </c>
      <c r="N775" t="s">
        <v>468</v>
      </c>
      <c r="O775" t="s">
        <v>39</v>
      </c>
      <c r="P775" t="s">
        <v>40</v>
      </c>
      <c r="Q775">
        <v>4</v>
      </c>
      <c r="R775" t="s">
        <v>41</v>
      </c>
      <c r="S775" t="s">
        <v>469</v>
      </c>
      <c r="T775" t="s">
        <v>468</v>
      </c>
      <c r="U775" t="str">
        <f t="shared" si="134"/>
        <v>05</v>
      </c>
      <c r="V775" t="s">
        <v>58</v>
      </c>
      <c r="W775" t="str">
        <f t="shared" si="135"/>
        <v>E5640</v>
      </c>
      <c r="X775" t="s">
        <v>213</v>
      </c>
      <c r="AA775" t="s">
        <v>46</v>
      </c>
      <c r="AB775">
        <v>0</v>
      </c>
      <c r="AC775">
        <v>0</v>
      </c>
      <c r="AD775">
        <v>569.99</v>
      </c>
      <c r="AE775">
        <v>0</v>
      </c>
    </row>
    <row r="776" spans="1:31" x14ac:dyDescent="0.3">
      <c r="A776" t="str">
        <f t="shared" si="136"/>
        <v>17</v>
      </c>
      <c r="B776" t="str">
        <f t="shared" si="138"/>
        <v>11</v>
      </c>
      <c r="C776" s="1">
        <v>42856.717905092592</v>
      </c>
      <c r="D776" t="str">
        <f t="shared" si="137"/>
        <v>9</v>
      </c>
      <c r="E776" t="s">
        <v>927</v>
      </c>
      <c r="H776" t="s">
        <v>1119</v>
      </c>
      <c r="I776" s="2">
        <v>42857</v>
      </c>
      <c r="J776" t="s">
        <v>74</v>
      </c>
      <c r="K776" t="s">
        <v>242</v>
      </c>
      <c r="L776" t="s">
        <v>243</v>
      </c>
      <c r="M776" t="s">
        <v>467</v>
      </c>
      <c r="N776" t="s">
        <v>468</v>
      </c>
      <c r="O776" t="s">
        <v>39</v>
      </c>
      <c r="P776" t="s">
        <v>40</v>
      </c>
      <c r="Q776">
        <v>4</v>
      </c>
      <c r="R776" t="s">
        <v>41</v>
      </c>
      <c r="S776" t="s">
        <v>469</v>
      </c>
      <c r="T776" t="s">
        <v>468</v>
      </c>
      <c r="U776" t="str">
        <f t="shared" si="134"/>
        <v>05</v>
      </c>
      <c r="V776" t="s">
        <v>58</v>
      </c>
      <c r="W776" t="str">
        <f t="shared" si="135"/>
        <v>E5640</v>
      </c>
      <c r="X776" t="s">
        <v>213</v>
      </c>
      <c r="AA776" t="s">
        <v>46</v>
      </c>
      <c r="AB776">
        <v>0</v>
      </c>
      <c r="AC776">
        <v>0</v>
      </c>
      <c r="AD776">
        <v>587.96</v>
      </c>
      <c r="AE776">
        <v>0</v>
      </c>
    </row>
    <row r="777" spans="1:31" x14ac:dyDescent="0.3">
      <c r="A777" t="str">
        <f t="shared" si="136"/>
        <v>17</v>
      </c>
      <c r="B777" t="str">
        <f t="shared" si="138"/>
        <v>11</v>
      </c>
      <c r="C777" s="1">
        <v>42871.418229166666</v>
      </c>
      <c r="D777" t="str">
        <f t="shared" si="137"/>
        <v>9</v>
      </c>
      <c r="E777" t="s">
        <v>1120</v>
      </c>
      <c r="H777" t="s">
        <v>1121</v>
      </c>
      <c r="I777" s="2">
        <v>42871</v>
      </c>
      <c r="J777" t="s">
        <v>74</v>
      </c>
      <c r="K777" t="s">
        <v>242</v>
      </c>
      <c r="L777" t="s">
        <v>243</v>
      </c>
      <c r="M777" t="s">
        <v>467</v>
      </c>
      <c r="N777" t="s">
        <v>468</v>
      </c>
      <c r="O777" t="s">
        <v>39</v>
      </c>
      <c r="P777" t="s">
        <v>40</v>
      </c>
      <c r="Q777">
        <v>4</v>
      </c>
      <c r="R777" t="s">
        <v>41</v>
      </c>
      <c r="S777" t="s">
        <v>469</v>
      </c>
      <c r="T777" t="s">
        <v>468</v>
      </c>
      <c r="U777" t="str">
        <f t="shared" si="134"/>
        <v>05</v>
      </c>
      <c r="V777" t="s">
        <v>58</v>
      </c>
      <c r="W777" t="str">
        <f t="shared" si="135"/>
        <v>E5640</v>
      </c>
      <c r="X777" t="s">
        <v>213</v>
      </c>
      <c r="AA777" t="s">
        <v>46</v>
      </c>
      <c r="AB777">
        <v>0</v>
      </c>
      <c r="AC777">
        <v>0</v>
      </c>
      <c r="AD777">
        <v>369.54</v>
      </c>
      <c r="AE777">
        <v>0</v>
      </c>
    </row>
    <row r="778" spans="1:31" x14ac:dyDescent="0.3">
      <c r="A778" t="str">
        <f t="shared" si="136"/>
        <v>17</v>
      </c>
      <c r="B778" t="str">
        <f t="shared" si="138"/>
        <v>11</v>
      </c>
      <c r="C778" s="1">
        <v>42885.466793981483</v>
      </c>
      <c r="D778" t="str">
        <f t="shared" si="137"/>
        <v>9</v>
      </c>
      <c r="E778" t="s">
        <v>1122</v>
      </c>
      <c r="H778" t="s">
        <v>1123</v>
      </c>
      <c r="I778" s="2">
        <v>42886</v>
      </c>
      <c r="J778" t="s">
        <v>74</v>
      </c>
      <c r="K778" t="s">
        <v>242</v>
      </c>
      <c r="L778" t="s">
        <v>243</v>
      </c>
      <c r="M778" t="s">
        <v>467</v>
      </c>
      <c r="N778" t="s">
        <v>468</v>
      </c>
      <c r="O778" t="s">
        <v>39</v>
      </c>
      <c r="P778" t="s">
        <v>40</v>
      </c>
      <c r="Q778">
        <v>4</v>
      </c>
      <c r="R778" t="s">
        <v>41</v>
      </c>
      <c r="S778" t="s">
        <v>469</v>
      </c>
      <c r="T778" t="s">
        <v>468</v>
      </c>
      <c r="U778" t="str">
        <f t="shared" si="134"/>
        <v>05</v>
      </c>
      <c r="V778" t="s">
        <v>58</v>
      </c>
      <c r="W778" t="str">
        <f t="shared" si="135"/>
        <v>E5640</v>
      </c>
      <c r="X778" t="s">
        <v>213</v>
      </c>
      <c r="AA778" t="s">
        <v>46</v>
      </c>
      <c r="AB778">
        <v>0</v>
      </c>
      <c r="AC778">
        <v>0</v>
      </c>
      <c r="AD778">
        <v>89.99</v>
      </c>
      <c r="AE778">
        <v>0</v>
      </c>
    </row>
    <row r="779" spans="1:31" x14ac:dyDescent="0.3">
      <c r="A779" t="str">
        <f t="shared" si="136"/>
        <v>17</v>
      </c>
      <c r="B779" t="str">
        <f t="shared" si="138"/>
        <v>11</v>
      </c>
      <c r="C779" s="1">
        <v>42857.417523148149</v>
      </c>
      <c r="D779" t="str">
        <f t="shared" si="137"/>
        <v>9</v>
      </c>
      <c r="E779" t="s">
        <v>1124</v>
      </c>
      <c r="H779" t="s">
        <v>1125</v>
      </c>
      <c r="I779" s="2">
        <v>42856</v>
      </c>
      <c r="J779" t="s">
        <v>785</v>
      </c>
      <c r="K779" t="s">
        <v>242</v>
      </c>
      <c r="L779" t="s">
        <v>243</v>
      </c>
      <c r="M779" t="s">
        <v>467</v>
      </c>
      <c r="N779" t="s">
        <v>468</v>
      </c>
      <c r="O779" t="s">
        <v>39</v>
      </c>
      <c r="P779" t="s">
        <v>40</v>
      </c>
      <c r="Q779">
        <v>4</v>
      </c>
      <c r="R779" t="s">
        <v>41</v>
      </c>
      <c r="S779" t="s">
        <v>469</v>
      </c>
      <c r="T779" t="s">
        <v>468</v>
      </c>
      <c r="U779" t="str">
        <f>"06"</f>
        <v>06</v>
      </c>
      <c r="V779" t="s">
        <v>449</v>
      </c>
      <c r="W779" t="str">
        <f>"06"</f>
        <v>06</v>
      </c>
      <c r="X779" t="s">
        <v>449</v>
      </c>
      <c r="AA779" t="s">
        <v>65</v>
      </c>
      <c r="AB779">
        <v>-3632.5</v>
      </c>
      <c r="AC779">
        <v>0</v>
      </c>
      <c r="AD779">
        <v>0</v>
      </c>
      <c r="AE779">
        <v>0</v>
      </c>
    </row>
    <row r="780" spans="1:31" x14ac:dyDescent="0.3">
      <c r="A780" t="str">
        <f t="shared" si="136"/>
        <v>17</v>
      </c>
      <c r="B780" t="str">
        <f t="shared" si="138"/>
        <v>11</v>
      </c>
      <c r="C780" s="1">
        <v>42852.906180555554</v>
      </c>
      <c r="D780" t="str">
        <f t="shared" si="137"/>
        <v>9</v>
      </c>
      <c r="E780" t="s">
        <v>935</v>
      </c>
      <c r="H780" t="s">
        <v>796</v>
      </c>
      <c r="I780" s="2">
        <v>42860</v>
      </c>
      <c r="J780" t="s">
        <v>49</v>
      </c>
      <c r="K780" t="s">
        <v>242</v>
      </c>
      <c r="L780" t="s">
        <v>243</v>
      </c>
      <c r="M780" t="s">
        <v>467</v>
      </c>
      <c r="N780" t="s">
        <v>468</v>
      </c>
      <c r="O780" t="s">
        <v>39</v>
      </c>
      <c r="P780" t="s">
        <v>40</v>
      </c>
      <c r="Q780">
        <v>4</v>
      </c>
      <c r="R780" t="s">
        <v>41</v>
      </c>
      <c r="S780" t="s">
        <v>469</v>
      </c>
      <c r="T780" t="s">
        <v>468</v>
      </c>
      <c r="U780" t="str">
        <f>"02"</f>
        <v>02</v>
      </c>
      <c r="V780" t="s">
        <v>51</v>
      </c>
      <c r="W780" t="str">
        <f>"E4282"</f>
        <v>E4282</v>
      </c>
      <c r="X780" t="s">
        <v>163</v>
      </c>
      <c r="AA780" t="s">
        <v>46</v>
      </c>
      <c r="AB780">
        <v>0</v>
      </c>
      <c r="AC780">
        <v>0</v>
      </c>
      <c r="AD780">
        <v>2.2799999999999998</v>
      </c>
      <c r="AE780">
        <v>0</v>
      </c>
    </row>
    <row r="781" spans="1:31" x14ac:dyDescent="0.3">
      <c r="A781" t="str">
        <f t="shared" si="136"/>
        <v>17</v>
      </c>
      <c r="B781" t="str">
        <f t="shared" si="138"/>
        <v>11</v>
      </c>
      <c r="C781" s="1">
        <v>42866.907465277778</v>
      </c>
      <c r="D781" t="str">
        <f t="shared" si="137"/>
        <v>9</v>
      </c>
      <c r="E781" t="s">
        <v>936</v>
      </c>
      <c r="H781" t="s">
        <v>804</v>
      </c>
      <c r="I781" s="2">
        <v>42874</v>
      </c>
      <c r="J781" t="s">
        <v>49</v>
      </c>
      <c r="K781" t="s">
        <v>242</v>
      </c>
      <c r="L781" t="s">
        <v>243</v>
      </c>
      <c r="M781" t="s">
        <v>467</v>
      </c>
      <c r="N781" t="s">
        <v>468</v>
      </c>
      <c r="O781" t="s">
        <v>39</v>
      </c>
      <c r="P781" t="s">
        <v>40</v>
      </c>
      <c r="Q781">
        <v>4</v>
      </c>
      <c r="R781" t="s">
        <v>41</v>
      </c>
      <c r="S781" t="s">
        <v>469</v>
      </c>
      <c r="T781" t="s">
        <v>468</v>
      </c>
      <c r="U781" t="str">
        <f>"02"</f>
        <v>02</v>
      </c>
      <c r="V781" t="s">
        <v>51</v>
      </c>
      <c r="W781" t="str">
        <f>"E4282"</f>
        <v>E4282</v>
      </c>
      <c r="X781" t="s">
        <v>163</v>
      </c>
      <c r="AA781" t="s">
        <v>46</v>
      </c>
      <c r="AB781">
        <v>0</v>
      </c>
      <c r="AC781">
        <v>0</v>
      </c>
      <c r="AD781">
        <v>3.54</v>
      </c>
      <c r="AE781">
        <v>0</v>
      </c>
    </row>
    <row r="782" spans="1:31" x14ac:dyDescent="0.3">
      <c r="A782" t="str">
        <f t="shared" si="136"/>
        <v>17</v>
      </c>
      <c r="B782" t="str">
        <f t="shared" si="138"/>
        <v>11</v>
      </c>
      <c r="C782" s="1">
        <v>42852.907164351855</v>
      </c>
      <c r="D782" t="str">
        <f t="shared" si="137"/>
        <v>9</v>
      </c>
      <c r="E782" t="s">
        <v>935</v>
      </c>
      <c r="H782" t="s">
        <v>796</v>
      </c>
      <c r="I782" s="2">
        <v>42860</v>
      </c>
      <c r="J782" t="s">
        <v>265</v>
      </c>
      <c r="K782" t="s">
        <v>242</v>
      </c>
      <c r="L782" t="s">
        <v>243</v>
      </c>
      <c r="M782" t="s">
        <v>467</v>
      </c>
      <c r="N782" t="s">
        <v>468</v>
      </c>
      <c r="O782" t="s">
        <v>39</v>
      </c>
      <c r="P782" t="s">
        <v>40</v>
      </c>
      <c r="Q782">
        <v>4</v>
      </c>
      <c r="R782" t="s">
        <v>41</v>
      </c>
      <c r="S782" t="s">
        <v>469</v>
      </c>
      <c r="T782" t="s">
        <v>468</v>
      </c>
      <c r="U782" t="str">
        <f t="shared" ref="U782:U795" si="139">"RV"</f>
        <v>RV</v>
      </c>
      <c r="V782" t="s">
        <v>44</v>
      </c>
      <c r="W782" t="str">
        <f t="shared" ref="W782:W795" si="140">"R3711E"</f>
        <v>R3711E</v>
      </c>
      <c r="X782" t="s">
        <v>266</v>
      </c>
      <c r="AA782" t="s">
        <v>46</v>
      </c>
      <c r="AB782">
        <v>0</v>
      </c>
      <c r="AC782">
        <v>0</v>
      </c>
      <c r="AD782">
        <v>3.31</v>
      </c>
      <c r="AE782">
        <v>0</v>
      </c>
    </row>
    <row r="783" spans="1:31" x14ac:dyDescent="0.3">
      <c r="A783" t="str">
        <f t="shared" si="136"/>
        <v>17</v>
      </c>
      <c r="B783" t="str">
        <f t="shared" si="138"/>
        <v>11</v>
      </c>
      <c r="C783" s="1">
        <v>42856.717905092592</v>
      </c>
      <c r="D783" t="str">
        <f t="shared" si="137"/>
        <v>9</v>
      </c>
      <c r="E783" t="s">
        <v>927</v>
      </c>
      <c r="H783" t="s">
        <v>1114</v>
      </c>
      <c r="I783" s="2">
        <v>42857</v>
      </c>
      <c r="J783" t="s">
        <v>265</v>
      </c>
      <c r="K783" t="s">
        <v>242</v>
      </c>
      <c r="L783" t="s">
        <v>243</v>
      </c>
      <c r="M783" t="s">
        <v>467</v>
      </c>
      <c r="N783" t="s">
        <v>468</v>
      </c>
      <c r="O783" t="s">
        <v>39</v>
      </c>
      <c r="P783" t="s">
        <v>40</v>
      </c>
      <c r="Q783">
        <v>4</v>
      </c>
      <c r="R783" t="s">
        <v>41</v>
      </c>
      <c r="S783" t="s">
        <v>469</v>
      </c>
      <c r="T783" t="s">
        <v>468</v>
      </c>
      <c r="U783" t="str">
        <f t="shared" si="139"/>
        <v>RV</v>
      </c>
      <c r="V783" t="s">
        <v>44</v>
      </c>
      <c r="W783" t="str">
        <f t="shared" si="140"/>
        <v>R3711E</v>
      </c>
      <c r="X783" t="s">
        <v>266</v>
      </c>
      <c r="AA783" t="s">
        <v>46</v>
      </c>
      <c r="AB783">
        <v>0</v>
      </c>
      <c r="AC783">
        <v>0</v>
      </c>
      <c r="AD783">
        <v>508.54</v>
      </c>
      <c r="AE783">
        <v>0</v>
      </c>
    </row>
    <row r="784" spans="1:31" x14ac:dyDescent="0.3">
      <c r="A784" t="str">
        <f t="shared" si="136"/>
        <v>17</v>
      </c>
      <c r="B784" t="str">
        <f t="shared" si="138"/>
        <v>11</v>
      </c>
      <c r="C784" s="1">
        <v>42856.717905092592</v>
      </c>
      <c r="D784" t="str">
        <f t="shared" si="137"/>
        <v>9</v>
      </c>
      <c r="E784" t="s">
        <v>927</v>
      </c>
      <c r="H784" t="s">
        <v>1115</v>
      </c>
      <c r="I784" s="2">
        <v>42857</v>
      </c>
      <c r="J784" t="s">
        <v>265</v>
      </c>
      <c r="K784" t="s">
        <v>242</v>
      </c>
      <c r="L784" t="s">
        <v>243</v>
      </c>
      <c r="M784" t="s">
        <v>467</v>
      </c>
      <c r="N784" t="s">
        <v>468</v>
      </c>
      <c r="O784" t="s">
        <v>39</v>
      </c>
      <c r="P784" t="s">
        <v>40</v>
      </c>
      <c r="Q784">
        <v>4</v>
      </c>
      <c r="R784" t="s">
        <v>41</v>
      </c>
      <c r="S784" t="s">
        <v>469</v>
      </c>
      <c r="T784" t="s">
        <v>468</v>
      </c>
      <c r="U784" t="str">
        <f t="shared" si="139"/>
        <v>RV</v>
      </c>
      <c r="V784" t="s">
        <v>44</v>
      </c>
      <c r="W784" t="str">
        <f t="shared" si="140"/>
        <v>R3711E</v>
      </c>
      <c r="X784" t="s">
        <v>266</v>
      </c>
      <c r="AA784" t="s">
        <v>46</v>
      </c>
      <c r="AB784">
        <v>0</v>
      </c>
      <c r="AC784">
        <v>0</v>
      </c>
      <c r="AD784">
        <v>464.96</v>
      </c>
      <c r="AE784">
        <v>0</v>
      </c>
    </row>
    <row r="785" spans="1:31" x14ac:dyDescent="0.3">
      <c r="A785" t="str">
        <f t="shared" si="136"/>
        <v>17</v>
      </c>
      <c r="B785" t="str">
        <f t="shared" si="138"/>
        <v>11</v>
      </c>
      <c r="C785" s="1">
        <v>42856.717905092592</v>
      </c>
      <c r="D785" t="str">
        <f t="shared" si="137"/>
        <v>9</v>
      </c>
      <c r="E785" t="s">
        <v>927</v>
      </c>
      <c r="H785" t="s">
        <v>1116</v>
      </c>
      <c r="I785" s="2">
        <v>42857</v>
      </c>
      <c r="J785" t="s">
        <v>265</v>
      </c>
      <c r="K785" t="s">
        <v>242</v>
      </c>
      <c r="L785" t="s">
        <v>243</v>
      </c>
      <c r="M785" t="s">
        <v>467</v>
      </c>
      <c r="N785" t="s">
        <v>468</v>
      </c>
      <c r="O785" t="s">
        <v>39</v>
      </c>
      <c r="P785" t="s">
        <v>40</v>
      </c>
      <c r="Q785">
        <v>4</v>
      </c>
      <c r="R785" t="s">
        <v>41</v>
      </c>
      <c r="S785" t="s">
        <v>469</v>
      </c>
      <c r="T785" t="s">
        <v>468</v>
      </c>
      <c r="U785" t="str">
        <f t="shared" si="139"/>
        <v>RV</v>
      </c>
      <c r="V785" t="s">
        <v>44</v>
      </c>
      <c r="W785" t="str">
        <f t="shared" si="140"/>
        <v>R3711E</v>
      </c>
      <c r="X785" t="s">
        <v>266</v>
      </c>
      <c r="AA785" t="s">
        <v>46</v>
      </c>
      <c r="AB785">
        <v>0</v>
      </c>
      <c r="AC785">
        <v>0</v>
      </c>
      <c r="AD785">
        <v>220.84</v>
      </c>
      <c r="AE785">
        <v>0</v>
      </c>
    </row>
    <row r="786" spans="1:31" x14ac:dyDescent="0.3">
      <c r="A786" t="str">
        <f t="shared" si="136"/>
        <v>17</v>
      </c>
      <c r="B786" t="str">
        <f t="shared" si="138"/>
        <v>11</v>
      </c>
      <c r="C786" s="1">
        <v>42856.717916666668</v>
      </c>
      <c r="D786" t="str">
        <f t="shared" si="137"/>
        <v>9</v>
      </c>
      <c r="E786" t="s">
        <v>927</v>
      </c>
      <c r="H786" t="s">
        <v>1117</v>
      </c>
      <c r="I786" s="2">
        <v>42857</v>
      </c>
      <c r="J786" t="s">
        <v>265</v>
      </c>
      <c r="K786" t="s">
        <v>242</v>
      </c>
      <c r="L786" t="s">
        <v>243</v>
      </c>
      <c r="M786" t="s">
        <v>467</v>
      </c>
      <c r="N786" t="s">
        <v>468</v>
      </c>
      <c r="O786" t="s">
        <v>39</v>
      </c>
      <c r="P786" t="s">
        <v>40</v>
      </c>
      <c r="Q786">
        <v>4</v>
      </c>
      <c r="R786" t="s">
        <v>41</v>
      </c>
      <c r="S786" t="s">
        <v>469</v>
      </c>
      <c r="T786" t="s">
        <v>468</v>
      </c>
      <c r="U786" t="str">
        <f t="shared" si="139"/>
        <v>RV</v>
      </c>
      <c r="V786" t="s">
        <v>44</v>
      </c>
      <c r="W786" t="str">
        <f t="shared" si="140"/>
        <v>R3711E</v>
      </c>
      <c r="X786" t="s">
        <v>266</v>
      </c>
      <c r="AA786" t="s">
        <v>46</v>
      </c>
      <c r="AB786">
        <v>0</v>
      </c>
      <c r="AC786">
        <v>0</v>
      </c>
      <c r="AD786">
        <v>231.87</v>
      </c>
      <c r="AE786">
        <v>0</v>
      </c>
    </row>
    <row r="787" spans="1:31" x14ac:dyDescent="0.3">
      <c r="A787" t="str">
        <f t="shared" si="136"/>
        <v>17</v>
      </c>
      <c r="B787" t="str">
        <f t="shared" si="138"/>
        <v>11</v>
      </c>
      <c r="C787" s="1">
        <v>42856.717916666668</v>
      </c>
      <c r="D787" t="str">
        <f t="shared" si="137"/>
        <v>9</v>
      </c>
      <c r="E787" t="s">
        <v>927</v>
      </c>
      <c r="H787" t="s">
        <v>1117</v>
      </c>
      <c r="I787" s="2">
        <v>42857</v>
      </c>
      <c r="J787" t="s">
        <v>265</v>
      </c>
      <c r="K787" t="s">
        <v>242</v>
      </c>
      <c r="L787" t="s">
        <v>243</v>
      </c>
      <c r="M787" t="s">
        <v>467</v>
      </c>
      <c r="N787" t="s">
        <v>468</v>
      </c>
      <c r="O787" t="s">
        <v>39</v>
      </c>
      <c r="P787" t="s">
        <v>40</v>
      </c>
      <c r="Q787">
        <v>4</v>
      </c>
      <c r="R787" t="s">
        <v>41</v>
      </c>
      <c r="S787" t="s">
        <v>469</v>
      </c>
      <c r="T787" t="s">
        <v>468</v>
      </c>
      <c r="U787" t="str">
        <f t="shared" si="139"/>
        <v>RV</v>
      </c>
      <c r="V787" t="s">
        <v>44</v>
      </c>
      <c r="W787" t="str">
        <f t="shared" si="140"/>
        <v>R3711E</v>
      </c>
      <c r="X787" t="s">
        <v>266</v>
      </c>
      <c r="AA787" t="s">
        <v>46</v>
      </c>
      <c r="AB787">
        <v>0</v>
      </c>
      <c r="AC787">
        <v>0</v>
      </c>
      <c r="AD787">
        <v>728.96</v>
      </c>
      <c r="AE787">
        <v>0</v>
      </c>
    </row>
    <row r="788" spans="1:31" x14ac:dyDescent="0.3">
      <c r="A788" t="str">
        <f t="shared" si="136"/>
        <v>17</v>
      </c>
      <c r="B788" t="str">
        <f t="shared" si="138"/>
        <v>11</v>
      </c>
      <c r="C788" s="1">
        <v>42856.717916666668</v>
      </c>
      <c r="D788" t="str">
        <f t="shared" si="137"/>
        <v>9</v>
      </c>
      <c r="E788" t="s">
        <v>927</v>
      </c>
      <c r="H788" t="s">
        <v>1117</v>
      </c>
      <c r="I788" s="2">
        <v>42857</v>
      </c>
      <c r="J788" t="s">
        <v>265</v>
      </c>
      <c r="K788" t="s">
        <v>242</v>
      </c>
      <c r="L788" t="s">
        <v>243</v>
      </c>
      <c r="M788" t="s">
        <v>467</v>
      </c>
      <c r="N788" t="s">
        <v>468</v>
      </c>
      <c r="O788" t="s">
        <v>39</v>
      </c>
      <c r="P788" t="s">
        <v>40</v>
      </c>
      <c r="Q788">
        <v>4</v>
      </c>
      <c r="R788" t="s">
        <v>41</v>
      </c>
      <c r="S788" t="s">
        <v>469</v>
      </c>
      <c r="T788" t="s">
        <v>468</v>
      </c>
      <c r="U788" t="str">
        <f t="shared" si="139"/>
        <v>RV</v>
      </c>
      <c r="V788" t="s">
        <v>44</v>
      </c>
      <c r="W788" t="str">
        <f t="shared" si="140"/>
        <v>R3711E</v>
      </c>
      <c r="X788" t="s">
        <v>266</v>
      </c>
      <c r="AA788" t="s">
        <v>46</v>
      </c>
      <c r="AB788">
        <v>0</v>
      </c>
      <c r="AC788">
        <v>0</v>
      </c>
      <c r="AD788">
        <v>34.86</v>
      </c>
      <c r="AE788">
        <v>0</v>
      </c>
    </row>
    <row r="789" spans="1:31" x14ac:dyDescent="0.3">
      <c r="A789" t="str">
        <f t="shared" si="136"/>
        <v>17</v>
      </c>
      <c r="B789" t="str">
        <f t="shared" si="138"/>
        <v>11</v>
      </c>
      <c r="C789" s="1">
        <v>42856.717916666668</v>
      </c>
      <c r="D789" t="str">
        <f t="shared" si="137"/>
        <v>9</v>
      </c>
      <c r="E789" t="s">
        <v>927</v>
      </c>
      <c r="H789" t="s">
        <v>1118</v>
      </c>
      <c r="I789" s="2">
        <v>42857</v>
      </c>
      <c r="J789" t="s">
        <v>265</v>
      </c>
      <c r="K789" t="s">
        <v>242</v>
      </c>
      <c r="L789" t="s">
        <v>243</v>
      </c>
      <c r="M789" t="s">
        <v>467</v>
      </c>
      <c r="N789" t="s">
        <v>468</v>
      </c>
      <c r="O789" t="s">
        <v>39</v>
      </c>
      <c r="P789" t="s">
        <v>40</v>
      </c>
      <c r="Q789">
        <v>4</v>
      </c>
      <c r="R789" t="s">
        <v>41</v>
      </c>
      <c r="S789" t="s">
        <v>469</v>
      </c>
      <c r="T789" t="s">
        <v>468</v>
      </c>
      <c r="U789" t="str">
        <f t="shared" si="139"/>
        <v>RV</v>
      </c>
      <c r="V789" t="s">
        <v>44</v>
      </c>
      <c r="W789" t="str">
        <f t="shared" si="140"/>
        <v>R3711E</v>
      </c>
      <c r="X789" t="s">
        <v>266</v>
      </c>
      <c r="AA789" t="s">
        <v>46</v>
      </c>
      <c r="AB789">
        <v>0</v>
      </c>
      <c r="AC789">
        <v>0</v>
      </c>
      <c r="AD789">
        <v>828.2</v>
      </c>
      <c r="AE789">
        <v>0</v>
      </c>
    </row>
    <row r="790" spans="1:31" x14ac:dyDescent="0.3">
      <c r="A790" t="str">
        <f t="shared" si="136"/>
        <v>17</v>
      </c>
      <c r="B790" t="str">
        <f t="shared" si="138"/>
        <v>11</v>
      </c>
      <c r="C790" s="1">
        <v>42856.717916666668</v>
      </c>
      <c r="D790" t="str">
        <f t="shared" si="137"/>
        <v>9</v>
      </c>
      <c r="E790" t="s">
        <v>927</v>
      </c>
      <c r="H790" t="s">
        <v>1119</v>
      </c>
      <c r="I790" s="2">
        <v>42857</v>
      </c>
      <c r="J790" t="s">
        <v>265</v>
      </c>
      <c r="K790" t="s">
        <v>242</v>
      </c>
      <c r="L790" t="s">
        <v>243</v>
      </c>
      <c r="M790" t="s">
        <v>467</v>
      </c>
      <c r="N790" t="s">
        <v>468</v>
      </c>
      <c r="O790" t="s">
        <v>39</v>
      </c>
      <c r="P790" t="s">
        <v>40</v>
      </c>
      <c r="Q790">
        <v>4</v>
      </c>
      <c r="R790" t="s">
        <v>41</v>
      </c>
      <c r="S790" t="s">
        <v>469</v>
      </c>
      <c r="T790" t="s">
        <v>468</v>
      </c>
      <c r="U790" t="str">
        <f t="shared" si="139"/>
        <v>RV</v>
      </c>
      <c r="V790" t="s">
        <v>44</v>
      </c>
      <c r="W790" t="str">
        <f t="shared" si="140"/>
        <v>R3711E</v>
      </c>
      <c r="X790" t="s">
        <v>266</v>
      </c>
      <c r="AA790" t="s">
        <v>46</v>
      </c>
      <c r="AB790">
        <v>0</v>
      </c>
      <c r="AC790">
        <v>0</v>
      </c>
      <c r="AD790">
        <v>854.31</v>
      </c>
      <c r="AE790">
        <v>0</v>
      </c>
    </row>
    <row r="791" spans="1:31" x14ac:dyDescent="0.3">
      <c r="A791" t="str">
        <f t="shared" si="136"/>
        <v>17</v>
      </c>
      <c r="B791" t="str">
        <f t="shared" si="138"/>
        <v>11</v>
      </c>
      <c r="C791" s="1">
        <v>42852.904664351852</v>
      </c>
      <c r="D791" t="str">
        <f t="shared" si="137"/>
        <v>9</v>
      </c>
      <c r="E791" t="s">
        <v>1043</v>
      </c>
      <c r="H791" t="s">
        <v>796</v>
      </c>
      <c r="I791" s="2">
        <v>42860</v>
      </c>
      <c r="J791" t="s">
        <v>265</v>
      </c>
      <c r="K791" t="s">
        <v>242</v>
      </c>
      <c r="L791" t="s">
        <v>243</v>
      </c>
      <c r="M791" t="s">
        <v>467</v>
      </c>
      <c r="N791" t="s">
        <v>468</v>
      </c>
      <c r="O791" t="s">
        <v>39</v>
      </c>
      <c r="P791" t="s">
        <v>40</v>
      </c>
      <c r="Q791">
        <v>4</v>
      </c>
      <c r="R791" t="s">
        <v>41</v>
      </c>
      <c r="S791" t="s">
        <v>469</v>
      </c>
      <c r="T791" t="s">
        <v>468</v>
      </c>
      <c r="U791" t="str">
        <f t="shared" si="139"/>
        <v>RV</v>
      </c>
      <c r="V791" t="s">
        <v>44</v>
      </c>
      <c r="W791" t="str">
        <f t="shared" si="140"/>
        <v>R3711E</v>
      </c>
      <c r="X791" t="s">
        <v>266</v>
      </c>
      <c r="AA791" t="s">
        <v>46</v>
      </c>
      <c r="AB791">
        <v>0</v>
      </c>
      <c r="AC791">
        <v>0</v>
      </c>
      <c r="AD791">
        <v>165.64</v>
      </c>
      <c r="AE791">
        <v>0</v>
      </c>
    </row>
    <row r="792" spans="1:31" x14ac:dyDescent="0.3">
      <c r="A792" t="str">
        <f t="shared" si="136"/>
        <v>17</v>
      </c>
      <c r="B792" t="str">
        <f t="shared" si="138"/>
        <v>11</v>
      </c>
      <c r="C792" s="1">
        <v>42866.906006944446</v>
      </c>
      <c r="D792" t="str">
        <f t="shared" si="137"/>
        <v>9</v>
      </c>
      <c r="E792" t="s">
        <v>1027</v>
      </c>
      <c r="H792" t="s">
        <v>804</v>
      </c>
      <c r="I792" s="2">
        <v>42874</v>
      </c>
      <c r="J792" t="s">
        <v>265</v>
      </c>
      <c r="K792" t="s">
        <v>242</v>
      </c>
      <c r="L792" t="s">
        <v>243</v>
      </c>
      <c r="M792" t="s">
        <v>467</v>
      </c>
      <c r="N792" t="s">
        <v>468</v>
      </c>
      <c r="O792" t="s">
        <v>39</v>
      </c>
      <c r="P792" t="s">
        <v>40</v>
      </c>
      <c r="Q792">
        <v>4</v>
      </c>
      <c r="R792" t="s">
        <v>41</v>
      </c>
      <c r="S792" t="s">
        <v>469</v>
      </c>
      <c r="T792" t="s">
        <v>468</v>
      </c>
      <c r="U792" t="str">
        <f t="shared" si="139"/>
        <v>RV</v>
      </c>
      <c r="V792" t="s">
        <v>44</v>
      </c>
      <c r="W792" t="str">
        <f t="shared" si="140"/>
        <v>R3711E</v>
      </c>
      <c r="X792" t="s">
        <v>266</v>
      </c>
      <c r="AA792" t="s">
        <v>46</v>
      </c>
      <c r="AB792">
        <v>0</v>
      </c>
      <c r="AC792">
        <v>0</v>
      </c>
      <c r="AD792">
        <v>257.18</v>
      </c>
      <c r="AE792">
        <v>0</v>
      </c>
    </row>
    <row r="793" spans="1:31" x14ac:dyDescent="0.3">
      <c r="A793" t="str">
        <f t="shared" si="136"/>
        <v>17</v>
      </c>
      <c r="B793" t="str">
        <f t="shared" si="138"/>
        <v>11</v>
      </c>
      <c r="C793" s="1">
        <v>42866.908368055556</v>
      </c>
      <c r="D793" t="str">
        <f t="shared" si="137"/>
        <v>9</v>
      </c>
      <c r="E793" t="s">
        <v>936</v>
      </c>
      <c r="H793" t="s">
        <v>804</v>
      </c>
      <c r="I793" s="2">
        <v>42874</v>
      </c>
      <c r="J793" t="s">
        <v>265</v>
      </c>
      <c r="K793" t="s">
        <v>242</v>
      </c>
      <c r="L793" t="s">
        <v>243</v>
      </c>
      <c r="M793" t="s">
        <v>467</v>
      </c>
      <c r="N793" t="s">
        <v>468</v>
      </c>
      <c r="O793" t="s">
        <v>39</v>
      </c>
      <c r="P793" t="s">
        <v>40</v>
      </c>
      <c r="Q793">
        <v>4</v>
      </c>
      <c r="R793" t="s">
        <v>41</v>
      </c>
      <c r="S793" t="s">
        <v>469</v>
      </c>
      <c r="T793" t="s">
        <v>468</v>
      </c>
      <c r="U793" t="str">
        <f t="shared" si="139"/>
        <v>RV</v>
      </c>
      <c r="V793" t="s">
        <v>44</v>
      </c>
      <c r="W793" t="str">
        <f t="shared" si="140"/>
        <v>R3711E</v>
      </c>
      <c r="X793" t="s">
        <v>266</v>
      </c>
      <c r="AA793" t="s">
        <v>46</v>
      </c>
      <c r="AB793">
        <v>0</v>
      </c>
      <c r="AC793">
        <v>0</v>
      </c>
      <c r="AD793">
        <v>5.14</v>
      </c>
      <c r="AE793">
        <v>0</v>
      </c>
    </row>
    <row r="794" spans="1:31" x14ac:dyDescent="0.3">
      <c r="A794" t="str">
        <f t="shared" si="136"/>
        <v>17</v>
      </c>
      <c r="B794" t="str">
        <f t="shared" si="138"/>
        <v>11</v>
      </c>
      <c r="C794" s="1">
        <v>42871.418240740742</v>
      </c>
      <c r="D794" t="str">
        <f t="shared" si="137"/>
        <v>9</v>
      </c>
      <c r="E794" t="s">
        <v>1120</v>
      </c>
      <c r="H794" t="s">
        <v>1121</v>
      </c>
      <c r="I794" s="2">
        <v>42871</v>
      </c>
      <c r="J794" t="s">
        <v>265</v>
      </c>
      <c r="K794" t="s">
        <v>242</v>
      </c>
      <c r="L794" t="s">
        <v>243</v>
      </c>
      <c r="M794" t="s">
        <v>467</v>
      </c>
      <c r="N794" t="s">
        <v>468</v>
      </c>
      <c r="O794" t="s">
        <v>39</v>
      </c>
      <c r="P794" t="s">
        <v>40</v>
      </c>
      <c r="Q794">
        <v>4</v>
      </c>
      <c r="R794" t="s">
        <v>41</v>
      </c>
      <c r="S794" t="s">
        <v>469</v>
      </c>
      <c r="T794" t="s">
        <v>468</v>
      </c>
      <c r="U794" t="str">
        <f t="shared" si="139"/>
        <v>RV</v>
      </c>
      <c r="V794" t="s">
        <v>44</v>
      </c>
      <c r="W794" t="str">
        <f t="shared" si="140"/>
        <v>R3711E</v>
      </c>
      <c r="X794" t="s">
        <v>266</v>
      </c>
      <c r="AA794" t="s">
        <v>46</v>
      </c>
      <c r="AB794">
        <v>0</v>
      </c>
      <c r="AC794">
        <v>0</v>
      </c>
      <c r="AD794">
        <v>536.94000000000005</v>
      </c>
      <c r="AE794">
        <v>0</v>
      </c>
    </row>
    <row r="795" spans="1:31" x14ac:dyDescent="0.3">
      <c r="A795" t="str">
        <f t="shared" si="136"/>
        <v>17</v>
      </c>
      <c r="B795" t="str">
        <f t="shared" si="138"/>
        <v>11</v>
      </c>
      <c r="C795" s="1">
        <v>42885.466793981483</v>
      </c>
      <c r="D795" t="str">
        <f t="shared" si="137"/>
        <v>9</v>
      </c>
      <c r="E795" t="s">
        <v>1122</v>
      </c>
      <c r="H795" t="s">
        <v>1123</v>
      </c>
      <c r="I795" s="2">
        <v>42886</v>
      </c>
      <c r="J795" t="s">
        <v>265</v>
      </c>
      <c r="K795" t="s">
        <v>242</v>
      </c>
      <c r="L795" t="s">
        <v>243</v>
      </c>
      <c r="M795" t="s">
        <v>467</v>
      </c>
      <c r="N795" t="s">
        <v>468</v>
      </c>
      <c r="O795" t="s">
        <v>39</v>
      </c>
      <c r="P795" t="s">
        <v>40</v>
      </c>
      <c r="Q795">
        <v>4</v>
      </c>
      <c r="R795" t="s">
        <v>41</v>
      </c>
      <c r="S795" t="s">
        <v>469</v>
      </c>
      <c r="T795" t="s">
        <v>468</v>
      </c>
      <c r="U795" t="str">
        <f t="shared" si="139"/>
        <v>RV</v>
      </c>
      <c r="V795" t="s">
        <v>44</v>
      </c>
      <c r="W795" t="str">
        <f t="shared" si="140"/>
        <v>R3711E</v>
      </c>
      <c r="X795" t="s">
        <v>266</v>
      </c>
      <c r="AA795" t="s">
        <v>46</v>
      </c>
      <c r="AB795">
        <v>0</v>
      </c>
      <c r="AC795">
        <v>0</v>
      </c>
      <c r="AD795">
        <v>130.76</v>
      </c>
      <c r="AE795">
        <v>0</v>
      </c>
    </row>
    <row r="796" spans="1:31" x14ac:dyDescent="0.3">
      <c r="A796" t="str">
        <f t="shared" si="136"/>
        <v>17</v>
      </c>
      <c r="B796" t="str">
        <f t="shared" si="138"/>
        <v>11</v>
      </c>
      <c r="C796" s="1">
        <v>42857.417523148149</v>
      </c>
      <c r="D796" t="str">
        <f t="shared" si="137"/>
        <v>9</v>
      </c>
      <c r="E796" t="s">
        <v>1124</v>
      </c>
      <c r="H796" t="s">
        <v>1125</v>
      </c>
      <c r="I796" s="2">
        <v>42856</v>
      </c>
      <c r="J796" t="s">
        <v>785</v>
      </c>
      <c r="K796" t="s">
        <v>242</v>
      </c>
      <c r="L796" t="s">
        <v>243</v>
      </c>
      <c r="M796" t="s">
        <v>467</v>
      </c>
      <c r="N796" t="s">
        <v>468</v>
      </c>
      <c r="O796" t="s">
        <v>39</v>
      </c>
      <c r="P796" t="s">
        <v>40</v>
      </c>
      <c r="Q796">
        <v>4</v>
      </c>
      <c r="R796" t="s">
        <v>41</v>
      </c>
      <c r="S796" t="s">
        <v>469</v>
      </c>
      <c r="T796" t="s">
        <v>468</v>
      </c>
      <c r="U796" t="str">
        <f>"05"</f>
        <v>05</v>
      </c>
      <c r="V796" t="s">
        <v>58</v>
      </c>
      <c r="W796" t="str">
        <f>"05"</f>
        <v>05</v>
      </c>
      <c r="X796" t="s">
        <v>58</v>
      </c>
      <c r="AA796" t="s">
        <v>46</v>
      </c>
      <c r="AB796">
        <v>2500</v>
      </c>
      <c r="AC796">
        <v>0</v>
      </c>
      <c r="AD796">
        <v>0</v>
      </c>
      <c r="AE796">
        <v>0</v>
      </c>
    </row>
    <row r="797" spans="1:31" x14ac:dyDescent="0.3">
      <c r="A797" t="str">
        <f t="shared" si="136"/>
        <v>17</v>
      </c>
      <c r="B797" t="str">
        <f t="shared" si="138"/>
        <v>11</v>
      </c>
      <c r="C797" s="1">
        <v>42857.417523148149</v>
      </c>
      <c r="D797" t="str">
        <f t="shared" si="137"/>
        <v>9</v>
      </c>
      <c r="E797" t="s">
        <v>1124</v>
      </c>
      <c r="H797" t="s">
        <v>1125</v>
      </c>
      <c r="I797" s="2">
        <v>42856</v>
      </c>
      <c r="J797" t="s">
        <v>785</v>
      </c>
      <c r="K797" t="s">
        <v>242</v>
      </c>
      <c r="L797" t="s">
        <v>243</v>
      </c>
      <c r="M797" t="s">
        <v>467</v>
      </c>
      <c r="N797" t="s">
        <v>468</v>
      </c>
      <c r="O797" t="s">
        <v>39</v>
      </c>
      <c r="P797" t="s">
        <v>40</v>
      </c>
      <c r="Q797">
        <v>4</v>
      </c>
      <c r="R797" t="s">
        <v>41</v>
      </c>
      <c r="S797" t="s">
        <v>469</v>
      </c>
      <c r="T797" t="s">
        <v>468</v>
      </c>
      <c r="U797" t="str">
        <f t="shared" ref="U797:U811" si="141">"09"</f>
        <v>09</v>
      </c>
      <c r="V797" t="s">
        <v>268</v>
      </c>
      <c r="W797" t="str">
        <f>"09"</f>
        <v>09</v>
      </c>
      <c r="X797" t="s">
        <v>268</v>
      </c>
      <c r="AA797" t="s">
        <v>46</v>
      </c>
      <c r="AB797">
        <v>1132.5</v>
      </c>
      <c r="AC797">
        <v>0</v>
      </c>
      <c r="AD797">
        <v>0</v>
      </c>
      <c r="AE797">
        <v>0</v>
      </c>
    </row>
    <row r="798" spans="1:31" x14ac:dyDescent="0.3">
      <c r="A798" t="str">
        <f t="shared" si="136"/>
        <v>17</v>
      </c>
      <c r="B798" t="str">
        <f t="shared" si="138"/>
        <v>11</v>
      </c>
      <c r="C798" s="1">
        <v>42852.907164351855</v>
      </c>
      <c r="D798" t="str">
        <f t="shared" si="137"/>
        <v>9</v>
      </c>
      <c r="E798" t="s">
        <v>935</v>
      </c>
      <c r="H798" t="s">
        <v>796</v>
      </c>
      <c r="I798" s="2">
        <v>42860</v>
      </c>
      <c r="J798" t="s">
        <v>267</v>
      </c>
      <c r="K798" t="s">
        <v>242</v>
      </c>
      <c r="L798" t="s">
        <v>243</v>
      </c>
      <c r="M798" t="s">
        <v>467</v>
      </c>
      <c r="N798" t="s">
        <v>468</v>
      </c>
      <c r="O798" t="s">
        <v>39</v>
      </c>
      <c r="P798" t="s">
        <v>40</v>
      </c>
      <c r="Q798">
        <v>4</v>
      </c>
      <c r="R798" t="s">
        <v>41</v>
      </c>
      <c r="S798" t="s">
        <v>469</v>
      </c>
      <c r="T798" t="s">
        <v>468</v>
      </c>
      <c r="U798" t="str">
        <f t="shared" si="141"/>
        <v>09</v>
      </c>
      <c r="V798" t="s">
        <v>268</v>
      </c>
      <c r="W798" t="str">
        <f t="shared" ref="W798:W811" si="142">"E5982"</f>
        <v>E5982</v>
      </c>
      <c r="X798" t="s">
        <v>268</v>
      </c>
      <c r="AA798" t="s">
        <v>46</v>
      </c>
      <c r="AB798">
        <v>0</v>
      </c>
      <c r="AC798">
        <v>0</v>
      </c>
      <c r="AD798">
        <v>1.03</v>
      </c>
      <c r="AE798">
        <v>0</v>
      </c>
    </row>
    <row r="799" spans="1:31" x14ac:dyDescent="0.3">
      <c r="A799" t="str">
        <f t="shared" si="136"/>
        <v>17</v>
      </c>
      <c r="B799" t="str">
        <f t="shared" si="138"/>
        <v>11</v>
      </c>
      <c r="C799" s="1">
        <v>42856.717905092592</v>
      </c>
      <c r="D799" t="str">
        <f t="shared" si="137"/>
        <v>9</v>
      </c>
      <c r="E799" t="s">
        <v>927</v>
      </c>
      <c r="H799" t="s">
        <v>1114</v>
      </c>
      <c r="I799" s="2">
        <v>42857</v>
      </c>
      <c r="J799" t="s">
        <v>267</v>
      </c>
      <c r="K799" t="s">
        <v>242</v>
      </c>
      <c r="L799" t="s">
        <v>243</v>
      </c>
      <c r="M799" t="s">
        <v>467</v>
      </c>
      <c r="N799" t="s">
        <v>468</v>
      </c>
      <c r="O799" t="s">
        <v>39</v>
      </c>
      <c r="P799" t="s">
        <v>40</v>
      </c>
      <c r="Q799">
        <v>4</v>
      </c>
      <c r="R799" t="s">
        <v>41</v>
      </c>
      <c r="S799" t="s">
        <v>469</v>
      </c>
      <c r="T799" t="s">
        <v>468</v>
      </c>
      <c r="U799" t="str">
        <f t="shared" si="141"/>
        <v>09</v>
      </c>
      <c r="V799" t="s">
        <v>268</v>
      </c>
      <c r="W799" t="str">
        <f t="shared" si="142"/>
        <v>E5982</v>
      </c>
      <c r="X799" t="s">
        <v>268</v>
      </c>
      <c r="AA799" t="s">
        <v>46</v>
      </c>
      <c r="AB799">
        <v>0</v>
      </c>
      <c r="AC799">
        <v>0</v>
      </c>
      <c r="AD799">
        <v>158.55000000000001</v>
      </c>
      <c r="AE799">
        <v>0</v>
      </c>
    </row>
    <row r="800" spans="1:31" x14ac:dyDescent="0.3">
      <c r="A800" t="str">
        <f t="shared" si="136"/>
        <v>17</v>
      </c>
      <c r="B800" t="str">
        <f t="shared" si="138"/>
        <v>11</v>
      </c>
      <c r="C800" s="1">
        <v>42856.717905092592</v>
      </c>
      <c r="D800" t="str">
        <f t="shared" si="137"/>
        <v>9</v>
      </c>
      <c r="E800" t="s">
        <v>927</v>
      </c>
      <c r="H800" t="s">
        <v>1115</v>
      </c>
      <c r="I800" s="2">
        <v>42857</v>
      </c>
      <c r="J800" t="s">
        <v>267</v>
      </c>
      <c r="K800" t="s">
        <v>242</v>
      </c>
      <c r="L800" t="s">
        <v>243</v>
      </c>
      <c r="M800" t="s">
        <v>467</v>
      </c>
      <c r="N800" t="s">
        <v>468</v>
      </c>
      <c r="O800" t="s">
        <v>39</v>
      </c>
      <c r="P800" t="s">
        <v>40</v>
      </c>
      <c r="Q800">
        <v>4</v>
      </c>
      <c r="R800" t="s">
        <v>41</v>
      </c>
      <c r="S800" t="s">
        <v>469</v>
      </c>
      <c r="T800" t="s">
        <v>468</v>
      </c>
      <c r="U800" t="str">
        <f t="shared" si="141"/>
        <v>09</v>
      </c>
      <c r="V800" t="s">
        <v>268</v>
      </c>
      <c r="W800" t="str">
        <f t="shared" si="142"/>
        <v>E5982</v>
      </c>
      <c r="X800" t="s">
        <v>268</v>
      </c>
      <c r="AA800" t="s">
        <v>46</v>
      </c>
      <c r="AB800">
        <v>0</v>
      </c>
      <c r="AC800">
        <v>0</v>
      </c>
      <c r="AD800">
        <v>144.96</v>
      </c>
      <c r="AE800">
        <v>0</v>
      </c>
    </row>
    <row r="801" spans="1:31" x14ac:dyDescent="0.3">
      <c r="A801" t="str">
        <f t="shared" si="136"/>
        <v>17</v>
      </c>
      <c r="B801" t="str">
        <f t="shared" si="138"/>
        <v>11</v>
      </c>
      <c r="C801" s="1">
        <v>42856.717905092592</v>
      </c>
      <c r="D801" t="str">
        <f t="shared" si="137"/>
        <v>9</v>
      </c>
      <c r="E801" t="s">
        <v>927</v>
      </c>
      <c r="H801" t="s">
        <v>1116</v>
      </c>
      <c r="I801" s="2">
        <v>42857</v>
      </c>
      <c r="J801" t="s">
        <v>267</v>
      </c>
      <c r="K801" t="s">
        <v>242</v>
      </c>
      <c r="L801" t="s">
        <v>243</v>
      </c>
      <c r="M801" t="s">
        <v>467</v>
      </c>
      <c r="N801" t="s">
        <v>468</v>
      </c>
      <c r="O801" t="s">
        <v>39</v>
      </c>
      <c r="P801" t="s">
        <v>40</v>
      </c>
      <c r="Q801">
        <v>4</v>
      </c>
      <c r="R801" t="s">
        <v>41</v>
      </c>
      <c r="S801" t="s">
        <v>469</v>
      </c>
      <c r="T801" t="s">
        <v>468</v>
      </c>
      <c r="U801" t="str">
        <f t="shared" si="141"/>
        <v>09</v>
      </c>
      <c r="V801" t="s">
        <v>268</v>
      </c>
      <c r="W801" t="str">
        <f t="shared" si="142"/>
        <v>E5982</v>
      </c>
      <c r="X801" t="s">
        <v>268</v>
      </c>
      <c r="AA801" t="s">
        <v>46</v>
      </c>
      <c r="AB801">
        <v>0</v>
      </c>
      <c r="AC801">
        <v>0</v>
      </c>
      <c r="AD801">
        <v>68.849999999999994</v>
      </c>
      <c r="AE801">
        <v>0</v>
      </c>
    </row>
    <row r="802" spans="1:31" x14ac:dyDescent="0.3">
      <c r="A802" t="str">
        <f t="shared" si="136"/>
        <v>17</v>
      </c>
      <c r="B802" t="str">
        <f t="shared" si="138"/>
        <v>11</v>
      </c>
      <c r="C802" s="1">
        <v>42856.717905092592</v>
      </c>
      <c r="D802" t="str">
        <f t="shared" si="137"/>
        <v>9</v>
      </c>
      <c r="E802" t="s">
        <v>927</v>
      </c>
      <c r="H802" t="s">
        <v>1117</v>
      </c>
      <c r="I802" s="2">
        <v>42857</v>
      </c>
      <c r="J802" t="s">
        <v>267</v>
      </c>
      <c r="K802" t="s">
        <v>242</v>
      </c>
      <c r="L802" t="s">
        <v>243</v>
      </c>
      <c r="M802" t="s">
        <v>467</v>
      </c>
      <c r="N802" t="s">
        <v>468</v>
      </c>
      <c r="O802" t="s">
        <v>39</v>
      </c>
      <c r="P802" t="s">
        <v>40</v>
      </c>
      <c r="Q802">
        <v>4</v>
      </c>
      <c r="R802" t="s">
        <v>41</v>
      </c>
      <c r="S802" t="s">
        <v>469</v>
      </c>
      <c r="T802" t="s">
        <v>468</v>
      </c>
      <c r="U802" t="str">
        <f t="shared" si="141"/>
        <v>09</v>
      </c>
      <c r="V802" t="s">
        <v>268</v>
      </c>
      <c r="W802" t="str">
        <f t="shared" si="142"/>
        <v>E5982</v>
      </c>
      <c r="X802" t="s">
        <v>268</v>
      </c>
      <c r="AA802" t="s">
        <v>46</v>
      </c>
      <c r="AB802">
        <v>0</v>
      </c>
      <c r="AC802">
        <v>0</v>
      </c>
      <c r="AD802">
        <v>72.290000000000006</v>
      </c>
      <c r="AE802">
        <v>0</v>
      </c>
    </row>
    <row r="803" spans="1:31" x14ac:dyDescent="0.3">
      <c r="A803" t="str">
        <f t="shared" si="136"/>
        <v>17</v>
      </c>
      <c r="B803" t="str">
        <f t="shared" si="138"/>
        <v>11</v>
      </c>
      <c r="C803" s="1">
        <v>42856.717916666668</v>
      </c>
      <c r="D803" t="str">
        <f t="shared" si="137"/>
        <v>9</v>
      </c>
      <c r="E803" t="s">
        <v>927</v>
      </c>
      <c r="H803" t="s">
        <v>1117</v>
      </c>
      <c r="I803" s="2">
        <v>42857</v>
      </c>
      <c r="J803" t="s">
        <v>267</v>
      </c>
      <c r="K803" t="s">
        <v>242</v>
      </c>
      <c r="L803" t="s">
        <v>243</v>
      </c>
      <c r="M803" t="s">
        <v>467</v>
      </c>
      <c r="N803" t="s">
        <v>468</v>
      </c>
      <c r="O803" t="s">
        <v>39</v>
      </c>
      <c r="P803" t="s">
        <v>40</v>
      </c>
      <c r="Q803">
        <v>4</v>
      </c>
      <c r="R803" t="s">
        <v>41</v>
      </c>
      <c r="S803" t="s">
        <v>469</v>
      </c>
      <c r="T803" t="s">
        <v>468</v>
      </c>
      <c r="U803" t="str">
        <f t="shared" si="141"/>
        <v>09</v>
      </c>
      <c r="V803" t="s">
        <v>268</v>
      </c>
      <c r="W803" t="str">
        <f t="shared" si="142"/>
        <v>E5982</v>
      </c>
      <c r="X803" t="s">
        <v>268</v>
      </c>
      <c r="AA803" t="s">
        <v>46</v>
      </c>
      <c r="AB803">
        <v>0</v>
      </c>
      <c r="AC803">
        <v>0</v>
      </c>
      <c r="AD803">
        <v>227.27</v>
      </c>
      <c r="AE803">
        <v>0</v>
      </c>
    </row>
    <row r="804" spans="1:31" x14ac:dyDescent="0.3">
      <c r="A804" t="str">
        <f t="shared" si="136"/>
        <v>17</v>
      </c>
      <c r="B804" t="str">
        <f t="shared" si="138"/>
        <v>11</v>
      </c>
      <c r="C804" s="1">
        <v>42856.717916666668</v>
      </c>
      <c r="D804" t="str">
        <f t="shared" si="137"/>
        <v>9</v>
      </c>
      <c r="E804" t="s">
        <v>927</v>
      </c>
      <c r="H804" t="s">
        <v>1117</v>
      </c>
      <c r="I804" s="2">
        <v>42857</v>
      </c>
      <c r="J804" t="s">
        <v>267</v>
      </c>
      <c r="K804" t="s">
        <v>242</v>
      </c>
      <c r="L804" t="s">
        <v>243</v>
      </c>
      <c r="M804" t="s">
        <v>467</v>
      </c>
      <c r="N804" t="s">
        <v>468</v>
      </c>
      <c r="O804" t="s">
        <v>39</v>
      </c>
      <c r="P804" t="s">
        <v>40</v>
      </c>
      <c r="Q804">
        <v>4</v>
      </c>
      <c r="R804" t="s">
        <v>41</v>
      </c>
      <c r="S804" t="s">
        <v>469</v>
      </c>
      <c r="T804" t="s">
        <v>468</v>
      </c>
      <c r="U804" t="str">
        <f t="shared" si="141"/>
        <v>09</v>
      </c>
      <c r="V804" t="s">
        <v>268</v>
      </c>
      <c r="W804" t="str">
        <f t="shared" si="142"/>
        <v>E5982</v>
      </c>
      <c r="X804" t="s">
        <v>268</v>
      </c>
      <c r="AA804" t="s">
        <v>46</v>
      </c>
      <c r="AB804">
        <v>0</v>
      </c>
      <c r="AC804">
        <v>0</v>
      </c>
      <c r="AD804">
        <v>10.87</v>
      </c>
      <c r="AE804">
        <v>0</v>
      </c>
    </row>
    <row r="805" spans="1:31" x14ac:dyDescent="0.3">
      <c r="A805" t="str">
        <f t="shared" si="136"/>
        <v>17</v>
      </c>
      <c r="B805" t="str">
        <f t="shared" si="138"/>
        <v>11</v>
      </c>
      <c r="C805" s="1">
        <v>42856.717916666668</v>
      </c>
      <c r="D805" t="str">
        <f t="shared" si="137"/>
        <v>9</v>
      </c>
      <c r="E805" t="s">
        <v>927</v>
      </c>
      <c r="H805" t="s">
        <v>1118</v>
      </c>
      <c r="I805" s="2">
        <v>42857</v>
      </c>
      <c r="J805" t="s">
        <v>267</v>
      </c>
      <c r="K805" t="s">
        <v>242</v>
      </c>
      <c r="L805" t="s">
        <v>243</v>
      </c>
      <c r="M805" t="s">
        <v>467</v>
      </c>
      <c r="N805" t="s">
        <v>468</v>
      </c>
      <c r="O805" t="s">
        <v>39</v>
      </c>
      <c r="P805" t="s">
        <v>40</v>
      </c>
      <c r="Q805">
        <v>4</v>
      </c>
      <c r="R805" t="s">
        <v>41</v>
      </c>
      <c r="S805" t="s">
        <v>469</v>
      </c>
      <c r="T805" t="s">
        <v>468</v>
      </c>
      <c r="U805" t="str">
        <f t="shared" si="141"/>
        <v>09</v>
      </c>
      <c r="V805" t="s">
        <v>268</v>
      </c>
      <c r="W805" t="str">
        <f t="shared" si="142"/>
        <v>E5982</v>
      </c>
      <c r="X805" t="s">
        <v>268</v>
      </c>
      <c r="AA805" t="s">
        <v>46</v>
      </c>
      <c r="AB805">
        <v>0</v>
      </c>
      <c r="AC805">
        <v>0</v>
      </c>
      <c r="AD805">
        <v>258.20999999999998</v>
      </c>
      <c r="AE805">
        <v>0</v>
      </c>
    </row>
    <row r="806" spans="1:31" x14ac:dyDescent="0.3">
      <c r="A806" t="str">
        <f t="shared" si="136"/>
        <v>17</v>
      </c>
      <c r="B806" t="str">
        <f t="shared" si="138"/>
        <v>11</v>
      </c>
      <c r="C806" s="1">
        <v>42856.717916666668</v>
      </c>
      <c r="D806" t="str">
        <f t="shared" si="137"/>
        <v>9</v>
      </c>
      <c r="E806" t="s">
        <v>927</v>
      </c>
      <c r="H806" t="s">
        <v>1119</v>
      </c>
      <c r="I806" s="2">
        <v>42857</v>
      </c>
      <c r="J806" t="s">
        <v>267</v>
      </c>
      <c r="K806" t="s">
        <v>242</v>
      </c>
      <c r="L806" t="s">
        <v>243</v>
      </c>
      <c r="M806" t="s">
        <v>467</v>
      </c>
      <c r="N806" t="s">
        <v>468</v>
      </c>
      <c r="O806" t="s">
        <v>39</v>
      </c>
      <c r="P806" t="s">
        <v>40</v>
      </c>
      <c r="Q806">
        <v>4</v>
      </c>
      <c r="R806" t="s">
        <v>41</v>
      </c>
      <c r="S806" t="s">
        <v>469</v>
      </c>
      <c r="T806" t="s">
        <v>468</v>
      </c>
      <c r="U806" t="str">
        <f t="shared" si="141"/>
        <v>09</v>
      </c>
      <c r="V806" t="s">
        <v>268</v>
      </c>
      <c r="W806" t="str">
        <f t="shared" si="142"/>
        <v>E5982</v>
      </c>
      <c r="X806" t="s">
        <v>268</v>
      </c>
      <c r="AA806" t="s">
        <v>46</v>
      </c>
      <c r="AB806">
        <v>0</v>
      </c>
      <c r="AC806">
        <v>0</v>
      </c>
      <c r="AD806">
        <v>266.35000000000002</v>
      </c>
      <c r="AE806">
        <v>0</v>
      </c>
    </row>
    <row r="807" spans="1:31" x14ac:dyDescent="0.3">
      <c r="A807" t="str">
        <f t="shared" si="136"/>
        <v>17</v>
      </c>
      <c r="B807" t="str">
        <f t="shared" si="138"/>
        <v>11</v>
      </c>
      <c r="C807" s="1">
        <v>42852.904664351852</v>
      </c>
      <c r="D807" t="str">
        <f t="shared" si="137"/>
        <v>9</v>
      </c>
      <c r="E807" t="s">
        <v>1043</v>
      </c>
      <c r="H807" t="s">
        <v>796</v>
      </c>
      <c r="I807" s="2">
        <v>42860</v>
      </c>
      <c r="J807" t="s">
        <v>267</v>
      </c>
      <c r="K807" t="s">
        <v>242</v>
      </c>
      <c r="L807" t="s">
        <v>243</v>
      </c>
      <c r="M807" t="s">
        <v>467</v>
      </c>
      <c r="N807" t="s">
        <v>468</v>
      </c>
      <c r="O807" t="s">
        <v>39</v>
      </c>
      <c r="P807" t="s">
        <v>40</v>
      </c>
      <c r="Q807">
        <v>4</v>
      </c>
      <c r="R807" t="s">
        <v>41</v>
      </c>
      <c r="S807" t="s">
        <v>469</v>
      </c>
      <c r="T807" t="s">
        <v>468</v>
      </c>
      <c r="U807" t="str">
        <f t="shared" si="141"/>
        <v>09</v>
      </c>
      <c r="V807" t="s">
        <v>268</v>
      </c>
      <c r="W807" t="str">
        <f t="shared" si="142"/>
        <v>E5982</v>
      </c>
      <c r="X807" t="s">
        <v>268</v>
      </c>
      <c r="AA807" t="s">
        <v>46</v>
      </c>
      <c r="AB807">
        <v>0</v>
      </c>
      <c r="AC807">
        <v>0</v>
      </c>
      <c r="AD807">
        <v>51.64</v>
      </c>
      <c r="AE807">
        <v>0</v>
      </c>
    </row>
    <row r="808" spans="1:31" x14ac:dyDescent="0.3">
      <c r="A808" t="str">
        <f t="shared" si="136"/>
        <v>17</v>
      </c>
      <c r="B808" t="str">
        <f t="shared" si="138"/>
        <v>11</v>
      </c>
      <c r="C808" s="1">
        <v>42866.906006944446</v>
      </c>
      <c r="D808" t="str">
        <f t="shared" si="137"/>
        <v>9</v>
      </c>
      <c r="E808" t="s">
        <v>1027</v>
      </c>
      <c r="H808" t="s">
        <v>804</v>
      </c>
      <c r="I808" s="2">
        <v>42874</v>
      </c>
      <c r="J808" t="s">
        <v>267</v>
      </c>
      <c r="K808" t="s">
        <v>242</v>
      </c>
      <c r="L808" t="s">
        <v>243</v>
      </c>
      <c r="M808" t="s">
        <v>467</v>
      </c>
      <c r="N808" t="s">
        <v>468</v>
      </c>
      <c r="O808" t="s">
        <v>39</v>
      </c>
      <c r="P808" t="s">
        <v>40</v>
      </c>
      <c r="Q808">
        <v>4</v>
      </c>
      <c r="R808" t="s">
        <v>41</v>
      </c>
      <c r="S808" t="s">
        <v>469</v>
      </c>
      <c r="T808" t="s">
        <v>468</v>
      </c>
      <c r="U808" t="str">
        <f t="shared" si="141"/>
        <v>09</v>
      </c>
      <c r="V808" t="s">
        <v>268</v>
      </c>
      <c r="W808" t="str">
        <f t="shared" si="142"/>
        <v>E5982</v>
      </c>
      <c r="X808" t="s">
        <v>268</v>
      </c>
      <c r="AA808" t="s">
        <v>46</v>
      </c>
      <c r="AB808">
        <v>0</v>
      </c>
      <c r="AC808">
        <v>0</v>
      </c>
      <c r="AD808">
        <v>80.180000000000007</v>
      </c>
      <c r="AE808">
        <v>0</v>
      </c>
    </row>
    <row r="809" spans="1:31" x14ac:dyDescent="0.3">
      <c r="A809" t="str">
        <f t="shared" si="136"/>
        <v>17</v>
      </c>
      <c r="B809" t="str">
        <f t="shared" si="138"/>
        <v>11</v>
      </c>
      <c r="C809" s="1">
        <v>42866.908368055556</v>
      </c>
      <c r="D809" t="str">
        <f t="shared" si="137"/>
        <v>9</v>
      </c>
      <c r="E809" t="s">
        <v>936</v>
      </c>
      <c r="H809" t="s">
        <v>804</v>
      </c>
      <c r="I809" s="2">
        <v>42874</v>
      </c>
      <c r="J809" t="s">
        <v>267</v>
      </c>
      <c r="K809" t="s">
        <v>242</v>
      </c>
      <c r="L809" t="s">
        <v>243</v>
      </c>
      <c r="M809" t="s">
        <v>467</v>
      </c>
      <c r="N809" t="s">
        <v>468</v>
      </c>
      <c r="O809" t="s">
        <v>39</v>
      </c>
      <c r="P809" t="s">
        <v>40</v>
      </c>
      <c r="Q809">
        <v>4</v>
      </c>
      <c r="R809" t="s">
        <v>41</v>
      </c>
      <c r="S809" t="s">
        <v>469</v>
      </c>
      <c r="T809" t="s">
        <v>468</v>
      </c>
      <c r="U809" t="str">
        <f t="shared" si="141"/>
        <v>09</v>
      </c>
      <c r="V809" t="s">
        <v>268</v>
      </c>
      <c r="W809" t="str">
        <f t="shared" si="142"/>
        <v>E5982</v>
      </c>
      <c r="X809" t="s">
        <v>268</v>
      </c>
      <c r="AA809" t="s">
        <v>46</v>
      </c>
      <c r="AB809">
        <v>0</v>
      </c>
      <c r="AC809">
        <v>0</v>
      </c>
      <c r="AD809">
        <v>1.6</v>
      </c>
      <c r="AE809">
        <v>0</v>
      </c>
    </row>
    <row r="810" spans="1:31" x14ac:dyDescent="0.3">
      <c r="A810" t="str">
        <f t="shared" si="136"/>
        <v>17</v>
      </c>
      <c r="B810" t="str">
        <f t="shared" si="138"/>
        <v>11</v>
      </c>
      <c r="C810" s="1">
        <v>42871.418240740742</v>
      </c>
      <c r="D810" t="str">
        <f t="shared" si="137"/>
        <v>9</v>
      </c>
      <c r="E810" t="s">
        <v>1120</v>
      </c>
      <c r="H810" t="s">
        <v>1121</v>
      </c>
      <c r="I810" s="2">
        <v>42871</v>
      </c>
      <c r="J810" t="s">
        <v>267</v>
      </c>
      <c r="K810" t="s">
        <v>242</v>
      </c>
      <c r="L810" t="s">
        <v>243</v>
      </c>
      <c r="M810" t="s">
        <v>467</v>
      </c>
      <c r="N810" t="s">
        <v>468</v>
      </c>
      <c r="O810" t="s">
        <v>39</v>
      </c>
      <c r="P810" t="s">
        <v>40</v>
      </c>
      <c r="Q810">
        <v>4</v>
      </c>
      <c r="R810" t="s">
        <v>41</v>
      </c>
      <c r="S810" t="s">
        <v>469</v>
      </c>
      <c r="T810" t="s">
        <v>468</v>
      </c>
      <c r="U810" t="str">
        <f t="shared" si="141"/>
        <v>09</v>
      </c>
      <c r="V810" t="s">
        <v>268</v>
      </c>
      <c r="W810" t="str">
        <f t="shared" si="142"/>
        <v>E5982</v>
      </c>
      <c r="X810" t="s">
        <v>268</v>
      </c>
      <c r="AA810" t="s">
        <v>46</v>
      </c>
      <c r="AB810">
        <v>0</v>
      </c>
      <c r="AC810">
        <v>0</v>
      </c>
      <c r="AD810">
        <v>167.4</v>
      </c>
      <c r="AE810">
        <v>0</v>
      </c>
    </row>
    <row r="811" spans="1:31" x14ac:dyDescent="0.3">
      <c r="A811" t="str">
        <f t="shared" si="136"/>
        <v>17</v>
      </c>
      <c r="B811" t="str">
        <f t="shared" si="138"/>
        <v>11</v>
      </c>
      <c r="C811" s="1">
        <v>42885.466793981483</v>
      </c>
      <c r="D811" t="str">
        <f t="shared" si="137"/>
        <v>9</v>
      </c>
      <c r="E811" t="s">
        <v>1122</v>
      </c>
      <c r="H811" t="s">
        <v>1123</v>
      </c>
      <c r="I811" s="2">
        <v>42886</v>
      </c>
      <c r="J811" t="s">
        <v>267</v>
      </c>
      <c r="K811" t="s">
        <v>242</v>
      </c>
      <c r="L811" t="s">
        <v>243</v>
      </c>
      <c r="M811" t="s">
        <v>467</v>
      </c>
      <c r="N811" t="s">
        <v>468</v>
      </c>
      <c r="O811" t="s">
        <v>39</v>
      </c>
      <c r="P811" t="s">
        <v>40</v>
      </c>
      <c r="Q811">
        <v>4</v>
      </c>
      <c r="R811" t="s">
        <v>41</v>
      </c>
      <c r="S811" t="s">
        <v>469</v>
      </c>
      <c r="T811" t="s">
        <v>468</v>
      </c>
      <c r="U811" t="str">
        <f t="shared" si="141"/>
        <v>09</v>
      </c>
      <c r="V811" t="s">
        <v>268</v>
      </c>
      <c r="W811" t="str">
        <f t="shared" si="142"/>
        <v>E5982</v>
      </c>
      <c r="X811" t="s">
        <v>268</v>
      </c>
      <c r="AA811" t="s">
        <v>46</v>
      </c>
      <c r="AB811">
        <v>0</v>
      </c>
      <c r="AC811">
        <v>0</v>
      </c>
      <c r="AD811">
        <v>40.770000000000003</v>
      </c>
      <c r="AE811">
        <v>0</v>
      </c>
    </row>
    <row r="812" spans="1:31" x14ac:dyDescent="0.3">
      <c r="A812" t="str">
        <f t="shared" si="136"/>
        <v>17</v>
      </c>
      <c r="B812" t="str">
        <f t="shared" si="138"/>
        <v>11</v>
      </c>
      <c r="C812" s="1">
        <v>42859.68346064815</v>
      </c>
      <c r="D812" t="str">
        <f t="shared" si="137"/>
        <v>9</v>
      </c>
      <c r="E812" t="s">
        <v>1126</v>
      </c>
      <c r="F812">
        <v>889605</v>
      </c>
      <c r="H812" t="s">
        <v>1127</v>
      </c>
      <c r="I812" s="2">
        <v>42859</v>
      </c>
      <c r="J812" t="s">
        <v>124</v>
      </c>
      <c r="K812" t="s">
        <v>242</v>
      </c>
      <c r="L812" t="s">
        <v>243</v>
      </c>
      <c r="M812" t="s">
        <v>474</v>
      </c>
      <c r="N812" t="s">
        <v>475</v>
      </c>
      <c r="O812" t="s">
        <v>39</v>
      </c>
      <c r="P812" t="s">
        <v>40</v>
      </c>
      <c r="Q812">
        <v>4</v>
      </c>
      <c r="R812" t="s">
        <v>41</v>
      </c>
      <c r="S812" t="s">
        <v>476</v>
      </c>
      <c r="T812" t="s">
        <v>475</v>
      </c>
      <c r="U812" t="str">
        <f>"04"</f>
        <v>04</v>
      </c>
      <c r="V812" t="s">
        <v>125</v>
      </c>
      <c r="W812" t="str">
        <f>"E5397"</f>
        <v>E5397</v>
      </c>
      <c r="X812" t="s">
        <v>137</v>
      </c>
      <c r="AA812" t="s">
        <v>46</v>
      </c>
      <c r="AB812">
        <v>0</v>
      </c>
      <c r="AC812">
        <v>0</v>
      </c>
      <c r="AD812">
        <v>501.57</v>
      </c>
      <c r="AE812">
        <v>0</v>
      </c>
    </row>
    <row r="813" spans="1:31" x14ac:dyDescent="0.3">
      <c r="A813" t="str">
        <f t="shared" si="136"/>
        <v>17</v>
      </c>
      <c r="B813" t="str">
        <f t="shared" si="138"/>
        <v>11</v>
      </c>
      <c r="C813" s="1">
        <v>42852.906192129631</v>
      </c>
      <c r="D813" t="str">
        <f t="shared" si="137"/>
        <v>9</v>
      </c>
      <c r="E813" t="s">
        <v>935</v>
      </c>
      <c r="H813" t="s">
        <v>796</v>
      </c>
      <c r="I813" s="2">
        <v>42860</v>
      </c>
      <c r="J813" t="s">
        <v>49</v>
      </c>
      <c r="K813" t="s">
        <v>242</v>
      </c>
      <c r="L813" t="s">
        <v>243</v>
      </c>
      <c r="M813" t="s">
        <v>474</v>
      </c>
      <c r="N813" t="s">
        <v>475</v>
      </c>
      <c r="O813" t="s">
        <v>39</v>
      </c>
      <c r="P813" t="s">
        <v>40</v>
      </c>
      <c r="Q813">
        <v>4</v>
      </c>
      <c r="R813" t="s">
        <v>41</v>
      </c>
      <c r="S813" t="s">
        <v>476</v>
      </c>
      <c r="T813" t="s">
        <v>475</v>
      </c>
      <c r="U813" t="str">
        <f t="shared" ref="U813:U818" si="143">"02"</f>
        <v>02</v>
      </c>
      <c r="V813" t="s">
        <v>51</v>
      </c>
      <c r="W813" t="str">
        <f>"E4282"</f>
        <v>E4282</v>
      </c>
      <c r="X813" t="s">
        <v>163</v>
      </c>
      <c r="AA813" t="s">
        <v>46</v>
      </c>
      <c r="AB813">
        <v>0</v>
      </c>
      <c r="AC813">
        <v>0</v>
      </c>
      <c r="AD813">
        <v>16.920000000000002</v>
      </c>
      <c r="AE813">
        <v>0</v>
      </c>
    </row>
    <row r="814" spans="1:31" x14ac:dyDescent="0.3">
      <c r="A814" t="str">
        <f t="shared" si="136"/>
        <v>17</v>
      </c>
      <c r="B814" t="str">
        <f t="shared" si="138"/>
        <v>11</v>
      </c>
      <c r="C814" s="1">
        <v>42866.907465277778</v>
      </c>
      <c r="D814" t="str">
        <f t="shared" si="137"/>
        <v>9</v>
      </c>
      <c r="E814" t="s">
        <v>936</v>
      </c>
      <c r="H814" t="s">
        <v>804</v>
      </c>
      <c r="I814" s="2">
        <v>42874</v>
      </c>
      <c r="J814" t="s">
        <v>49</v>
      </c>
      <c r="K814" t="s">
        <v>242</v>
      </c>
      <c r="L814" t="s">
        <v>243</v>
      </c>
      <c r="M814" t="s">
        <v>474</v>
      </c>
      <c r="N814" t="s">
        <v>475</v>
      </c>
      <c r="O814" t="s">
        <v>39</v>
      </c>
      <c r="P814" t="s">
        <v>40</v>
      </c>
      <c r="Q814">
        <v>4</v>
      </c>
      <c r="R814" t="s">
        <v>41</v>
      </c>
      <c r="S814" t="s">
        <v>476</v>
      </c>
      <c r="T814" t="s">
        <v>475</v>
      </c>
      <c r="U814" t="str">
        <f t="shared" si="143"/>
        <v>02</v>
      </c>
      <c r="V814" t="s">
        <v>51</v>
      </c>
      <c r="W814" t="str">
        <f>"E4282"</f>
        <v>E4282</v>
      </c>
      <c r="X814" t="s">
        <v>163</v>
      </c>
      <c r="AA814" t="s">
        <v>46</v>
      </c>
      <c r="AB814">
        <v>0</v>
      </c>
      <c r="AC814">
        <v>0</v>
      </c>
      <c r="AD814">
        <v>16.920000000000002</v>
      </c>
      <c r="AE814">
        <v>0</v>
      </c>
    </row>
    <row r="815" spans="1:31" x14ac:dyDescent="0.3">
      <c r="A815" t="str">
        <f t="shared" si="136"/>
        <v>17</v>
      </c>
      <c r="B815" t="str">
        <f t="shared" si="138"/>
        <v>11</v>
      </c>
      <c r="C815" s="1">
        <v>42866.907465277778</v>
      </c>
      <c r="D815" t="str">
        <f t="shared" si="137"/>
        <v>9</v>
      </c>
      <c r="E815" t="s">
        <v>936</v>
      </c>
      <c r="H815" t="s">
        <v>804</v>
      </c>
      <c r="I815" s="2">
        <v>42874</v>
      </c>
      <c r="J815" t="s">
        <v>49</v>
      </c>
      <c r="K815" t="s">
        <v>242</v>
      </c>
      <c r="L815" t="s">
        <v>243</v>
      </c>
      <c r="M815" t="s">
        <v>474</v>
      </c>
      <c r="N815" t="s">
        <v>475</v>
      </c>
      <c r="O815" t="s">
        <v>39</v>
      </c>
      <c r="P815" t="s">
        <v>40</v>
      </c>
      <c r="Q815">
        <v>4</v>
      </c>
      <c r="R815" t="s">
        <v>41</v>
      </c>
      <c r="S815" t="s">
        <v>476</v>
      </c>
      <c r="T815" t="s">
        <v>475</v>
      </c>
      <c r="U815" t="str">
        <f t="shared" si="143"/>
        <v>02</v>
      </c>
      <c r="V815" t="s">
        <v>51</v>
      </c>
      <c r="W815" t="str">
        <f>"E4281"</f>
        <v>E4281</v>
      </c>
      <c r="X815" t="s">
        <v>52</v>
      </c>
      <c r="AA815" t="s">
        <v>46</v>
      </c>
      <c r="AB815">
        <v>0</v>
      </c>
      <c r="AC815">
        <v>0</v>
      </c>
      <c r="AD815">
        <v>550.28</v>
      </c>
      <c r="AE815">
        <v>0</v>
      </c>
    </row>
    <row r="816" spans="1:31" x14ac:dyDescent="0.3">
      <c r="A816" t="str">
        <f t="shared" si="136"/>
        <v>17</v>
      </c>
      <c r="B816" t="str">
        <f t="shared" si="138"/>
        <v>11</v>
      </c>
      <c r="C816" s="1">
        <v>42852.906180555554</v>
      </c>
      <c r="D816" t="str">
        <f t="shared" si="137"/>
        <v>9</v>
      </c>
      <c r="E816" t="s">
        <v>935</v>
      </c>
      <c r="H816" t="s">
        <v>796</v>
      </c>
      <c r="I816" s="2">
        <v>42860</v>
      </c>
      <c r="J816" t="s">
        <v>49</v>
      </c>
      <c r="K816" t="s">
        <v>242</v>
      </c>
      <c r="L816" t="s">
        <v>243</v>
      </c>
      <c r="M816" t="s">
        <v>474</v>
      </c>
      <c r="N816" t="s">
        <v>475</v>
      </c>
      <c r="O816" t="s">
        <v>39</v>
      </c>
      <c r="P816" t="s">
        <v>40</v>
      </c>
      <c r="Q816">
        <v>4</v>
      </c>
      <c r="R816" t="s">
        <v>41</v>
      </c>
      <c r="S816" t="s">
        <v>476</v>
      </c>
      <c r="T816" t="s">
        <v>475</v>
      </c>
      <c r="U816" t="str">
        <f t="shared" si="143"/>
        <v>02</v>
      </c>
      <c r="V816" t="s">
        <v>51</v>
      </c>
      <c r="W816" t="str">
        <f>"E4281"</f>
        <v>E4281</v>
      </c>
      <c r="X816" t="s">
        <v>52</v>
      </c>
      <c r="AA816" t="s">
        <v>46</v>
      </c>
      <c r="AB816">
        <v>0</v>
      </c>
      <c r="AC816">
        <v>0</v>
      </c>
      <c r="AD816">
        <v>550.26</v>
      </c>
      <c r="AE816">
        <v>0</v>
      </c>
    </row>
    <row r="817" spans="1:31" x14ac:dyDescent="0.3">
      <c r="A817" t="str">
        <f t="shared" si="136"/>
        <v>17</v>
      </c>
      <c r="B817" t="str">
        <f t="shared" si="138"/>
        <v>11</v>
      </c>
      <c r="C817" s="1">
        <v>42852.906180555554</v>
      </c>
      <c r="D817" t="str">
        <f t="shared" si="137"/>
        <v>9</v>
      </c>
      <c r="E817" t="s">
        <v>935</v>
      </c>
      <c r="H817" t="s">
        <v>796</v>
      </c>
      <c r="I817" s="2">
        <v>42860</v>
      </c>
      <c r="J817" t="s">
        <v>49</v>
      </c>
      <c r="K817" t="s">
        <v>242</v>
      </c>
      <c r="L817" t="s">
        <v>243</v>
      </c>
      <c r="M817" t="s">
        <v>474</v>
      </c>
      <c r="N817" t="s">
        <v>475</v>
      </c>
      <c r="O817" t="s">
        <v>39</v>
      </c>
      <c r="P817" t="s">
        <v>40</v>
      </c>
      <c r="Q817">
        <v>4</v>
      </c>
      <c r="R817" t="s">
        <v>41</v>
      </c>
      <c r="S817" t="s">
        <v>476</v>
      </c>
      <c r="T817" t="s">
        <v>475</v>
      </c>
      <c r="U817" t="str">
        <f t="shared" si="143"/>
        <v>02</v>
      </c>
      <c r="V817" t="s">
        <v>51</v>
      </c>
      <c r="W817" t="str">
        <f>"E4280"</f>
        <v>E4280</v>
      </c>
      <c r="X817" t="s">
        <v>164</v>
      </c>
      <c r="AA817" t="s">
        <v>46</v>
      </c>
      <c r="AB817">
        <v>0</v>
      </c>
      <c r="AC817">
        <v>0</v>
      </c>
      <c r="AD817">
        <v>125.27</v>
      </c>
      <c r="AE817">
        <v>0</v>
      </c>
    </row>
    <row r="818" spans="1:31" x14ac:dyDescent="0.3">
      <c r="A818" t="str">
        <f t="shared" si="136"/>
        <v>17</v>
      </c>
      <c r="B818" t="str">
        <f t="shared" si="138"/>
        <v>11</v>
      </c>
      <c r="C818" s="1">
        <v>42866.907465277778</v>
      </c>
      <c r="D818" t="str">
        <f t="shared" si="137"/>
        <v>9</v>
      </c>
      <c r="E818" t="s">
        <v>936</v>
      </c>
      <c r="H818" t="s">
        <v>804</v>
      </c>
      <c r="I818" s="2">
        <v>42874</v>
      </c>
      <c r="J818" t="s">
        <v>49</v>
      </c>
      <c r="K818" t="s">
        <v>242</v>
      </c>
      <c r="L818" t="s">
        <v>243</v>
      </c>
      <c r="M818" t="s">
        <v>474</v>
      </c>
      <c r="N818" t="s">
        <v>475</v>
      </c>
      <c r="O818" t="s">
        <v>39</v>
      </c>
      <c r="P818" t="s">
        <v>40</v>
      </c>
      <c r="Q818">
        <v>4</v>
      </c>
      <c r="R818" t="s">
        <v>41</v>
      </c>
      <c r="S818" t="s">
        <v>476</v>
      </c>
      <c r="T818" t="s">
        <v>475</v>
      </c>
      <c r="U818" t="str">
        <f t="shared" si="143"/>
        <v>02</v>
      </c>
      <c r="V818" t="s">
        <v>51</v>
      </c>
      <c r="W818" t="str">
        <f>"E4280"</f>
        <v>E4280</v>
      </c>
      <c r="X818" t="s">
        <v>164</v>
      </c>
      <c r="AA818" t="s">
        <v>46</v>
      </c>
      <c r="AB818">
        <v>0</v>
      </c>
      <c r="AC818">
        <v>0</v>
      </c>
      <c r="AD818">
        <v>125.27</v>
      </c>
      <c r="AE818">
        <v>0</v>
      </c>
    </row>
    <row r="819" spans="1:31" x14ac:dyDescent="0.3">
      <c r="A819" t="str">
        <f t="shared" si="136"/>
        <v>17</v>
      </c>
      <c r="B819" t="str">
        <f t="shared" si="138"/>
        <v>11</v>
      </c>
      <c r="C819" s="1">
        <v>42886.445856481485</v>
      </c>
      <c r="D819" t="str">
        <f t="shared" si="137"/>
        <v>9</v>
      </c>
      <c r="E819" t="s">
        <v>822</v>
      </c>
      <c r="F819" t="s">
        <v>823</v>
      </c>
      <c r="H819" t="s">
        <v>1128</v>
      </c>
      <c r="I819" s="2">
        <v>42880</v>
      </c>
      <c r="J819" t="s">
        <v>106</v>
      </c>
      <c r="K819" t="s">
        <v>242</v>
      </c>
      <c r="L819" t="s">
        <v>243</v>
      </c>
      <c r="M819" t="s">
        <v>474</v>
      </c>
      <c r="N819" t="s">
        <v>475</v>
      </c>
      <c r="O819" t="s">
        <v>39</v>
      </c>
      <c r="P819" t="s">
        <v>40</v>
      </c>
      <c r="Q819">
        <v>4</v>
      </c>
      <c r="R819" t="s">
        <v>41</v>
      </c>
      <c r="S819" t="s">
        <v>476</v>
      </c>
      <c r="T819" t="s">
        <v>475</v>
      </c>
      <c r="U819" t="str">
        <f t="shared" ref="U819:U831" si="144">"05"</f>
        <v>05</v>
      </c>
      <c r="V819" t="s">
        <v>58</v>
      </c>
      <c r="W819" t="str">
        <f>"E5030"</f>
        <v>E5030</v>
      </c>
      <c r="X819" t="s">
        <v>821</v>
      </c>
      <c r="AA819" t="s">
        <v>65</v>
      </c>
      <c r="AB819">
        <v>0</v>
      </c>
      <c r="AC819">
        <v>0</v>
      </c>
      <c r="AD819">
        <v>-26</v>
      </c>
      <c r="AE819">
        <v>0</v>
      </c>
    </row>
    <row r="820" spans="1:31" x14ac:dyDescent="0.3">
      <c r="A820" t="str">
        <f t="shared" si="136"/>
        <v>17</v>
      </c>
      <c r="B820" t="str">
        <f t="shared" si="138"/>
        <v>11</v>
      </c>
      <c r="C820" s="1">
        <v>42886.445868055554</v>
      </c>
      <c r="D820" t="str">
        <f t="shared" si="137"/>
        <v>9</v>
      </c>
      <c r="E820" t="s">
        <v>825</v>
      </c>
      <c r="F820" t="s">
        <v>818</v>
      </c>
      <c r="H820" t="s">
        <v>826</v>
      </c>
      <c r="I820" s="2">
        <v>42880</v>
      </c>
      <c r="J820" t="s">
        <v>106</v>
      </c>
      <c r="K820" t="s">
        <v>242</v>
      </c>
      <c r="L820" t="s">
        <v>243</v>
      </c>
      <c r="M820" t="s">
        <v>474</v>
      </c>
      <c r="N820" t="s">
        <v>475</v>
      </c>
      <c r="O820" t="s">
        <v>39</v>
      </c>
      <c r="P820" t="s">
        <v>40</v>
      </c>
      <c r="Q820">
        <v>4</v>
      </c>
      <c r="R820" t="s">
        <v>41</v>
      </c>
      <c r="S820" t="s">
        <v>476</v>
      </c>
      <c r="T820" t="s">
        <v>475</v>
      </c>
      <c r="U820" t="str">
        <f t="shared" si="144"/>
        <v>05</v>
      </c>
      <c r="V820" t="s">
        <v>58</v>
      </c>
      <c r="W820" t="str">
        <f>"E5030"</f>
        <v>E5030</v>
      </c>
      <c r="X820" t="s">
        <v>821</v>
      </c>
      <c r="AA820" t="s">
        <v>65</v>
      </c>
      <c r="AB820">
        <v>0</v>
      </c>
      <c r="AC820">
        <v>0</v>
      </c>
      <c r="AD820">
        <v>-26</v>
      </c>
      <c r="AE820">
        <v>0</v>
      </c>
    </row>
    <row r="821" spans="1:31" x14ac:dyDescent="0.3">
      <c r="A821" t="str">
        <f t="shared" si="136"/>
        <v>17</v>
      </c>
      <c r="B821" t="str">
        <f t="shared" si="138"/>
        <v>11</v>
      </c>
      <c r="C821" s="1">
        <v>42886.445868055554</v>
      </c>
      <c r="D821" t="str">
        <f t="shared" si="137"/>
        <v>9</v>
      </c>
      <c r="E821" t="s">
        <v>827</v>
      </c>
      <c r="F821" t="s">
        <v>828</v>
      </c>
      <c r="H821" t="s">
        <v>826</v>
      </c>
      <c r="I821" s="2">
        <v>42880</v>
      </c>
      <c r="J821" t="s">
        <v>106</v>
      </c>
      <c r="K821" t="s">
        <v>242</v>
      </c>
      <c r="L821" t="s">
        <v>243</v>
      </c>
      <c r="M821" t="s">
        <v>474</v>
      </c>
      <c r="N821" t="s">
        <v>475</v>
      </c>
      <c r="O821" t="s">
        <v>39</v>
      </c>
      <c r="P821" t="s">
        <v>40</v>
      </c>
      <c r="Q821">
        <v>4</v>
      </c>
      <c r="R821" t="s">
        <v>41</v>
      </c>
      <c r="S821" t="s">
        <v>476</v>
      </c>
      <c r="T821" t="s">
        <v>475</v>
      </c>
      <c r="U821" t="str">
        <f t="shared" si="144"/>
        <v>05</v>
      </c>
      <c r="V821" t="s">
        <v>58</v>
      </c>
      <c r="W821" t="str">
        <f>"E5030"</f>
        <v>E5030</v>
      </c>
      <c r="X821" t="s">
        <v>821</v>
      </c>
      <c r="AA821" t="s">
        <v>65</v>
      </c>
      <c r="AB821">
        <v>0</v>
      </c>
      <c r="AC821">
        <v>0</v>
      </c>
      <c r="AD821">
        <v>-26</v>
      </c>
      <c r="AE821">
        <v>0</v>
      </c>
    </row>
    <row r="822" spans="1:31" x14ac:dyDescent="0.3">
      <c r="A822" t="str">
        <f t="shared" si="136"/>
        <v>17</v>
      </c>
      <c r="B822" t="str">
        <f t="shared" si="138"/>
        <v>11</v>
      </c>
      <c r="C822" s="1">
        <v>42872.901967592596</v>
      </c>
      <c r="D822" t="str">
        <f t="shared" si="137"/>
        <v>9</v>
      </c>
      <c r="E822" t="s">
        <v>823</v>
      </c>
      <c r="H822" t="s">
        <v>819</v>
      </c>
      <c r="I822" s="2">
        <v>42872</v>
      </c>
      <c r="J822" t="s">
        <v>820</v>
      </c>
      <c r="K822" t="s">
        <v>242</v>
      </c>
      <c r="L822" t="s">
        <v>243</v>
      </c>
      <c r="M822" t="s">
        <v>474</v>
      </c>
      <c r="N822" t="s">
        <v>475</v>
      </c>
      <c r="O822" t="s">
        <v>39</v>
      </c>
      <c r="P822" t="s">
        <v>40</v>
      </c>
      <c r="Q822">
        <v>4</v>
      </c>
      <c r="R822" t="s">
        <v>41</v>
      </c>
      <c r="S822" t="s">
        <v>476</v>
      </c>
      <c r="T822" t="s">
        <v>475</v>
      </c>
      <c r="U822" t="str">
        <f t="shared" si="144"/>
        <v>05</v>
      </c>
      <c r="V822" t="s">
        <v>58</v>
      </c>
      <c r="W822" t="str">
        <f>"E5030"</f>
        <v>E5030</v>
      </c>
      <c r="X822" t="s">
        <v>821</v>
      </c>
      <c r="AA822" t="s">
        <v>46</v>
      </c>
      <c r="AB822">
        <v>0</v>
      </c>
      <c r="AC822">
        <v>0</v>
      </c>
      <c r="AD822">
        <v>26</v>
      </c>
      <c r="AE822">
        <v>0</v>
      </c>
    </row>
    <row r="823" spans="1:31" x14ac:dyDescent="0.3">
      <c r="A823" t="str">
        <f t="shared" si="136"/>
        <v>17</v>
      </c>
      <c r="B823" t="str">
        <f t="shared" si="138"/>
        <v>11</v>
      </c>
      <c r="C823" s="1">
        <v>42865.902361111112</v>
      </c>
      <c r="D823" t="str">
        <f t="shared" si="137"/>
        <v>9</v>
      </c>
      <c r="E823" t="s">
        <v>818</v>
      </c>
      <c r="H823" t="s">
        <v>819</v>
      </c>
      <c r="I823" s="2">
        <v>42865</v>
      </c>
      <c r="J823" t="s">
        <v>820</v>
      </c>
      <c r="K823" t="s">
        <v>242</v>
      </c>
      <c r="L823" t="s">
        <v>243</v>
      </c>
      <c r="M823" t="s">
        <v>474</v>
      </c>
      <c r="N823" t="s">
        <v>475</v>
      </c>
      <c r="O823" t="s">
        <v>39</v>
      </c>
      <c r="P823" t="s">
        <v>40</v>
      </c>
      <c r="Q823">
        <v>4</v>
      </c>
      <c r="R823" t="s">
        <v>41</v>
      </c>
      <c r="S823" t="s">
        <v>476</v>
      </c>
      <c r="T823" t="s">
        <v>475</v>
      </c>
      <c r="U823" t="str">
        <f t="shared" si="144"/>
        <v>05</v>
      </c>
      <c r="V823" t="s">
        <v>58</v>
      </c>
      <c r="W823" t="str">
        <f>"E5030"</f>
        <v>E5030</v>
      </c>
      <c r="X823" t="s">
        <v>821</v>
      </c>
      <c r="AA823" t="s">
        <v>46</v>
      </c>
      <c r="AB823">
        <v>0</v>
      </c>
      <c r="AC823">
        <v>0</v>
      </c>
      <c r="AD823">
        <v>26</v>
      </c>
      <c r="AE823">
        <v>0</v>
      </c>
    </row>
    <row r="824" spans="1:31" x14ac:dyDescent="0.3">
      <c r="A824" t="str">
        <f t="shared" si="136"/>
        <v>17</v>
      </c>
      <c r="B824" t="str">
        <f t="shared" si="138"/>
        <v>11</v>
      </c>
      <c r="C824" s="1">
        <v>42856.445810185185</v>
      </c>
      <c r="D824" t="str">
        <f t="shared" si="137"/>
        <v>9</v>
      </c>
      <c r="E824" t="s">
        <v>950</v>
      </c>
      <c r="H824" t="s">
        <v>1129</v>
      </c>
      <c r="I824" s="2">
        <v>42857</v>
      </c>
      <c r="J824" t="s">
        <v>74</v>
      </c>
      <c r="K824" t="s">
        <v>242</v>
      </c>
      <c r="L824" t="s">
        <v>243</v>
      </c>
      <c r="M824" t="s">
        <v>474</v>
      </c>
      <c r="N824" t="s">
        <v>475</v>
      </c>
      <c r="O824" t="s">
        <v>39</v>
      </c>
      <c r="P824" t="s">
        <v>40</v>
      </c>
      <c r="Q824">
        <v>4</v>
      </c>
      <c r="R824" t="s">
        <v>41</v>
      </c>
      <c r="S824" t="s">
        <v>476</v>
      </c>
      <c r="T824" t="s">
        <v>475</v>
      </c>
      <c r="U824" t="str">
        <f t="shared" si="144"/>
        <v>05</v>
      </c>
      <c r="V824" t="s">
        <v>58</v>
      </c>
      <c r="W824" t="str">
        <f t="shared" ref="W824:W831" si="145">"E5741"</f>
        <v>E5741</v>
      </c>
      <c r="X824" t="s">
        <v>71</v>
      </c>
      <c r="AA824" t="s">
        <v>46</v>
      </c>
      <c r="AB824">
        <v>0</v>
      </c>
      <c r="AC824">
        <v>0</v>
      </c>
      <c r="AD824">
        <v>90.63</v>
      </c>
      <c r="AE824">
        <v>0</v>
      </c>
    </row>
    <row r="825" spans="1:31" x14ac:dyDescent="0.3">
      <c r="A825" t="str">
        <f t="shared" si="136"/>
        <v>17</v>
      </c>
      <c r="B825" t="str">
        <f t="shared" si="138"/>
        <v>11</v>
      </c>
      <c r="C825" s="1">
        <v>42856.445810185185</v>
      </c>
      <c r="D825" t="str">
        <f t="shared" si="137"/>
        <v>9</v>
      </c>
      <c r="E825" t="s">
        <v>950</v>
      </c>
      <c r="H825" t="s">
        <v>954</v>
      </c>
      <c r="I825" s="2">
        <v>42857</v>
      </c>
      <c r="J825" t="s">
        <v>74</v>
      </c>
      <c r="K825" t="s">
        <v>242</v>
      </c>
      <c r="L825" t="s">
        <v>243</v>
      </c>
      <c r="M825" t="s">
        <v>474</v>
      </c>
      <c r="N825" t="s">
        <v>475</v>
      </c>
      <c r="O825" t="s">
        <v>39</v>
      </c>
      <c r="P825" t="s">
        <v>40</v>
      </c>
      <c r="Q825">
        <v>4</v>
      </c>
      <c r="R825" t="s">
        <v>41</v>
      </c>
      <c r="S825" t="s">
        <v>476</v>
      </c>
      <c r="T825" t="s">
        <v>475</v>
      </c>
      <c r="U825" t="str">
        <f t="shared" si="144"/>
        <v>05</v>
      </c>
      <c r="V825" t="s">
        <v>58</v>
      </c>
      <c r="W825" t="str">
        <f t="shared" si="145"/>
        <v>E5741</v>
      </c>
      <c r="X825" t="s">
        <v>71</v>
      </c>
      <c r="AA825" t="s">
        <v>46</v>
      </c>
      <c r="AB825">
        <v>0</v>
      </c>
      <c r="AC825">
        <v>0</v>
      </c>
      <c r="AD825">
        <v>85.37</v>
      </c>
      <c r="AE825">
        <v>0</v>
      </c>
    </row>
    <row r="826" spans="1:31" x14ac:dyDescent="0.3">
      <c r="A826" t="str">
        <f t="shared" si="136"/>
        <v>17</v>
      </c>
      <c r="B826" t="str">
        <f t="shared" si="138"/>
        <v>11</v>
      </c>
      <c r="C826" s="1">
        <v>42871.418252314812</v>
      </c>
      <c r="D826" t="str">
        <f t="shared" si="137"/>
        <v>9</v>
      </c>
      <c r="E826" t="s">
        <v>1130</v>
      </c>
      <c r="H826" t="s">
        <v>1131</v>
      </c>
      <c r="I826" s="2">
        <v>42871</v>
      </c>
      <c r="J826" t="s">
        <v>74</v>
      </c>
      <c r="K826" t="s">
        <v>242</v>
      </c>
      <c r="L826" t="s">
        <v>243</v>
      </c>
      <c r="M826" t="s">
        <v>474</v>
      </c>
      <c r="N826" t="s">
        <v>475</v>
      </c>
      <c r="O826" t="s">
        <v>39</v>
      </c>
      <c r="P826" t="s">
        <v>40</v>
      </c>
      <c r="Q826">
        <v>4</v>
      </c>
      <c r="R826" t="s">
        <v>41</v>
      </c>
      <c r="S826" t="s">
        <v>476</v>
      </c>
      <c r="T826" t="s">
        <v>475</v>
      </c>
      <c r="U826" t="str">
        <f t="shared" si="144"/>
        <v>05</v>
      </c>
      <c r="V826" t="s">
        <v>58</v>
      </c>
      <c r="W826" t="str">
        <f t="shared" si="145"/>
        <v>E5741</v>
      </c>
      <c r="X826" t="s">
        <v>71</v>
      </c>
      <c r="AA826" t="s">
        <v>46</v>
      </c>
      <c r="AB826">
        <v>0</v>
      </c>
      <c r="AC826">
        <v>0</v>
      </c>
      <c r="AD826">
        <v>23</v>
      </c>
      <c r="AE826">
        <v>0</v>
      </c>
    </row>
    <row r="827" spans="1:31" x14ac:dyDescent="0.3">
      <c r="A827" t="str">
        <f t="shared" si="136"/>
        <v>17</v>
      </c>
      <c r="B827" t="str">
        <f t="shared" si="138"/>
        <v>11</v>
      </c>
      <c r="C827" s="1">
        <v>42871.418252314812</v>
      </c>
      <c r="D827" t="str">
        <f t="shared" si="137"/>
        <v>9</v>
      </c>
      <c r="E827" t="s">
        <v>1130</v>
      </c>
      <c r="H827" t="s">
        <v>1132</v>
      </c>
      <c r="I827" s="2">
        <v>42871</v>
      </c>
      <c r="J827" t="s">
        <v>74</v>
      </c>
      <c r="K827" t="s">
        <v>242</v>
      </c>
      <c r="L827" t="s">
        <v>243</v>
      </c>
      <c r="M827" t="s">
        <v>474</v>
      </c>
      <c r="N827" t="s">
        <v>475</v>
      </c>
      <c r="O827" t="s">
        <v>39</v>
      </c>
      <c r="P827" t="s">
        <v>40</v>
      </c>
      <c r="Q827">
        <v>4</v>
      </c>
      <c r="R827" t="s">
        <v>41</v>
      </c>
      <c r="S827" t="s">
        <v>476</v>
      </c>
      <c r="T827" t="s">
        <v>475</v>
      </c>
      <c r="U827" t="str">
        <f t="shared" si="144"/>
        <v>05</v>
      </c>
      <c r="V827" t="s">
        <v>58</v>
      </c>
      <c r="W827" t="str">
        <f t="shared" si="145"/>
        <v>E5741</v>
      </c>
      <c r="X827" t="s">
        <v>71</v>
      </c>
      <c r="AA827" t="s">
        <v>46</v>
      </c>
      <c r="AB827">
        <v>0</v>
      </c>
      <c r="AC827">
        <v>0</v>
      </c>
      <c r="AD827">
        <v>1.59</v>
      </c>
      <c r="AE827">
        <v>0</v>
      </c>
    </row>
    <row r="828" spans="1:31" x14ac:dyDescent="0.3">
      <c r="A828" t="str">
        <f t="shared" si="136"/>
        <v>17</v>
      </c>
      <c r="B828" t="str">
        <f t="shared" si="138"/>
        <v>11</v>
      </c>
      <c r="C828" s="1">
        <v>42871.418252314812</v>
      </c>
      <c r="D828" t="str">
        <f t="shared" si="137"/>
        <v>9</v>
      </c>
      <c r="E828" t="s">
        <v>1130</v>
      </c>
      <c r="H828" t="s">
        <v>1132</v>
      </c>
      <c r="I828" s="2">
        <v>42871</v>
      </c>
      <c r="J828" t="s">
        <v>74</v>
      </c>
      <c r="K828" t="s">
        <v>242</v>
      </c>
      <c r="L828" t="s">
        <v>243</v>
      </c>
      <c r="M828" t="s">
        <v>474</v>
      </c>
      <c r="N828" t="s">
        <v>475</v>
      </c>
      <c r="O828" t="s">
        <v>39</v>
      </c>
      <c r="P828" t="s">
        <v>40</v>
      </c>
      <c r="Q828">
        <v>4</v>
      </c>
      <c r="R828" t="s">
        <v>41</v>
      </c>
      <c r="S828" t="s">
        <v>476</v>
      </c>
      <c r="T828" t="s">
        <v>475</v>
      </c>
      <c r="U828" t="str">
        <f t="shared" si="144"/>
        <v>05</v>
      </c>
      <c r="V828" t="s">
        <v>58</v>
      </c>
      <c r="W828" t="str">
        <f t="shared" si="145"/>
        <v>E5741</v>
      </c>
      <c r="X828" t="s">
        <v>71</v>
      </c>
      <c r="AA828" t="s">
        <v>46</v>
      </c>
      <c r="AB828">
        <v>0</v>
      </c>
      <c r="AC828">
        <v>0</v>
      </c>
      <c r="AD828">
        <v>61.25</v>
      </c>
      <c r="AE828">
        <v>0</v>
      </c>
    </row>
    <row r="829" spans="1:31" x14ac:dyDescent="0.3">
      <c r="A829" t="str">
        <f t="shared" si="136"/>
        <v>17</v>
      </c>
      <c r="B829" t="str">
        <f t="shared" si="138"/>
        <v>11</v>
      </c>
      <c r="C829" s="1">
        <v>42871.418252314812</v>
      </c>
      <c r="D829" t="str">
        <f t="shared" si="137"/>
        <v>9</v>
      </c>
      <c r="E829" t="s">
        <v>1130</v>
      </c>
      <c r="H829" t="s">
        <v>837</v>
      </c>
      <c r="I829" s="2">
        <v>42871</v>
      </c>
      <c r="J829" t="s">
        <v>74</v>
      </c>
      <c r="K829" t="s">
        <v>242</v>
      </c>
      <c r="L829" t="s">
        <v>243</v>
      </c>
      <c r="M829" t="s">
        <v>474</v>
      </c>
      <c r="N829" t="s">
        <v>475</v>
      </c>
      <c r="O829" t="s">
        <v>39</v>
      </c>
      <c r="P829" t="s">
        <v>40</v>
      </c>
      <c r="Q829">
        <v>4</v>
      </c>
      <c r="R829" t="s">
        <v>41</v>
      </c>
      <c r="S829" t="s">
        <v>476</v>
      </c>
      <c r="T829" t="s">
        <v>475</v>
      </c>
      <c r="U829" t="str">
        <f t="shared" si="144"/>
        <v>05</v>
      </c>
      <c r="V829" t="s">
        <v>58</v>
      </c>
      <c r="W829" t="str">
        <f t="shared" si="145"/>
        <v>E5741</v>
      </c>
      <c r="X829" t="s">
        <v>71</v>
      </c>
      <c r="AA829" t="s">
        <v>46</v>
      </c>
      <c r="AB829">
        <v>0</v>
      </c>
      <c r="AC829">
        <v>0</v>
      </c>
      <c r="AD829">
        <v>24.42</v>
      </c>
      <c r="AE829">
        <v>0</v>
      </c>
    </row>
    <row r="830" spans="1:31" x14ac:dyDescent="0.3">
      <c r="A830" t="str">
        <f t="shared" si="136"/>
        <v>17</v>
      </c>
      <c r="B830" t="str">
        <f t="shared" si="138"/>
        <v>11</v>
      </c>
      <c r="C830" s="1">
        <v>42871.418252314812</v>
      </c>
      <c r="D830" t="str">
        <f t="shared" si="137"/>
        <v>9</v>
      </c>
      <c r="E830" t="s">
        <v>1130</v>
      </c>
      <c r="H830" t="s">
        <v>1133</v>
      </c>
      <c r="I830" s="2">
        <v>42871</v>
      </c>
      <c r="J830" t="s">
        <v>74</v>
      </c>
      <c r="K830" t="s">
        <v>242</v>
      </c>
      <c r="L830" t="s">
        <v>243</v>
      </c>
      <c r="M830" t="s">
        <v>474</v>
      </c>
      <c r="N830" t="s">
        <v>475</v>
      </c>
      <c r="O830" t="s">
        <v>39</v>
      </c>
      <c r="P830" t="s">
        <v>40</v>
      </c>
      <c r="Q830">
        <v>4</v>
      </c>
      <c r="R830" t="s">
        <v>41</v>
      </c>
      <c r="S830" t="s">
        <v>476</v>
      </c>
      <c r="T830" t="s">
        <v>475</v>
      </c>
      <c r="U830" t="str">
        <f t="shared" si="144"/>
        <v>05</v>
      </c>
      <c r="V830" t="s">
        <v>58</v>
      </c>
      <c r="W830" t="str">
        <f t="shared" si="145"/>
        <v>E5741</v>
      </c>
      <c r="X830" t="s">
        <v>71</v>
      </c>
      <c r="AA830" t="s">
        <v>46</v>
      </c>
      <c r="AB830">
        <v>0</v>
      </c>
      <c r="AC830">
        <v>0</v>
      </c>
      <c r="AD830">
        <v>328</v>
      </c>
      <c r="AE830">
        <v>0</v>
      </c>
    </row>
    <row r="831" spans="1:31" x14ac:dyDescent="0.3">
      <c r="A831" t="str">
        <f t="shared" si="136"/>
        <v>17</v>
      </c>
      <c r="B831" t="str">
        <f t="shared" si="138"/>
        <v>11</v>
      </c>
      <c r="C831" s="1">
        <v>42871.418240740742</v>
      </c>
      <c r="D831" t="str">
        <f t="shared" si="137"/>
        <v>9</v>
      </c>
      <c r="E831" t="s">
        <v>1130</v>
      </c>
      <c r="H831" t="s">
        <v>1134</v>
      </c>
      <c r="I831" s="2">
        <v>42871</v>
      </c>
      <c r="J831" t="s">
        <v>74</v>
      </c>
      <c r="K831" t="s">
        <v>242</v>
      </c>
      <c r="L831" t="s">
        <v>243</v>
      </c>
      <c r="M831" t="s">
        <v>474</v>
      </c>
      <c r="N831" t="s">
        <v>475</v>
      </c>
      <c r="O831" t="s">
        <v>39</v>
      </c>
      <c r="P831" t="s">
        <v>40</v>
      </c>
      <c r="Q831">
        <v>4</v>
      </c>
      <c r="R831" t="s">
        <v>41</v>
      </c>
      <c r="S831" t="s">
        <v>476</v>
      </c>
      <c r="T831" t="s">
        <v>475</v>
      </c>
      <c r="U831" t="str">
        <f t="shared" si="144"/>
        <v>05</v>
      </c>
      <c r="V831" t="s">
        <v>58</v>
      </c>
      <c r="W831" t="str">
        <f t="shared" si="145"/>
        <v>E5741</v>
      </c>
      <c r="X831" t="s">
        <v>71</v>
      </c>
      <c r="AA831" t="s">
        <v>46</v>
      </c>
      <c r="AB831">
        <v>0</v>
      </c>
      <c r="AC831">
        <v>0</v>
      </c>
      <c r="AD831">
        <v>36.090000000000003</v>
      </c>
      <c r="AE831">
        <v>0</v>
      </c>
    </row>
    <row r="832" spans="1:31" x14ac:dyDescent="0.3">
      <c r="A832" t="str">
        <f t="shared" si="136"/>
        <v>17</v>
      </c>
      <c r="B832" t="str">
        <f t="shared" si="138"/>
        <v>11</v>
      </c>
      <c r="C832" s="1">
        <v>42857.902199074073</v>
      </c>
      <c r="D832" t="str">
        <f t="shared" si="137"/>
        <v>9</v>
      </c>
      <c r="E832" t="s">
        <v>937</v>
      </c>
      <c r="G832" t="s">
        <v>841</v>
      </c>
      <c r="H832" t="s">
        <v>87</v>
      </c>
      <c r="I832" s="2">
        <v>42857</v>
      </c>
      <c r="J832" t="s">
        <v>88</v>
      </c>
      <c r="K832" t="s">
        <v>242</v>
      </c>
      <c r="L832" t="s">
        <v>243</v>
      </c>
      <c r="M832" t="s">
        <v>474</v>
      </c>
      <c r="N832" t="s">
        <v>475</v>
      </c>
      <c r="O832" t="s">
        <v>39</v>
      </c>
      <c r="P832" t="s">
        <v>40</v>
      </c>
      <c r="Q832">
        <v>4</v>
      </c>
      <c r="R832" t="s">
        <v>41</v>
      </c>
      <c r="S832" t="s">
        <v>476</v>
      </c>
      <c r="T832" t="s">
        <v>475</v>
      </c>
      <c r="U832" t="str">
        <f>"01"</f>
        <v>01</v>
      </c>
      <c r="V832" t="s">
        <v>84</v>
      </c>
      <c r="W832" t="str">
        <f>"E4105"</f>
        <v>E4105</v>
      </c>
      <c r="X832" t="s">
        <v>84</v>
      </c>
      <c r="AA832" t="s">
        <v>65</v>
      </c>
      <c r="AB832">
        <v>0</v>
      </c>
      <c r="AC832">
        <v>0</v>
      </c>
      <c r="AD832">
        <v>0</v>
      </c>
      <c r="AE832">
        <v>-2594.1999999999998</v>
      </c>
    </row>
    <row r="833" spans="1:31" x14ac:dyDescent="0.3">
      <c r="A833" t="str">
        <f t="shared" si="136"/>
        <v>17</v>
      </c>
      <c r="B833" t="str">
        <f t="shared" si="138"/>
        <v>11</v>
      </c>
      <c r="C833" s="1">
        <v>42852.903784722221</v>
      </c>
      <c r="D833" t="str">
        <f t="shared" si="137"/>
        <v>9</v>
      </c>
      <c r="E833" t="s">
        <v>1043</v>
      </c>
      <c r="H833" t="s">
        <v>796</v>
      </c>
      <c r="I833" s="2">
        <v>42860</v>
      </c>
      <c r="J833" t="s">
        <v>83</v>
      </c>
      <c r="K833" t="s">
        <v>242</v>
      </c>
      <c r="L833" t="s">
        <v>243</v>
      </c>
      <c r="M833" t="s">
        <v>474</v>
      </c>
      <c r="N833" t="s">
        <v>475</v>
      </c>
      <c r="O833" t="s">
        <v>39</v>
      </c>
      <c r="P833" t="s">
        <v>40</v>
      </c>
      <c r="Q833">
        <v>4</v>
      </c>
      <c r="R833" t="s">
        <v>41</v>
      </c>
      <c r="S833" t="s">
        <v>476</v>
      </c>
      <c r="T833" t="s">
        <v>475</v>
      </c>
      <c r="U833" t="str">
        <f>"01"</f>
        <v>01</v>
      </c>
      <c r="V833" t="s">
        <v>84</v>
      </c>
      <c r="W833" t="str">
        <f>"E4105"</f>
        <v>E4105</v>
      </c>
      <c r="X833" t="s">
        <v>84</v>
      </c>
      <c r="AA833" t="s">
        <v>46</v>
      </c>
      <c r="AB833">
        <v>0</v>
      </c>
      <c r="AC833">
        <v>0</v>
      </c>
      <c r="AD833">
        <v>2594.19</v>
      </c>
      <c r="AE833">
        <v>0</v>
      </c>
    </row>
    <row r="834" spans="1:31" x14ac:dyDescent="0.3">
      <c r="A834" t="str">
        <f t="shared" ref="A834:A897" si="146">"17"</f>
        <v>17</v>
      </c>
      <c r="B834" t="str">
        <f t="shared" si="138"/>
        <v>11</v>
      </c>
      <c r="C834" s="1">
        <v>42866.909467592595</v>
      </c>
      <c r="D834" t="str">
        <f t="shared" ref="D834:D897" si="147">"9"</f>
        <v>9</v>
      </c>
      <c r="E834" t="s">
        <v>939</v>
      </c>
      <c r="G834" t="s">
        <v>841</v>
      </c>
      <c r="H834" t="s">
        <v>87</v>
      </c>
      <c r="I834" s="2">
        <v>42866</v>
      </c>
      <c r="J834" t="s">
        <v>88</v>
      </c>
      <c r="K834" t="s">
        <v>242</v>
      </c>
      <c r="L834" t="s">
        <v>243</v>
      </c>
      <c r="M834" t="s">
        <v>474</v>
      </c>
      <c r="N834" t="s">
        <v>475</v>
      </c>
      <c r="O834" t="s">
        <v>39</v>
      </c>
      <c r="P834" t="s">
        <v>40</v>
      </c>
      <c r="Q834">
        <v>4</v>
      </c>
      <c r="R834" t="s">
        <v>41</v>
      </c>
      <c r="S834" t="s">
        <v>476</v>
      </c>
      <c r="T834" t="s">
        <v>475</v>
      </c>
      <c r="U834" t="str">
        <f>"01"</f>
        <v>01</v>
      </c>
      <c r="V834" t="s">
        <v>84</v>
      </c>
      <c r="W834" t="str">
        <f>"E4105"</f>
        <v>E4105</v>
      </c>
      <c r="X834" t="s">
        <v>84</v>
      </c>
      <c r="AA834" t="s">
        <v>65</v>
      </c>
      <c r="AB834">
        <v>0</v>
      </c>
      <c r="AC834">
        <v>0</v>
      </c>
      <c r="AD834">
        <v>0</v>
      </c>
      <c r="AE834">
        <v>-2594.1999999999998</v>
      </c>
    </row>
    <row r="835" spans="1:31" x14ac:dyDescent="0.3">
      <c r="A835" t="str">
        <f t="shared" si="146"/>
        <v>17</v>
      </c>
      <c r="B835" t="str">
        <f t="shared" ref="B835:B898" si="148">"11"</f>
        <v>11</v>
      </c>
      <c r="C835" s="1">
        <v>42866.905138888891</v>
      </c>
      <c r="D835" t="str">
        <f t="shared" si="147"/>
        <v>9</v>
      </c>
      <c r="E835" t="s">
        <v>1027</v>
      </c>
      <c r="H835" t="s">
        <v>804</v>
      </c>
      <c r="I835" s="2">
        <v>42874</v>
      </c>
      <c r="J835" t="s">
        <v>83</v>
      </c>
      <c r="K835" t="s">
        <v>242</v>
      </c>
      <c r="L835" t="s">
        <v>243</v>
      </c>
      <c r="M835" t="s">
        <v>474</v>
      </c>
      <c r="N835" t="s">
        <v>475</v>
      </c>
      <c r="O835" t="s">
        <v>39</v>
      </c>
      <c r="P835" t="s">
        <v>40</v>
      </c>
      <c r="Q835">
        <v>4</v>
      </c>
      <c r="R835" t="s">
        <v>41</v>
      </c>
      <c r="S835" t="s">
        <v>476</v>
      </c>
      <c r="T835" t="s">
        <v>475</v>
      </c>
      <c r="U835" t="str">
        <f>"01"</f>
        <v>01</v>
      </c>
      <c r="V835" t="s">
        <v>84</v>
      </c>
      <c r="W835" t="str">
        <f>"E4105"</f>
        <v>E4105</v>
      </c>
      <c r="X835" t="s">
        <v>84</v>
      </c>
      <c r="AA835" t="s">
        <v>46</v>
      </c>
      <c r="AB835">
        <v>0</v>
      </c>
      <c r="AC835">
        <v>0</v>
      </c>
      <c r="AD835">
        <v>2594.1999999999998</v>
      </c>
      <c r="AE835">
        <v>0</v>
      </c>
    </row>
    <row r="836" spans="1:31" x14ac:dyDescent="0.3">
      <c r="A836" t="str">
        <f t="shared" si="146"/>
        <v>17</v>
      </c>
      <c r="B836" t="str">
        <f t="shared" si="148"/>
        <v>11</v>
      </c>
      <c r="C836" s="1">
        <v>42880.901875000003</v>
      </c>
      <c r="D836" t="str">
        <f t="shared" si="147"/>
        <v>9</v>
      </c>
      <c r="E836" t="s">
        <v>843</v>
      </c>
      <c r="G836" t="s">
        <v>841</v>
      </c>
      <c r="H836" t="s">
        <v>87</v>
      </c>
      <c r="I836" s="2">
        <v>42880</v>
      </c>
      <c r="J836" t="s">
        <v>88</v>
      </c>
      <c r="K836" t="s">
        <v>242</v>
      </c>
      <c r="L836" t="s">
        <v>243</v>
      </c>
      <c r="M836" t="s">
        <v>474</v>
      </c>
      <c r="N836" t="s">
        <v>475</v>
      </c>
      <c r="O836" t="s">
        <v>39</v>
      </c>
      <c r="P836" t="s">
        <v>40</v>
      </c>
      <c r="Q836">
        <v>4</v>
      </c>
      <c r="R836" t="s">
        <v>41</v>
      </c>
      <c r="S836" t="s">
        <v>476</v>
      </c>
      <c r="T836" t="s">
        <v>475</v>
      </c>
      <c r="U836" t="str">
        <f>"01"</f>
        <v>01</v>
      </c>
      <c r="V836" t="s">
        <v>84</v>
      </c>
      <c r="W836" t="str">
        <f>"E4105"</f>
        <v>E4105</v>
      </c>
      <c r="X836" t="s">
        <v>84</v>
      </c>
      <c r="AA836" t="s">
        <v>65</v>
      </c>
      <c r="AB836">
        <v>0</v>
      </c>
      <c r="AC836">
        <v>0</v>
      </c>
      <c r="AD836">
        <v>0</v>
      </c>
      <c r="AE836">
        <v>-2392.8000000000002</v>
      </c>
    </row>
    <row r="837" spans="1:31" x14ac:dyDescent="0.3">
      <c r="A837" t="str">
        <f t="shared" si="146"/>
        <v>17</v>
      </c>
      <c r="B837" t="str">
        <f t="shared" si="148"/>
        <v>11</v>
      </c>
      <c r="C837" s="1">
        <v>42856.445810185185</v>
      </c>
      <c r="D837" t="str">
        <f t="shared" si="147"/>
        <v>9</v>
      </c>
      <c r="E837" t="s">
        <v>950</v>
      </c>
      <c r="H837" t="s">
        <v>1129</v>
      </c>
      <c r="I837" s="2">
        <v>42857</v>
      </c>
      <c r="J837" t="s">
        <v>265</v>
      </c>
      <c r="K837" t="s">
        <v>242</v>
      </c>
      <c r="L837" t="s">
        <v>243</v>
      </c>
      <c r="M837" t="s">
        <v>474</v>
      </c>
      <c r="N837" t="s">
        <v>475</v>
      </c>
      <c r="O837" t="s">
        <v>39</v>
      </c>
      <c r="P837" t="s">
        <v>40</v>
      </c>
      <c r="Q837">
        <v>4</v>
      </c>
      <c r="R837" t="s">
        <v>41</v>
      </c>
      <c r="S837" t="s">
        <v>476</v>
      </c>
      <c r="T837" t="s">
        <v>475</v>
      </c>
      <c r="U837" t="str">
        <f t="shared" ref="U837:U862" si="149">"RV"</f>
        <v>RV</v>
      </c>
      <c r="V837" t="s">
        <v>44</v>
      </c>
      <c r="W837" t="str">
        <f t="shared" ref="W837:W862" si="150">"R3711E"</f>
        <v>R3711E</v>
      </c>
      <c r="X837" t="s">
        <v>266</v>
      </c>
      <c r="AA837" t="s">
        <v>46</v>
      </c>
      <c r="AB837">
        <v>0</v>
      </c>
      <c r="AC837">
        <v>0</v>
      </c>
      <c r="AD837">
        <v>131.69</v>
      </c>
      <c r="AE837">
        <v>0</v>
      </c>
    </row>
    <row r="838" spans="1:31" x14ac:dyDescent="0.3">
      <c r="A838" t="str">
        <f t="shared" si="146"/>
        <v>17</v>
      </c>
      <c r="B838" t="str">
        <f t="shared" si="148"/>
        <v>11</v>
      </c>
      <c r="C838" s="1">
        <v>42856.445821759262</v>
      </c>
      <c r="D838" t="str">
        <f t="shared" si="147"/>
        <v>9</v>
      </c>
      <c r="E838" t="s">
        <v>950</v>
      </c>
      <c r="H838" t="s">
        <v>954</v>
      </c>
      <c r="I838" s="2">
        <v>42857</v>
      </c>
      <c r="J838" t="s">
        <v>265</v>
      </c>
      <c r="K838" t="s">
        <v>242</v>
      </c>
      <c r="L838" t="s">
        <v>243</v>
      </c>
      <c r="M838" t="s">
        <v>474</v>
      </c>
      <c r="N838" t="s">
        <v>475</v>
      </c>
      <c r="O838" t="s">
        <v>39</v>
      </c>
      <c r="P838" t="s">
        <v>40</v>
      </c>
      <c r="Q838">
        <v>4</v>
      </c>
      <c r="R838" t="s">
        <v>41</v>
      </c>
      <c r="S838" t="s">
        <v>476</v>
      </c>
      <c r="T838" t="s">
        <v>475</v>
      </c>
      <c r="U838" t="str">
        <f t="shared" si="149"/>
        <v>RV</v>
      </c>
      <c r="V838" t="s">
        <v>44</v>
      </c>
      <c r="W838" t="str">
        <f t="shared" si="150"/>
        <v>R3711E</v>
      </c>
      <c r="X838" t="s">
        <v>266</v>
      </c>
      <c r="AA838" t="s">
        <v>46</v>
      </c>
      <c r="AB838">
        <v>0</v>
      </c>
      <c r="AC838">
        <v>0</v>
      </c>
      <c r="AD838">
        <v>124.04</v>
      </c>
      <c r="AE838">
        <v>0</v>
      </c>
    </row>
    <row r="839" spans="1:31" x14ac:dyDescent="0.3">
      <c r="A839" t="str">
        <f t="shared" si="146"/>
        <v>17</v>
      </c>
      <c r="B839" t="str">
        <f t="shared" si="148"/>
        <v>11</v>
      </c>
      <c r="C839" s="1">
        <v>42865.90252314815</v>
      </c>
      <c r="D839" t="str">
        <f t="shared" si="147"/>
        <v>9</v>
      </c>
      <c r="E839" t="s">
        <v>818</v>
      </c>
      <c r="H839" t="s">
        <v>819</v>
      </c>
      <c r="I839" s="2">
        <v>42865</v>
      </c>
      <c r="J839" t="s">
        <v>265</v>
      </c>
      <c r="K839" t="s">
        <v>242</v>
      </c>
      <c r="L839" t="s">
        <v>243</v>
      </c>
      <c r="M839" t="s">
        <v>474</v>
      </c>
      <c r="N839" t="s">
        <v>475</v>
      </c>
      <c r="O839" t="s">
        <v>39</v>
      </c>
      <c r="P839" t="s">
        <v>40</v>
      </c>
      <c r="Q839">
        <v>4</v>
      </c>
      <c r="R839" t="s">
        <v>41</v>
      </c>
      <c r="S839" t="s">
        <v>476</v>
      </c>
      <c r="T839" t="s">
        <v>475</v>
      </c>
      <c r="U839" t="str">
        <f t="shared" si="149"/>
        <v>RV</v>
      </c>
      <c r="V839" t="s">
        <v>44</v>
      </c>
      <c r="W839" t="str">
        <f t="shared" si="150"/>
        <v>R3711E</v>
      </c>
      <c r="X839" t="s">
        <v>266</v>
      </c>
      <c r="AA839" t="s">
        <v>46</v>
      </c>
      <c r="AB839">
        <v>0</v>
      </c>
      <c r="AC839">
        <v>0</v>
      </c>
      <c r="AD839">
        <v>37.78</v>
      </c>
      <c r="AE839">
        <v>0</v>
      </c>
    </row>
    <row r="840" spans="1:31" x14ac:dyDescent="0.3">
      <c r="A840" t="str">
        <f t="shared" si="146"/>
        <v>17</v>
      </c>
      <c r="B840" t="str">
        <f t="shared" si="148"/>
        <v>11</v>
      </c>
      <c r="C840" s="1">
        <v>42866.362199074072</v>
      </c>
      <c r="D840" t="str">
        <f t="shared" si="147"/>
        <v>9</v>
      </c>
      <c r="E840" t="s">
        <v>1135</v>
      </c>
      <c r="H840" t="s">
        <v>1136</v>
      </c>
      <c r="I840" s="2">
        <v>42865</v>
      </c>
      <c r="J840" t="s">
        <v>265</v>
      </c>
      <c r="K840" t="s">
        <v>242</v>
      </c>
      <c r="L840" t="s">
        <v>243</v>
      </c>
      <c r="M840" t="s">
        <v>474</v>
      </c>
      <c r="N840" t="s">
        <v>475</v>
      </c>
      <c r="O840" t="s">
        <v>39</v>
      </c>
      <c r="P840" t="s">
        <v>40</v>
      </c>
      <c r="Q840">
        <v>4</v>
      </c>
      <c r="R840" t="s">
        <v>41</v>
      </c>
      <c r="S840" t="s">
        <v>476</v>
      </c>
      <c r="T840" t="s">
        <v>475</v>
      </c>
      <c r="U840" t="str">
        <f t="shared" si="149"/>
        <v>RV</v>
      </c>
      <c r="V840" t="s">
        <v>44</v>
      </c>
      <c r="W840" t="str">
        <f t="shared" si="150"/>
        <v>R3711E</v>
      </c>
      <c r="X840" t="s">
        <v>266</v>
      </c>
      <c r="AA840" t="s">
        <v>46</v>
      </c>
      <c r="AB840">
        <v>0</v>
      </c>
      <c r="AC840">
        <v>0</v>
      </c>
      <c r="AD840">
        <v>72</v>
      </c>
      <c r="AE840">
        <v>0</v>
      </c>
    </row>
    <row r="841" spans="1:31" x14ac:dyDescent="0.3">
      <c r="A841" t="str">
        <f t="shared" si="146"/>
        <v>17</v>
      </c>
      <c r="B841" t="str">
        <f t="shared" si="148"/>
        <v>11</v>
      </c>
      <c r="C841" s="1">
        <v>42866.362199074072</v>
      </c>
      <c r="D841" t="str">
        <f t="shared" si="147"/>
        <v>9</v>
      </c>
      <c r="E841" t="s">
        <v>1135</v>
      </c>
      <c r="H841" t="s">
        <v>1137</v>
      </c>
      <c r="I841" s="2">
        <v>42865</v>
      </c>
      <c r="J841" t="s">
        <v>265</v>
      </c>
      <c r="K841" t="s">
        <v>242</v>
      </c>
      <c r="L841" t="s">
        <v>243</v>
      </c>
      <c r="M841" t="s">
        <v>474</v>
      </c>
      <c r="N841" t="s">
        <v>475</v>
      </c>
      <c r="O841" t="s">
        <v>39</v>
      </c>
      <c r="P841" t="s">
        <v>40</v>
      </c>
      <c r="Q841">
        <v>4</v>
      </c>
      <c r="R841" t="s">
        <v>41</v>
      </c>
      <c r="S841" t="s">
        <v>476</v>
      </c>
      <c r="T841" t="s">
        <v>475</v>
      </c>
      <c r="U841" t="str">
        <f t="shared" si="149"/>
        <v>RV</v>
      </c>
      <c r="V841" t="s">
        <v>44</v>
      </c>
      <c r="W841" t="str">
        <f t="shared" si="150"/>
        <v>R3711E</v>
      </c>
      <c r="X841" t="s">
        <v>266</v>
      </c>
      <c r="AA841" t="s">
        <v>46</v>
      </c>
      <c r="AB841">
        <v>0</v>
      </c>
      <c r="AC841">
        <v>0</v>
      </c>
      <c r="AD841">
        <v>402</v>
      </c>
      <c r="AE841">
        <v>0</v>
      </c>
    </row>
    <row r="842" spans="1:31" x14ac:dyDescent="0.3">
      <c r="A842" t="str">
        <f t="shared" si="146"/>
        <v>17</v>
      </c>
      <c r="B842" t="str">
        <f t="shared" si="148"/>
        <v>11</v>
      </c>
      <c r="C842" s="1">
        <v>42852.907164351855</v>
      </c>
      <c r="D842" t="str">
        <f t="shared" si="147"/>
        <v>9</v>
      </c>
      <c r="E842" t="s">
        <v>935</v>
      </c>
      <c r="H842" t="s">
        <v>796</v>
      </c>
      <c r="I842" s="2">
        <v>42860</v>
      </c>
      <c r="J842" t="s">
        <v>265</v>
      </c>
      <c r="K842" t="s">
        <v>242</v>
      </c>
      <c r="L842" t="s">
        <v>243</v>
      </c>
      <c r="M842" t="s">
        <v>474</v>
      </c>
      <c r="N842" t="s">
        <v>475</v>
      </c>
      <c r="O842" t="s">
        <v>39</v>
      </c>
      <c r="P842" t="s">
        <v>40</v>
      </c>
      <c r="Q842">
        <v>4</v>
      </c>
      <c r="R842" t="s">
        <v>41</v>
      </c>
      <c r="S842" t="s">
        <v>476</v>
      </c>
      <c r="T842" t="s">
        <v>475</v>
      </c>
      <c r="U842" t="str">
        <f t="shared" si="149"/>
        <v>RV</v>
      </c>
      <c r="V842" t="s">
        <v>44</v>
      </c>
      <c r="W842" t="str">
        <f t="shared" si="150"/>
        <v>R3711E</v>
      </c>
      <c r="X842" t="s">
        <v>266</v>
      </c>
      <c r="AA842" t="s">
        <v>46</v>
      </c>
      <c r="AB842">
        <v>0</v>
      </c>
      <c r="AC842">
        <v>0</v>
      </c>
      <c r="AD842">
        <v>182.02</v>
      </c>
      <c r="AE842">
        <v>0</v>
      </c>
    </row>
    <row r="843" spans="1:31" x14ac:dyDescent="0.3">
      <c r="A843" t="str">
        <f t="shared" si="146"/>
        <v>17</v>
      </c>
      <c r="B843" t="str">
        <f t="shared" si="148"/>
        <v>11</v>
      </c>
      <c r="C843" s="1">
        <v>42852.907164351855</v>
      </c>
      <c r="D843" t="str">
        <f t="shared" si="147"/>
        <v>9</v>
      </c>
      <c r="E843" t="s">
        <v>935</v>
      </c>
      <c r="H843" t="s">
        <v>796</v>
      </c>
      <c r="I843" s="2">
        <v>42860</v>
      </c>
      <c r="J843" t="s">
        <v>265</v>
      </c>
      <c r="K843" t="s">
        <v>242</v>
      </c>
      <c r="L843" t="s">
        <v>243</v>
      </c>
      <c r="M843" t="s">
        <v>474</v>
      </c>
      <c r="N843" t="s">
        <v>475</v>
      </c>
      <c r="O843" t="s">
        <v>39</v>
      </c>
      <c r="P843" t="s">
        <v>40</v>
      </c>
      <c r="Q843">
        <v>4</v>
      </c>
      <c r="R843" t="s">
        <v>41</v>
      </c>
      <c r="S843" t="s">
        <v>476</v>
      </c>
      <c r="T843" t="s">
        <v>475</v>
      </c>
      <c r="U843" t="str">
        <f t="shared" si="149"/>
        <v>RV</v>
      </c>
      <c r="V843" t="s">
        <v>44</v>
      </c>
      <c r="W843" t="str">
        <f t="shared" si="150"/>
        <v>R3711E</v>
      </c>
      <c r="X843" t="s">
        <v>266</v>
      </c>
      <c r="AA843" t="s">
        <v>46</v>
      </c>
      <c r="AB843">
        <v>0</v>
      </c>
      <c r="AC843">
        <v>0</v>
      </c>
      <c r="AD843">
        <v>799.53</v>
      </c>
      <c r="AE843">
        <v>0</v>
      </c>
    </row>
    <row r="844" spans="1:31" x14ac:dyDescent="0.3">
      <c r="A844" t="str">
        <f t="shared" si="146"/>
        <v>17</v>
      </c>
      <c r="B844" t="str">
        <f t="shared" si="148"/>
        <v>11</v>
      </c>
      <c r="C844" s="1">
        <v>42852.907164351855</v>
      </c>
      <c r="D844" t="str">
        <f t="shared" si="147"/>
        <v>9</v>
      </c>
      <c r="E844" t="s">
        <v>935</v>
      </c>
      <c r="H844" t="s">
        <v>796</v>
      </c>
      <c r="I844" s="2">
        <v>42860</v>
      </c>
      <c r="J844" t="s">
        <v>265</v>
      </c>
      <c r="K844" t="s">
        <v>242</v>
      </c>
      <c r="L844" t="s">
        <v>243</v>
      </c>
      <c r="M844" t="s">
        <v>474</v>
      </c>
      <c r="N844" t="s">
        <v>475</v>
      </c>
      <c r="O844" t="s">
        <v>39</v>
      </c>
      <c r="P844" t="s">
        <v>40</v>
      </c>
      <c r="Q844">
        <v>4</v>
      </c>
      <c r="R844" t="s">
        <v>41</v>
      </c>
      <c r="S844" t="s">
        <v>476</v>
      </c>
      <c r="T844" t="s">
        <v>475</v>
      </c>
      <c r="U844" t="str">
        <f t="shared" si="149"/>
        <v>RV</v>
      </c>
      <c r="V844" t="s">
        <v>44</v>
      </c>
      <c r="W844" t="str">
        <f t="shared" si="150"/>
        <v>R3711E</v>
      </c>
      <c r="X844" t="s">
        <v>266</v>
      </c>
      <c r="AA844" t="s">
        <v>46</v>
      </c>
      <c r="AB844">
        <v>0</v>
      </c>
      <c r="AC844">
        <v>0</v>
      </c>
      <c r="AD844">
        <v>24.58</v>
      </c>
      <c r="AE844">
        <v>0</v>
      </c>
    </row>
    <row r="845" spans="1:31" x14ac:dyDescent="0.3">
      <c r="A845" t="str">
        <f t="shared" si="146"/>
        <v>17</v>
      </c>
      <c r="B845" t="str">
        <f t="shared" si="148"/>
        <v>11</v>
      </c>
      <c r="C845" s="1">
        <v>42859.68346064815</v>
      </c>
      <c r="D845" t="str">
        <f t="shared" si="147"/>
        <v>9</v>
      </c>
      <c r="E845" t="s">
        <v>1126</v>
      </c>
      <c r="F845">
        <v>889605</v>
      </c>
      <c r="H845" t="s">
        <v>1127</v>
      </c>
      <c r="I845" s="2">
        <v>42859</v>
      </c>
      <c r="J845" t="s">
        <v>265</v>
      </c>
      <c r="K845" t="s">
        <v>242</v>
      </c>
      <c r="L845" t="s">
        <v>243</v>
      </c>
      <c r="M845" t="s">
        <v>474</v>
      </c>
      <c r="N845" t="s">
        <v>475</v>
      </c>
      <c r="O845" t="s">
        <v>39</v>
      </c>
      <c r="P845" t="s">
        <v>40</v>
      </c>
      <c r="Q845">
        <v>4</v>
      </c>
      <c r="R845" t="s">
        <v>41</v>
      </c>
      <c r="S845" t="s">
        <v>476</v>
      </c>
      <c r="T845" t="s">
        <v>475</v>
      </c>
      <c r="U845" t="str">
        <f t="shared" si="149"/>
        <v>RV</v>
      </c>
      <c r="V845" t="s">
        <v>44</v>
      </c>
      <c r="W845" t="str">
        <f t="shared" si="150"/>
        <v>R3711E</v>
      </c>
      <c r="X845" t="s">
        <v>266</v>
      </c>
      <c r="AA845" t="s">
        <v>46</v>
      </c>
      <c r="AB845">
        <v>0</v>
      </c>
      <c r="AC845">
        <v>0</v>
      </c>
      <c r="AD845">
        <v>728.78</v>
      </c>
      <c r="AE845">
        <v>0</v>
      </c>
    </row>
    <row r="846" spans="1:31" x14ac:dyDescent="0.3">
      <c r="A846" t="str">
        <f t="shared" si="146"/>
        <v>17</v>
      </c>
      <c r="B846" t="str">
        <f t="shared" si="148"/>
        <v>11</v>
      </c>
      <c r="C846" s="1">
        <v>42852.904675925929</v>
      </c>
      <c r="D846" t="str">
        <f t="shared" si="147"/>
        <v>9</v>
      </c>
      <c r="E846" t="s">
        <v>1043</v>
      </c>
      <c r="H846" t="s">
        <v>796</v>
      </c>
      <c r="I846" s="2">
        <v>42860</v>
      </c>
      <c r="J846" t="s">
        <v>265</v>
      </c>
      <c r="K846" t="s">
        <v>242</v>
      </c>
      <c r="L846" t="s">
        <v>243</v>
      </c>
      <c r="M846" t="s">
        <v>474</v>
      </c>
      <c r="N846" t="s">
        <v>475</v>
      </c>
      <c r="O846" t="s">
        <v>39</v>
      </c>
      <c r="P846" t="s">
        <v>40</v>
      </c>
      <c r="Q846">
        <v>4</v>
      </c>
      <c r="R846" t="s">
        <v>41</v>
      </c>
      <c r="S846" t="s">
        <v>476</v>
      </c>
      <c r="T846" t="s">
        <v>475</v>
      </c>
      <c r="U846" t="str">
        <f t="shared" si="149"/>
        <v>RV</v>
      </c>
      <c r="V846" t="s">
        <v>44</v>
      </c>
      <c r="W846" t="str">
        <f t="shared" si="150"/>
        <v>R3711E</v>
      </c>
      <c r="X846" t="s">
        <v>266</v>
      </c>
      <c r="AA846" t="s">
        <v>46</v>
      </c>
      <c r="AB846">
        <v>0</v>
      </c>
      <c r="AC846">
        <v>0</v>
      </c>
      <c r="AD846">
        <v>3769.36</v>
      </c>
      <c r="AE846">
        <v>0</v>
      </c>
    </row>
    <row r="847" spans="1:31" x14ac:dyDescent="0.3">
      <c r="A847" t="str">
        <f t="shared" si="146"/>
        <v>17</v>
      </c>
      <c r="B847" t="str">
        <f t="shared" si="148"/>
        <v>11</v>
      </c>
      <c r="C847" s="1">
        <v>42866.906006944446</v>
      </c>
      <c r="D847" t="str">
        <f t="shared" si="147"/>
        <v>9</v>
      </c>
      <c r="E847" t="s">
        <v>1027</v>
      </c>
      <c r="H847" t="s">
        <v>804</v>
      </c>
      <c r="I847" s="2">
        <v>42874</v>
      </c>
      <c r="J847" t="s">
        <v>265</v>
      </c>
      <c r="K847" t="s">
        <v>242</v>
      </c>
      <c r="L847" t="s">
        <v>243</v>
      </c>
      <c r="M847" t="s">
        <v>474</v>
      </c>
      <c r="N847" t="s">
        <v>475</v>
      </c>
      <c r="O847" t="s">
        <v>39</v>
      </c>
      <c r="P847" t="s">
        <v>40</v>
      </c>
      <c r="Q847">
        <v>4</v>
      </c>
      <c r="R847" t="s">
        <v>41</v>
      </c>
      <c r="S847" t="s">
        <v>476</v>
      </c>
      <c r="T847" t="s">
        <v>475</v>
      </c>
      <c r="U847" t="str">
        <f t="shared" si="149"/>
        <v>RV</v>
      </c>
      <c r="V847" t="s">
        <v>44</v>
      </c>
      <c r="W847" t="str">
        <f t="shared" si="150"/>
        <v>R3711E</v>
      </c>
      <c r="X847" t="s">
        <v>266</v>
      </c>
      <c r="AA847" t="s">
        <v>46</v>
      </c>
      <c r="AB847">
        <v>0</v>
      </c>
      <c r="AC847">
        <v>0</v>
      </c>
      <c r="AD847">
        <v>3769.37</v>
      </c>
      <c r="AE847">
        <v>0</v>
      </c>
    </row>
    <row r="848" spans="1:31" x14ac:dyDescent="0.3">
      <c r="A848" t="str">
        <f t="shared" si="146"/>
        <v>17</v>
      </c>
      <c r="B848" t="str">
        <f t="shared" si="148"/>
        <v>11</v>
      </c>
      <c r="C848" s="1">
        <v>42866.908379629633</v>
      </c>
      <c r="D848" t="str">
        <f t="shared" si="147"/>
        <v>9</v>
      </c>
      <c r="E848" t="s">
        <v>936</v>
      </c>
      <c r="H848" t="s">
        <v>804</v>
      </c>
      <c r="I848" s="2">
        <v>42874</v>
      </c>
      <c r="J848" t="s">
        <v>265</v>
      </c>
      <c r="K848" t="s">
        <v>242</v>
      </c>
      <c r="L848" t="s">
        <v>243</v>
      </c>
      <c r="M848" t="s">
        <v>474</v>
      </c>
      <c r="N848" t="s">
        <v>475</v>
      </c>
      <c r="O848" t="s">
        <v>39</v>
      </c>
      <c r="P848" t="s">
        <v>40</v>
      </c>
      <c r="Q848">
        <v>4</v>
      </c>
      <c r="R848" t="s">
        <v>41</v>
      </c>
      <c r="S848" t="s">
        <v>476</v>
      </c>
      <c r="T848" t="s">
        <v>475</v>
      </c>
      <c r="U848" t="str">
        <f t="shared" si="149"/>
        <v>RV</v>
      </c>
      <c r="V848" t="s">
        <v>44</v>
      </c>
      <c r="W848" t="str">
        <f t="shared" si="150"/>
        <v>R3711E</v>
      </c>
      <c r="X848" t="s">
        <v>266</v>
      </c>
      <c r="AA848" t="s">
        <v>46</v>
      </c>
      <c r="AB848">
        <v>0</v>
      </c>
      <c r="AC848">
        <v>0</v>
      </c>
      <c r="AD848">
        <v>182.02</v>
      </c>
      <c r="AE848">
        <v>0</v>
      </c>
    </row>
    <row r="849" spans="1:31" x14ac:dyDescent="0.3">
      <c r="A849" t="str">
        <f t="shared" si="146"/>
        <v>17</v>
      </c>
      <c r="B849" t="str">
        <f t="shared" si="148"/>
        <v>11</v>
      </c>
      <c r="C849" s="1">
        <v>42866.908379629633</v>
      </c>
      <c r="D849" t="str">
        <f t="shared" si="147"/>
        <v>9</v>
      </c>
      <c r="E849" t="s">
        <v>936</v>
      </c>
      <c r="H849" t="s">
        <v>804</v>
      </c>
      <c r="I849" s="2">
        <v>42874</v>
      </c>
      <c r="J849" t="s">
        <v>265</v>
      </c>
      <c r="K849" t="s">
        <v>242</v>
      </c>
      <c r="L849" t="s">
        <v>243</v>
      </c>
      <c r="M849" t="s">
        <v>474</v>
      </c>
      <c r="N849" t="s">
        <v>475</v>
      </c>
      <c r="O849" t="s">
        <v>39</v>
      </c>
      <c r="P849" t="s">
        <v>40</v>
      </c>
      <c r="Q849">
        <v>4</v>
      </c>
      <c r="R849" t="s">
        <v>41</v>
      </c>
      <c r="S849" t="s">
        <v>476</v>
      </c>
      <c r="T849" t="s">
        <v>475</v>
      </c>
      <c r="U849" t="str">
        <f t="shared" si="149"/>
        <v>RV</v>
      </c>
      <c r="V849" t="s">
        <v>44</v>
      </c>
      <c r="W849" t="str">
        <f t="shared" si="150"/>
        <v>R3711E</v>
      </c>
      <c r="X849" t="s">
        <v>266</v>
      </c>
      <c r="AA849" t="s">
        <v>46</v>
      </c>
      <c r="AB849">
        <v>0</v>
      </c>
      <c r="AC849">
        <v>0</v>
      </c>
      <c r="AD849">
        <v>799.56</v>
      </c>
      <c r="AE849">
        <v>0</v>
      </c>
    </row>
    <row r="850" spans="1:31" x14ac:dyDescent="0.3">
      <c r="A850" t="str">
        <f t="shared" si="146"/>
        <v>17</v>
      </c>
      <c r="B850" t="str">
        <f t="shared" si="148"/>
        <v>11</v>
      </c>
      <c r="C850" s="1">
        <v>42885.697025462963</v>
      </c>
      <c r="D850" t="str">
        <f t="shared" si="147"/>
        <v>9</v>
      </c>
      <c r="E850" t="s">
        <v>834</v>
      </c>
      <c r="H850" t="s">
        <v>1138</v>
      </c>
      <c r="I850" s="2">
        <v>42886</v>
      </c>
      <c r="J850" t="s">
        <v>265</v>
      </c>
      <c r="K850" t="s">
        <v>242</v>
      </c>
      <c r="L850" t="s">
        <v>243</v>
      </c>
      <c r="M850" t="s">
        <v>474</v>
      </c>
      <c r="N850" t="s">
        <v>475</v>
      </c>
      <c r="O850" t="s">
        <v>39</v>
      </c>
      <c r="P850" t="s">
        <v>40</v>
      </c>
      <c r="Q850">
        <v>4</v>
      </c>
      <c r="R850" t="s">
        <v>41</v>
      </c>
      <c r="S850" t="s">
        <v>476</v>
      </c>
      <c r="T850" t="s">
        <v>475</v>
      </c>
      <c r="U850" t="str">
        <f t="shared" si="149"/>
        <v>RV</v>
      </c>
      <c r="V850" t="s">
        <v>44</v>
      </c>
      <c r="W850" t="str">
        <f t="shared" si="150"/>
        <v>R3711E</v>
      </c>
      <c r="X850" t="s">
        <v>266</v>
      </c>
      <c r="AA850" t="s">
        <v>46</v>
      </c>
      <c r="AB850">
        <v>0</v>
      </c>
      <c r="AC850">
        <v>0</v>
      </c>
      <c r="AD850">
        <v>4678.66</v>
      </c>
      <c r="AE850">
        <v>0</v>
      </c>
    </row>
    <row r="851" spans="1:31" x14ac:dyDescent="0.3">
      <c r="A851" t="str">
        <f t="shared" si="146"/>
        <v>17</v>
      </c>
      <c r="B851" t="str">
        <f t="shared" si="148"/>
        <v>11</v>
      </c>
      <c r="C851" s="1">
        <v>42885.69703703704</v>
      </c>
      <c r="D851" t="str">
        <f t="shared" si="147"/>
        <v>9</v>
      </c>
      <c r="E851" t="s">
        <v>834</v>
      </c>
      <c r="H851" t="s">
        <v>846</v>
      </c>
      <c r="I851" s="2">
        <v>42886</v>
      </c>
      <c r="J851" t="s">
        <v>265</v>
      </c>
      <c r="K851" t="s">
        <v>242</v>
      </c>
      <c r="L851" t="s">
        <v>243</v>
      </c>
      <c r="M851" t="s">
        <v>474</v>
      </c>
      <c r="N851" t="s">
        <v>475</v>
      </c>
      <c r="O851" t="s">
        <v>39</v>
      </c>
      <c r="P851" t="s">
        <v>40</v>
      </c>
      <c r="Q851">
        <v>4</v>
      </c>
      <c r="R851" t="s">
        <v>41</v>
      </c>
      <c r="S851" t="s">
        <v>476</v>
      </c>
      <c r="T851" t="s">
        <v>475</v>
      </c>
      <c r="U851" t="str">
        <f t="shared" si="149"/>
        <v>RV</v>
      </c>
      <c r="V851" t="s">
        <v>44</v>
      </c>
      <c r="W851" t="str">
        <f t="shared" si="150"/>
        <v>R3711E</v>
      </c>
      <c r="X851" t="s">
        <v>266</v>
      </c>
      <c r="AA851" t="s">
        <v>46</v>
      </c>
      <c r="AB851">
        <v>0</v>
      </c>
      <c r="AC851">
        <v>0</v>
      </c>
      <c r="AD851">
        <v>761.59</v>
      </c>
      <c r="AE851">
        <v>0</v>
      </c>
    </row>
    <row r="852" spans="1:31" x14ac:dyDescent="0.3">
      <c r="A852" t="str">
        <f t="shared" si="146"/>
        <v>17</v>
      </c>
      <c r="B852" t="str">
        <f t="shared" si="148"/>
        <v>11</v>
      </c>
      <c r="C852" s="1">
        <v>42886.445868055554</v>
      </c>
      <c r="D852" t="str">
        <f t="shared" si="147"/>
        <v>9</v>
      </c>
      <c r="E852" t="s">
        <v>822</v>
      </c>
      <c r="F852" t="s">
        <v>823</v>
      </c>
      <c r="H852" t="s">
        <v>1128</v>
      </c>
      <c r="I852" s="2">
        <v>42880</v>
      </c>
      <c r="J852" t="s">
        <v>265</v>
      </c>
      <c r="K852" t="s">
        <v>242</v>
      </c>
      <c r="L852" t="s">
        <v>243</v>
      </c>
      <c r="M852" t="s">
        <v>474</v>
      </c>
      <c r="N852" t="s">
        <v>475</v>
      </c>
      <c r="O852" t="s">
        <v>39</v>
      </c>
      <c r="P852" t="s">
        <v>40</v>
      </c>
      <c r="Q852">
        <v>4</v>
      </c>
      <c r="R852" t="s">
        <v>41</v>
      </c>
      <c r="S852" t="s">
        <v>476</v>
      </c>
      <c r="T852" t="s">
        <v>475</v>
      </c>
      <c r="U852" t="str">
        <f t="shared" si="149"/>
        <v>RV</v>
      </c>
      <c r="V852" t="s">
        <v>44</v>
      </c>
      <c r="W852" t="str">
        <f t="shared" si="150"/>
        <v>R3711E</v>
      </c>
      <c r="X852" t="s">
        <v>266</v>
      </c>
      <c r="AA852" t="s">
        <v>65</v>
      </c>
      <c r="AB852">
        <v>0</v>
      </c>
      <c r="AC852">
        <v>0</v>
      </c>
      <c r="AD852">
        <v>-37.78</v>
      </c>
      <c r="AE852">
        <v>0</v>
      </c>
    </row>
    <row r="853" spans="1:31" x14ac:dyDescent="0.3">
      <c r="A853" t="str">
        <f t="shared" si="146"/>
        <v>17</v>
      </c>
      <c r="B853" t="str">
        <f t="shared" si="148"/>
        <v>11</v>
      </c>
      <c r="C853" s="1">
        <v>42886.445868055554</v>
      </c>
      <c r="D853" t="str">
        <f t="shared" si="147"/>
        <v>9</v>
      </c>
      <c r="E853" t="s">
        <v>825</v>
      </c>
      <c r="F853" t="s">
        <v>818</v>
      </c>
      <c r="H853" t="s">
        <v>826</v>
      </c>
      <c r="I853" s="2">
        <v>42880</v>
      </c>
      <c r="J853" t="s">
        <v>265</v>
      </c>
      <c r="K853" t="s">
        <v>242</v>
      </c>
      <c r="L853" t="s">
        <v>243</v>
      </c>
      <c r="M853" t="s">
        <v>474</v>
      </c>
      <c r="N853" t="s">
        <v>475</v>
      </c>
      <c r="O853" t="s">
        <v>39</v>
      </c>
      <c r="P853" t="s">
        <v>40</v>
      </c>
      <c r="Q853">
        <v>4</v>
      </c>
      <c r="R853" t="s">
        <v>41</v>
      </c>
      <c r="S853" t="s">
        <v>476</v>
      </c>
      <c r="T853" t="s">
        <v>475</v>
      </c>
      <c r="U853" t="str">
        <f t="shared" si="149"/>
        <v>RV</v>
      </c>
      <c r="V853" t="s">
        <v>44</v>
      </c>
      <c r="W853" t="str">
        <f t="shared" si="150"/>
        <v>R3711E</v>
      </c>
      <c r="X853" t="s">
        <v>266</v>
      </c>
      <c r="AA853" t="s">
        <v>65</v>
      </c>
      <c r="AB853">
        <v>0</v>
      </c>
      <c r="AC853">
        <v>0</v>
      </c>
      <c r="AD853">
        <v>-37.78</v>
      </c>
      <c r="AE853">
        <v>0</v>
      </c>
    </row>
    <row r="854" spans="1:31" x14ac:dyDescent="0.3">
      <c r="A854" t="str">
        <f t="shared" si="146"/>
        <v>17</v>
      </c>
      <c r="B854" t="str">
        <f t="shared" si="148"/>
        <v>11</v>
      </c>
      <c r="C854" s="1">
        <v>42886.445868055554</v>
      </c>
      <c r="D854" t="str">
        <f t="shared" si="147"/>
        <v>9</v>
      </c>
      <c r="E854" t="s">
        <v>827</v>
      </c>
      <c r="F854" t="s">
        <v>828</v>
      </c>
      <c r="H854" t="s">
        <v>826</v>
      </c>
      <c r="I854" s="2">
        <v>42880</v>
      </c>
      <c r="J854" t="s">
        <v>265</v>
      </c>
      <c r="K854" t="s">
        <v>242</v>
      </c>
      <c r="L854" t="s">
        <v>243</v>
      </c>
      <c r="M854" t="s">
        <v>474</v>
      </c>
      <c r="N854" t="s">
        <v>475</v>
      </c>
      <c r="O854" t="s">
        <v>39</v>
      </c>
      <c r="P854" t="s">
        <v>40</v>
      </c>
      <c r="Q854">
        <v>4</v>
      </c>
      <c r="R854" t="s">
        <v>41</v>
      </c>
      <c r="S854" t="s">
        <v>476</v>
      </c>
      <c r="T854" t="s">
        <v>475</v>
      </c>
      <c r="U854" t="str">
        <f t="shared" si="149"/>
        <v>RV</v>
      </c>
      <c r="V854" t="s">
        <v>44</v>
      </c>
      <c r="W854" t="str">
        <f t="shared" si="150"/>
        <v>R3711E</v>
      </c>
      <c r="X854" t="s">
        <v>266</v>
      </c>
      <c r="AA854" t="s">
        <v>65</v>
      </c>
      <c r="AB854">
        <v>0</v>
      </c>
      <c r="AC854">
        <v>0</v>
      </c>
      <c r="AD854">
        <v>-37.78</v>
      </c>
      <c r="AE854">
        <v>0</v>
      </c>
    </row>
    <row r="855" spans="1:31" x14ac:dyDescent="0.3">
      <c r="A855" t="str">
        <f t="shared" si="146"/>
        <v>17</v>
      </c>
      <c r="B855" t="str">
        <f t="shared" si="148"/>
        <v>11</v>
      </c>
      <c r="C855" s="1">
        <v>42871.418263888889</v>
      </c>
      <c r="D855" t="str">
        <f t="shared" si="147"/>
        <v>9</v>
      </c>
      <c r="E855" t="s">
        <v>1130</v>
      </c>
      <c r="H855" t="s">
        <v>1134</v>
      </c>
      <c r="I855" s="2">
        <v>42871</v>
      </c>
      <c r="J855" t="s">
        <v>265</v>
      </c>
      <c r="K855" t="s">
        <v>242</v>
      </c>
      <c r="L855" t="s">
        <v>243</v>
      </c>
      <c r="M855" t="s">
        <v>474</v>
      </c>
      <c r="N855" t="s">
        <v>475</v>
      </c>
      <c r="O855" t="s">
        <v>39</v>
      </c>
      <c r="P855" t="s">
        <v>40</v>
      </c>
      <c r="Q855">
        <v>4</v>
      </c>
      <c r="R855" t="s">
        <v>41</v>
      </c>
      <c r="S855" t="s">
        <v>476</v>
      </c>
      <c r="T855" t="s">
        <v>475</v>
      </c>
      <c r="U855" t="str">
        <f t="shared" si="149"/>
        <v>RV</v>
      </c>
      <c r="V855" t="s">
        <v>44</v>
      </c>
      <c r="W855" t="str">
        <f t="shared" si="150"/>
        <v>R3711E</v>
      </c>
      <c r="X855" t="s">
        <v>266</v>
      </c>
      <c r="AA855" t="s">
        <v>46</v>
      </c>
      <c r="AB855">
        <v>0</v>
      </c>
      <c r="AC855">
        <v>0</v>
      </c>
      <c r="AD855">
        <v>52.44</v>
      </c>
      <c r="AE855">
        <v>0</v>
      </c>
    </row>
    <row r="856" spans="1:31" x14ac:dyDescent="0.3">
      <c r="A856" t="str">
        <f t="shared" si="146"/>
        <v>17</v>
      </c>
      <c r="B856" t="str">
        <f t="shared" si="148"/>
        <v>11</v>
      </c>
      <c r="C856" s="1">
        <v>42871.418263888889</v>
      </c>
      <c r="D856" t="str">
        <f t="shared" si="147"/>
        <v>9</v>
      </c>
      <c r="E856" t="s">
        <v>1130</v>
      </c>
      <c r="H856" t="s">
        <v>1131</v>
      </c>
      <c r="I856" s="2">
        <v>42871</v>
      </c>
      <c r="J856" t="s">
        <v>265</v>
      </c>
      <c r="K856" t="s">
        <v>242</v>
      </c>
      <c r="L856" t="s">
        <v>243</v>
      </c>
      <c r="M856" t="s">
        <v>474</v>
      </c>
      <c r="N856" t="s">
        <v>475</v>
      </c>
      <c r="O856" t="s">
        <v>39</v>
      </c>
      <c r="P856" t="s">
        <v>40</v>
      </c>
      <c r="Q856">
        <v>4</v>
      </c>
      <c r="R856" t="s">
        <v>41</v>
      </c>
      <c r="S856" t="s">
        <v>476</v>
      </c>
      <c r="T856" t="s">
        <v>475</v>
      </c>
      <c r="U856" t="str">
        <f t="shared" si="149"/>
        <v>RV</v>
      </c>
      <c r="V856" t="s">
        <v>44</v>
      </c>
      <c r="W856" t="str">
        <f t="shared" si="150"/>
        <v>R3711E</v>
      </c>
      <c r="X856" t="s">
        <v>266</v>
      </c>
      <c r="AA856" t="s">
        <v>46</v>
      </c>
      <c r="AB856">
        <v>0</v>
      </c>
      <c r="AC856">
        <v>0</v>
      </c>
      <c r="AD856">
        <v>33.42</v>
      </c>
      <c r="AE856">
        <v>0</v>
      </c>
    </row>
    <row r="857" spans="1:31" x14ac:dyDescent="0.3">
      <c r="A857" t="str">
        <f t="shared" si="146"/>
        <v>17</v>
      </c>
      <c r="B857" t="str">
        <f t="shared" si="148"/>
        <v>11</v>
      </c>
      <c r="C857" s="1">
        <v>42871.418263888889</v>
      </c>
      <c r="D857" t="str">
        <f t="shared" si="147"/>
        <v>9</v>
      </c>
      <c r="E857" t="s">
        <v>1130</v>
      </c>
      <c r="H857" t="s">
        <v>1132</v>
      </c>
      <c r="I857" s="2">
        <v>42871</v>
      </c>
      <c r="J857" t="s">
        <v>265</v>
      </c>
      <c r="K857" t="s">
        <v>242</v>
      </c>
      <c r="L857" t="s">
        <v>243</v>
      </c>
      <c r="M857" t="s">
        <v>474</v>
      </c>
      <c r="N857" t="s">
        <v>475</v>
      </c>
      <c r="O857" t="s">
        <v>39</v>
      </c>
      <c r="P857" t="s">
        <v>40</v>
      </c>
      <c r="Q857">
        <v>4</v>
      </c>
      <c r="R857" t="s">
        <v>41</v>
      </c>
      <c r="S857" t="s">
        <v>476</v>
      </c>
      <c r="T857" t="s">
        <v>475</v>
      </c>
      <c r="U857" t="str">
        <f t="shared" si="149"/>
        <v>RV</v>
      </c>
      <c r="V857" t="s">
        <v>44</v>
      </c>
      <c r="W857" t="str">
        <f t="shared" si="150"/>
        <v>R3711E</v>
      </c>
      <c r="X857" t="s">
        <v>266</v>
      </c>
      <c r="AA857" t="s">
        <v>46</v>
      </c>
      <c r="AB857">
        <v>0</v>
      </c>
      <c r="AC857">
        <v>0</v>
      </c>
      <c r="AD857">
        <v>2.31</v>
      </c>
      <c r="AE857">
        <v>0</v>
      </c>
    </row>
    <row r="858" spans="1:31" x14ac:dyDescent="0.3">
      <c r="A858" t="str">
        <f t="shared" si="146"/>
        <v>17</v>
      </c>
      <c r="B858" t="str">
        <f t="shared" si="148"/>
        <v>11</v>
      </c>
      <c r="C858" s="1">
        <v>42871.418263888889</v>
      </c>
      <c r="D858" t="str">
        <f t="shared" si="147"/>
        <v>9</v>
      </c>
      <c r="E858" t="s">
        <v>1130</v>
      </c>
      <c r="H858" t="s">
        <v>1132</v>
      </c>
      <c r="I858" s="2">
        <v>42871</v>
      </c>
      <c r="J858" t="s">
        <v>265</v>
      </c>
      <c r="K858" t="s">
        <v>242</v>
      </c>
      <c r="L858" t="s">
        <v>243</v>
      </c>
      <c r="M858" t="s">
        <v>474</v>
      </c>
      <c r="N858" t="s">
        <v>475</v>
      </c>
      <c r="O858" t="s">
        <v>39</v>
      </c>
      <c r="P858" t="s">
        <v>40</v>
      </c>
      <c r="Q858">
        <v>4</v>
      </c>
      <c r="R858" t="s">
        <v>41</v>
      </c>
      <c r="S858" t="s">
        <v>476</v>
      </c>
      <c r="T858" t="s">
        <v>475</v>
      </c>
      <c r="U858" t="str">
        <f t="shared" si="149"/>
        <v>RV</v>
      </c>
      <c r="V858" t="s">
        <v>44</v>
      </c>
      <c r="W858" t="str">
        <f t="shared" si="150"/>
        <v>R3711E</v>
      </c>
      <c r="X858" t="s">
        <v>266</v>
      </c>
      <c r="AA858" t="s">
        <v>46</v>
      </c>
      <c r="AB858">
        <v>0</v>
      </c>
      <c r="AC858">
        <v>0</v>
      </c>
      <c r="AD858">
        <v>89</v>
      </c>
      <c r="AE858">
        <v>0</v>
      </c>
    </row>
    <row r="859" spans="1:31" x14ac:dyDescent="0.3">
      <c r="A859" t="str">
        <f t="shared" si="146"/>
        <v>17</v>
      </c>
      <c r="B859" t="str">
        <f t="shared" si="148"/>
        <v>11</v>
      </c>
      <c r="C859" s="1">
        <v>42871.418275462966</v>
      </c>
      <c r="D859" t="str">
        <f t="shared" si="147"/>
        <v>9</v>
      </c>
      <c r="E859" t="s">
        <v>1130</v>
      </c>
      <c r="H859" t="s">
        <v>837</v>
      </c>
      <c r="I859" s="2">
        <v>42871</v>
      </c>
      <c r="J859" t="s">
        <v>265</v>
      </c>
      <c r="K859" t="s">
        <v>242</v>
      </c>
      <c r="L859" t="s">
        <v>243</v>
      </c>
      <c r="M859" t="s">
        <v>474</v>
      </c>
      <c r="N859" t="s">
        <v>475</v>
      </c>
      <c r="O859" t="s">
        <v>39</v>
      </c>
      <c r="P859" t="s">
        <v>40</v>
      </c>
      <c r="Q859">
        <v>4</v>
      </c>
      <c r="R859" t="s">
        <v>41</v>
      </c>
      <c r="S859" t="s">
        <v>476</v>
      </c>
      <c r="T859" t="s">
        <v>475</v>
      </c>
      <c r="U859" t="str">
        <f t="shared" si="149"/>
        <v>RV</v>
      </c>
      <c r="V859" t="s">
        <v>44</v>
      </c>
      <c r="W859" t="str">
        <f t="shared" si="150"/>
        <v>R3711E</v>
      </c>
      <c r="X859" t="s">
        <v>266</v>
      </c>
      <c r="AA859" t="s">
        <v>46</v>
      </c>
      <c r="AB859">
        <v>0</v>
      </c>
      <c r="AC859">
        <v>0</v>
      </c>
      <c r="AD859">
        <v>35.479999999999997</v>
      </c>
      <c r="AE859">
        <v>0</v>
      </c>
    </row>
    <row r="860" spans="1:31" x14ac:dyDescent="0.3">
      <c r="A860" t="str">
        <f t="shared" si="146"/>
        <v>17</v>
      </c>
      <c r="B860" t="str">
        <f t="shared" si="148"/>
        <v>11</v>
      </c>
      <c r="C860" s="1">
        <v>42871.418275462966</v>
      </c>
      <c r="D860" t="str">
        <f t="shared" si="147"/>
        <v>9</v>
      </c>
      <c r="E860" t="s">
        <v>1130</v>
      </c>
      <c r="H860" t="s">
        <v>1133</v>
      </c>
      <c r="I860" s="2">
        <v>42871</v>
      </c>
      <c r="J860" t="s">
        <v>265</v>
      </c>
      <c r="K860" t="s">
        <v>242</v>
      </c>
      <c r="L860" t="s">
        <v>243</v>
      </c>
      <c r="M860" t="s">
        <v>474</v>
      </c>
      <c r="N860" t="s">
        <v>475</v>
      </c>
      <c r="O860" t="s">
        <v>39</v>
      </c>
      <c r="P860" t="s">
        <v>40</v>
      </c>
      <c r="Q860">
        <v>4</v>
      </c>
      <c r="R860" t="s">
        <v>41</v>
      </c>
      <c r="S860" t="s">
        <v>476</v>
      </c>
      <c r="T860" t="s">
        <v>475</v>
      </c>
      <c r="U860" t="str">
        <f t="shared" si="149"/>
        <v>RV</v>
      </c>
      <c r="V860" t="s">
        <v>44</v>
      </c>
      <c r="W860" t="str">
        <f t="shared" si="150"/>
        <v>R3711E</v>
      </c>
      <c r="X860" t="s">
        <v>266</v>
      </c>
      <c r="AA860" t="s">
        <v>46</v>
      </c>
      <c r="AB860">
        <v>0</v>
      </c>
      <c r="AC860">
        <v>0</v>
      </c>
      <c r="AD860">
        <v>476.58</v>
      </c>
      <c r="AE860">
        <v>0</v>
      </c>
    </row>
    <row r="861" spans="1:31" x14ac:dyDescent="0.3">
      <c r="A861" t="str">
        <f t="shared" si="146"/>
        <v>17</v>
      </c>
      <c r="B861" t="str">
        <f t="shared" si="148"/>
        <v>11</v>
      </c>
      <c r="C861" s="1">
        <v>42872.90215277778</v>
      </c>
      <c r="D861" t="str">
        <f t="shared" si="147"/>
        <v>9</v>
      </c>
      <c r="E861" t="s">
        <v>823</v>
      </c>
      <c r="H861" t="s">
        <v>819</v>
      </c>
      <c r="I861" s="2">
        <v>42872</v>
      </c>
      <c r="J861" t="s">
        <v>265</v>
      </c>
      <c r="K861" t="s">
        <v>242</v>
      </c>
      <c r="L861" t="s">
        <v>243</v>
      </c>
      <c r="M861" t="s">
        <v>474</v>
      </c>
      <c r="N861" t="s">
        <v>475</v>
      </c>
      <c r="O861" t="s">
        <v>39</v>
      </c>
      <c r="P861" t="s">
        <v>40</v>
      </c>
      <c r="Q861">
        <v>4</v>
      </c>
      <c r="R861" t="s">
        <v>41</v>
      </c>
      <c r="S861" t="s">
        <v>476</v>
      </c>
      <c r="T861" t="s">
        <v>475</v>
      </c>
      <c r="U861" t="str">
        <f t="shared" si="149"/>
        <v>RV</v>
      </c>
      <c r="V861" t="s">
        <v>44</v>
      </c>
      <c r="W861" t="str">
        <f t="shared" si="150"/>
        <v>R3711E</v>
      </c>
      <c r="X861" t="s">
        <v>266</v>
      </c>
      <c r="AA861" t="s">
        <v>46</v>
      </c>
      <c r="AB861">
        <v>0</v>
      </c>
      <c r="AC861">
        <v>0</v>
      </c>
      <c r="AD861">
        <v>37.78</v>
      </c>
      <c r="AE861">
        <v>0</v>
      </c>
    </row>
    <row r="862" spans="1:31" x14ac:dyDescent="0.3">
      <c r="A862" t="str">
        <f t="shared" si="146"/>
        <v>17</v>
      </c>
      <c r="B862" t="str">
        <f t="shared" si="148"/>
        <v>11</v>
      </c>
      <c r="C862" s="1">
        <v>42866.908379629633</v>
      </c>
      <c r="D862" t="str">
        <f t="shared" si="147"/>
        <v>9</v>
      </c>
      <c r="E862" t="s">
        <v>936</v>
      </c>
      <c r="H862" t="s">
        <v>804</v>
      </c>
      <c r="I862" s="2">
        <v>42874</v>
      </c>
      <c r="J862" t="s">
        <v>265</v>
      </c>
      <c r="K862" t="s">
        <v>242</v>
      </c>
      <c r="L862" t="s">
        <v>243</v>
      </c>
      <c r="M862" t="s">
        <v>474</v>
      </c>
      <c r="N862" t="s">
        <v>475</v>
      </c>
      <c r="O862" t="s">
        <v>39</v>
      </c>
      <c r="P862" t="s">
        <v>40</v>
      </c>
      <c r="Q862">
        <v>4</v>
      </c>
      <c r="R862" t="s">
        <v>41</v>
      </c>
      <c r="S862" t="s">
        <v>476</v>
      </c>
      <c r="T862" t="s">
        <v>475</v>
      </c>
      <c r="U862" t="str">
        <f t="shared" si="149"/>
        <v>RV</v>
      </c>
      <c r="V862" t="s">
        <v>44</v>
      </c>
      <c r="W862" t="str">
        <f t="shared" si="150"/>
        <v>R3711E</v>
      </c>
      <c r="X862" t="s">
        <v>266</v>
      </c>
      <c r="AA862" t="s">
        <v>46</v>
      </c>
      <c r="AB862">
        <v>0</v>
      </c>
      <c r="AC862">
        <v>0</v>
      </c>
      <c r="AD862">
        <v>24.58</v>
      </c>
      <c r="AE862">
        <v>0</v>
      </c>
    </row>
    <row r="863" spans="1:31" x14ac:dyDescent="0.3">
      <c r="A863" t="str">
        <f t="shared" si="146"/>
        <v>17</v>
      </c>
      <c r="B863" t="str">
        <f t="shared" si="148"/>
        <v>11</v>
      </c>
      <c r="C863" s="1">
        <v>42866.362199074072</v>
      </c>
      <c r="D863" t="str">
        <f t="shared" si="147"/>
        <v>9</v>
      </c>
      <c r="E863" t="s">
        <v>1135</v>
      </c>
      <c r="H863" t="s">
        <v>1136</v>
      </c>
      <c r="I863" s="2">
        <v>42865</v>
      </c>
      <c r="J863" t="s">
        <v>997</v>
      </c>
      <c r="K863" t="s">
        <v>242</v>
      </c>
      <c r="L863" t="s">
        <v>243</v>
      </c>
      <c r="M863" t="s">
        <v>474</v>
      </c>
      <c r="N863" t="s">
        <v>475</v>
      </c>
      <c r="O863" t="s">
        <v>39</v>
      </c>
      <c r="P863" t="s">
        <v>40</v>
      </c>
      <c r="Q863">
        <v>4</v>
      </c>
      <c r="R863" t="s">
        <v>41</v>
      </c>
      <c r="S863" t="s">
        <v>476</v>
      </c>
      <c r="T863" t="s">
        <v>475</v>
      </c>
      <c r="U863" t="str">
        <f>"10"</f>
        <v>10</v>
      </c>
      <c r="V863" t="s">
        <v>433</v>
      </c>
      <c r="W863" t="str">
        <f>"E7140"</f>
        <v>E7140</v>
      </c>
      <c r="X863" t="s">
        <v>998</v>
      </c>
      <c r="AA863" t="s">
        <v>46</v>
      </c>
      <c r="AB863">
        <v>0</v>
      </c>
      <c r="AC863">
        <v>0</v>
      </c>
      <c r="AD863">
        <v>72</v>
      </c>
      <c r="AE863">
        <v>0</v>
      </c>
    </row>
    <row r="864" spans="1:31" x14ac:dyDescent="0.3">
      <c r="A864" t="str">
        <f t="shared" si="146"/>
        <v>17</v>
      </c>
      <c r="B864" t="str">
        <f t="shared" si="148"/>
        <v>11</v>
      </c>
      <c r="C864" s="1">
        <v>42866.362199074072</v>
      </c>
      <c r="D864" t="str">
        <f t="shared" si="147"/>
        <v>9</v>
      </c>
      <c r="E864" t="s">
        <v>1135</v>
      </c>
      <c r="H864" t="s">
        <v>1137</v>
      </c>
      <c r="I864" s="2">
        <v>42865</v>
      </c>
      <c r="J864" t="s">
        <v>997</v>
      </c>
      <c r="K864" t="s">
        <v>242</v>
      </c>
      <c r="L864" t="s">
        <v>243</v>
      </c>
      <c r="M864" t="s">
        <v>474</v>
      </c>
      <c r="N864" t="s">
        <v>475</v>
      </c>
      <c r="O864" t="s">
        <v>39</v>
      </c>
      <c r="P864" t="s">
        <v>40</v>
      </c>
      <c r="Q864">
        <v>4</v>
      </c>
      <c r="R864" t="s">
        <v>41</v>
      </c>
      <c r="S864" t="s">
        <v>476</v>
      </c>
      <c r="T864" t="s">
        <v>475</v>
      </c>
      <c r="U864" t="str">
        <f>"10"</f>
        <v>10</v>
      </c>
      <c r="V864" t="s">
        <v>433</v>
      </c>
      <c r="W864" t="str">
        <f>"E7140"</f>
        <v>E7140</v>
      </c>
      <c r="X864" t="s">
        <v>998</v>
      </c>
      <c r="AA864" t="s">
        <v>46</v>
      </c>
      <c r="AB864">
        <v>0</v>
      </c>
      <c r="AC864">
        <v>0</v>
      </c>
      <c r="AD864">
        <v>402</v>
      </c>
      <c r="AE864">
        <v>0</v>
      </c>
    </row>
    <row r="865" spans="1:31" x14ac:dyDescent="0.3">
      <c r="A865" t="str">
        <f t="shared" si="146"/>
        <v>17</v>
      </c>
      <c r="B865" t="str">
        <f t="shared" si="148"/>
        <v>11</v>
      </c>
      <c r="C865" s="1">
        <v>42886.703784722224</v>
      </c>
      <c r="D865" t="str">
        <f t="shared" si="147"/>
        <v>9</v>
      </c>
      <c r="E865" t="s">
        <v>1139</v>
      </c>
      <c r="H865" t="s">
        <v>845</v>
      </c>
      <c r="I865" s="2">
        <v>42885</v>
      </c>
      <c r="J865" t="s">
        <v>181</v>
      </c>
      <c r="K865" t="s">
        <v>242</v>
      </c>
      <c r="L865" t="s">
        <v>243</v>
      </c>
      <c r="M865" t="s">
        <v>474</v>
      </c>
      <c r="N865" t="s">
        <v>475</v>
      </c>
      <c r="O865" t="s">
        <v>39</v>
      </c>
      <c r="P865" t="s">
        <v>40</v>
      </c>
      <c r="Q865">
        <v>4</v>
      </c>
      <c r="R865" t="s">
        <v>41</v>
      </c>
      <c r="S865" t="s">
        <v>476</v>
      </c>
      <c r="T865" t="s">
        <v>475</v>
      </c>
      <c r="U865" t="str">
        <f>"07"</f>
        <v>07</v>
      </c>
      <c r="V865" t="s">
        <v>129</v>
      </c>
      <c r="W865" t="str">
        <f>"07"</f>
        <v>07</v>
      </c>
      <c r="X865" t="s">
        <v>129</v>
      </c>
      <c r="AA865" t="s">
        <v>46</v>
      </c>
      <c r="AB865">
        <v>0</v>
      </c>
      <c r="AC865">
        <v>3744.15</v>
      </c>
      <c r="AD865">
        <v>0</v>
      </c>
      <c r="AE865">
        <v>0</v>
      </c>
    </row>
    <row r="866" spans="1:31" x14ac:dyDescent="0.3">
      <c r="A866" t="str">
        <f t="shared" si="146"/>
        <v>17</v>
      </c>
      <c r="B866" t="str">
        <f t="shared" si="148"/>
        <v>11</v>
      </c>
      <c r="C866" s="1">
        <v>42865.662233796298</v>
      </c>
      <c r="D866" t="str">
        <f t="shared" si="147"/>
        <v>9</v>
      </c>
      <c r="E866" t="s">
        <v>1140</v>
      </c>
      <c r="H866" t="s">
        <v>1141</v>
      </c>
      <c r="I866" s="2">
        <v>42865</v>
      </c>
      <c r="J866" t="s">
        <v>785</v>
      </c>
      <c r="K866" t="s">
        <v>242</v>
      </c>
      <c r="L866" t="s">
        <v>243</v>
      </c>
      <c r="M866" t="s">
        <v>474</v>
      </c>
      <c r="N866" t="s">
        <v>475</v>
      </c>
      <c r="O866" t="s">
        <v>39</v>
      </c>
      <c r="P866" t="s">
        <v>40</v>
      </c>
      <c r="Q866">
        <v>4</v>
      </c>
      <c r="R866" t="s">
        <v>41</v>
      </c>
      <c r="S866" t="s">
        <v>476</v>
      </c>
      <c r="T866" t="s">
        <v>475</v>
      </c>
      <c r="U866" t="str">
        <f>"10"</f>
        <v>10</v>
      </c>
      <c r="V866" t="s">
        <v>433</v>
      </c>
      <c r="W866" t="str">
        <f>"10"</f>
        <v>10</v>
      </c>
      <c r="X866" t="s">
        <v>433</v>
      </c>
      <c r="AA866" t="s">
        <v>46</v>
      </c>
      <c r="AB866">
        <v>474</v>
      </c>
      <c r="AC866">
        <v>0</v>
      </c>
      <c r="AD866">
        <v>0</v>
      </c>
      <c r="AE866">
        <v>0</v>
      </c>
    </row>
    <row r="867" spans="1:31" x14ac:dyDescent="0.3">
      <c r="A867" t="str">
        <f t="shared" si="146"/>
        <v>17</v>
      </c>
      <c r="B867" t="str">
        <f t="shared" si="148"/>
        <v>11</v>
      </c>
      <c r="C867" s="1">
        <v>42865.662233796298</v>
      </c>
      <c r="D867" t="str">
        <f t="shared" si="147"/>
        <v>9</v>
      </c>
      <c r="E867" t="s">
        <v>1140</v>
      </c>
      <c r="H867" t="s">
        <v>1141</v>
      </c>
      <c r="I867" s="2">
        <v>42865</v>
      </c>
      <c r="J867" t="s">
        <v>785</v>
      </c>
      <c r="K867" t="s">
        <v>242</v>
      </c>
      <c r="L867" t="s">
        <v>243</v>
      </c>
      <c r="M867" t="s">
        <v>474</v>
      </c>
      <c r="N867" t="s">
        <v>475</v>
      </c>
      <c r="O867" t="s">
        <v>39</v>
      </c>
      <c r="P867" t="s">
        <v>40</v>
      </c>
      <c r="Q867">
        <v>4</v>
      </c>
      <c r="R867" t="s">
        <v>41</v>
      </c>
      <c r="S867" t="s">
        <v>476</v>
      </c>
      <c r="T867" t="s">
        <v>475</v>
      </c>
      <c r="U867" t="str">
        <f>"05"</f>
        <v>05</v>
      </c>
      <c r="V867" t="s">
        <v>58</v>
      </c>
      <c r="W867" t="str">
        <f>"05"</f>
        <v>05</v>
      </c>
      <c r="X867" t="s">
        <v>58</v>
      </c>
      <c r="AA867" t="s">
        <v>65</v>
      </c>
      <c r="AB867">
        <v>-326.22000000000003</v>
      </c>
      <c r="AC867">
        <v>0</v>
      </c>
      <c r="AD867">
        <v>0</v>
      </c>
      <c r="AE867">
        <v>0</v>
      </c>
    </row>
    <row r="868" spans="1:31" x14ac:dyDescent="0.3">
      <c r="A868" t="str">
        <f t="shared" si="146"/>
        <v>17</v>
      </c>
      <c r="B868" t="str">
        <f t="shared" si="148"/>
        <v>11</v>
      </c>
      <c r="C868" s="1">
        <v>42886.703784722224</v>
      </c>
      <c r="D868" t="str">
        <f t="shared" si="147"/>
        <v>9</v>
      </c>
      <c r="E868" t="s">
        <v>1139</v>
      </c>
      <c r="H868" t="s">
        <v>845</v>
      </c>
      <c r="I868" s="2">
        <v>42885</v>
      </c>
      <c r="J868" t="s">
        <v>181</v>
      </c>
      <c r="K868" t="s">
        <v>242</v>
      </c>
      <c r="L868" t="s">
        <v>243</v>
      </c>
      <c r="M868" t="s">
        <v>474</v>
      </c>
      <c r="N868" t="s">
        <v>475</v>
      </c>
      <c r="O868" t="s">
        <v>39</v>
      </c>
      <c r="P868" t="s">
        <v>40</v>
      </c>
      <c r="Q868">
        <v>4</v>
      </c>
      <c r="R868" t="s">
        <v>41</v>
      </c>
      <c r="S868" t="s">
        <v>476</v>
      </c>
      <c r="T868" t="s">
        <v>475</v>
      </c>
      <c r="U868" t="str">
        <f>"05"</f>
        <v>05</v>
      </c>
      <c r="V868" t="s">
        <v>58</v>
      </c>
      <c r="W868" t="str">
        <f>"05"</f>
        <v>05</v>
      </c>
      <c r="X868" t="s">
        <v>58</v>
      </c>
      <c r="AA868" t="s">
        <v>65</v>
      </c>
      <c r="AB868">
        <v>0</v>
      </c>
      <c r="AC868">
        <v>-3744.15</v>
      </c>
      <c r="AD868">
        <v>0</v>
      </c>
      <c r="AE868">
        <v>0</v>
      </c>
    </row>
    <row r="869" spans="1:31" x14ac:dyDescent="0.3">
      <c r="A869" t="str">
        <f t="shared" si="146"/>
        <v>17</v>
      </c>
      <c r="B869" t="str">
        <f t="shared" si="148"/>
        <v>11</v>
      </c>
      <c r="C869" s="1">
        <v>42885.697025462963</v>
      </c>
      <c r="D869" t="str">
        <f t="shared" si="147"/>
        <v>9</v>
      </c>
      <c r="E869" t="s">
        <v>834</v>
      </c>
      <c r="H869" t="s">
        <v>1138</v>
      </c>
      <c r="I869" s="2">
        <v>42886</v>
      </c>
      <c r="J869" t="s">
        <v>74</v>
      </c>
      <c r="K869" t="s">
        <v>242</v>
      </c>
      <c r="L869" t="s">
        <v>243</v>
      </c>
      <c r="M869" t="s">
        <v>474</v>
      </c>
      <c r="N869" t="s">
        <v>475</v>
      </c>
      <c r="O869" t="s">
        <v>39</v>
      </c>
      <c r="P869" t="s">
        <v>40</v>
      </c>
      <c r="Q869">
        <v>4</v>
      </c>
      <c r="R869" t="s">
        <v>41</v>
      </c>
      <c r="S869" t="s">
        <v>476</v>
      </c>
      <c r="T869" t="s">
        <v>475</v>
      </c>
      <c r="U869" t="str">
        <f>"07"</f>
        <v>07</v>
      </c>
      <c r="V869" t="s">
        <v>129</v>
      </c>
      <c r="W869" t="str">
        <f>"E6410"</f>
        <v>E6410</v>
      </c>
      <c r="X869" t="s">
        <v>587</v>
      </c>
      <c r="AA869" t="s">
        <v>46</v>
      </c>
      <c r="AB869">
        <v>0</v>
      </c>
      <c r="AC869">
        <v>0</v>
      </c>
      <c r="AD869">
        <v>3220</v>
      </c>
      <c r="AE869">
        <v>0</v>
      </c>
    </row>
    <row r="870" spans="1:31" x14ac:dyDescent="0.3">
      <c r="A870" t="str">
        <f t="shared" si="146"/>
        <v>17</v>
      </c>
      <c r="B870" t="str">
        <f t="shared" si="148"/>
        <v>11</v>
      </c>
      <c r="C870" s="1">
        <v>42885.697025462963</v>
      </c>
      <c r="D870" t="str">
        <f t="shared" si="147"/>
        <v>9</v>
      </c>
      <c r="E870" t="s">
        <v>834</v>
      </c>
      <c r="H870" t="s">
        <v>846</v>
      </c>
      <c r="I870" s="2">
        <v>42886</v>
      </c>
      <c r="J870" t="s">
        <v>74</v>
      </c>
      <c r="K870" t="s">
        <v>242</v>
      </c>
      <c r="L870" t="s">
        <v>243</v>
      </c>
      <c r="M870" t="s">
        <v>474</v>
      </c>
      <c r="N870" t="s">
        <v>475</v>
      </c>
      <c r="O870" t="s">
        <v>39</v>
      </c>
      <c r="P870" t="s">
        <v>40</v>
      </c>
      <c r="Q870">
        <v>4</v>
      </c>
      <c r="R870" t="s">
        <v>41</v>
      </c>
      <c r="S870" t="s">
        <v>476</v>
      </c>
      <c r="T870" t="s">
        <v>475</v>
      </c>
      <c r="U870" t="str">
        <f>"07"</f>
        <v>07</v>
      </c>
      <c r="V870" t="s">
        <v>129</v>
      </c>
      <c r="W870" t="str">
        <f>"E6410"</f>
        <v>E6410</v>
      </c>
      <c r="X870" t="s">
        <v>587</v>
      </c>
      <c r="AA870" t="s">
        <v>46</v>
      </c>
      <c r="AB870">
        <v>0</v>
      </c>
      <c r="AC870">
        <v>0</v>
      </c>
      <c r="AD870">
        <v>524.15</v>
      </c>
      <c r="AE870">
        <v>0</v>
      </c>
    </row>
    <row r="871" spans="1:31" x14ac:dyDescent="0.3">
      <c r="A871" t="str">
        <f t="shared" si="146"/>
        <v>17</v>
      </c>
      <c r="B871" t="str">
        <f t="shared" si="148"/>
        <v>11</v>
      </c>
      <c r="C871" s="1">
        <v>42865.662233796298</v>
      </c>
      <c r="D871" t="str">
        <f t="shared" si="147"/>
        <v>9</v>
      </c>
      <c r="E871" t="s">
        <v>1140</v>
      </c>
      <c r="H871" t="s">
        <v>1141</v>
      </c>
      <c r="I871" s="2">
        <v>42865</v>
      </c>
      <c r="J871" t="s">
        <v>785</v>
      </c>
      <c r="K871" t="s">
        <v>242</v>
      </c>
      <c r="L871" t="s">
        <v>243</v>
      </c>
      <c r="M871" t="s">
        <v>474</v>
      </c>
      <c r="N871" t="s">
        <v>475</v>
      </c>
      <c r="O871" t="s">
        <v>39</v>
      </c>
      <c r="P871" t="s">
        <v>40</v>
      </c>
      <c r="Q871">
        <v>4</v>
      </c>
      <c r="R871" t="s">
        <v>41</v>
      </c>
      <c r="S871" t="s">
        <v>476</v>
      </c>
      <c r="T871" t="s">
        <v>475</v>
      </c>
      <c r="U871" t="str">
        <f t="shared" ref="U871:U895" si="151">"09"</f>
        <v>09</v>
      </c>
      <c r="V871" t="s">
        <v>268</v>
      </c>
      <c r="W871" t="str">
        <f>"09"</f>
        <v>09</v>
      </c>
      <c r="X871" t="s">
        <v>268</v>
      </c>
      <c r="AA871" t="s">
        <v>65</v>
      </c>
      <c r="AB871">
        <v>-147.78</v>
      </c>
      <c r="AC871">
        <v>0</v>
      </c>
      <c r="AD871">
        <v>0</v>
      </c>
      <c r="AE871">
        <v>0</v>
      </c>
    </row>
    <row r="872" spans="1:31" x14ac:dyDescent="0.3">
      <c r="A872" t="str">
        <f t="shared" si="146"/>
        <v>17</v>
      </c>
      <c r="B872" t="str">
        <f t="shared" si="148"/>
        <v>11</v>
      </c>
      <c r="C872" s="1">
        <v>42856.445810185185</v>
      </c>
      <c r="D872" t="str">
        <f t="shared" si="147"/>
        <v>9</v>
      </c>
      <c r="E872" t="s">
        <v>950</v>
      </c>
      <c r="H872" t="s">
        <v>1129</v>
      </c>
      <c r="I872" s="2">
        <v>42857</v>
      </c>
      <c r="J872" t="s">
        <v>267</v>
      </c>
      <c r="K872" t="s">
        <v>242</v>
      </c>
      <c r="L872" t="s">
        <v>243</v>
      </c>
      <c r="M872" t="s">
        <v>474</v>
      </c>
      <c r="N872" t="s">
        <v>475</v>
      </c>
      <c r="O872" t="s">
        <v>39</v>
      </c>
      <c r="P872" t="s">
        <v>40</v>
      </c>
      <c r="Q872">
        <v>4</v>
      </c>
      <c r="R872" t="s">
        <v>41</v>
      </c>
      <c r="S872" t="s">
        <v>476</v>
      </c>
      <c r="T872" t="s">
        <v>475</v>
      </c>
      <c r="U872" t="str">
        <f t="shared" si="151"/>
        <v>09</v>
      </c>
      <c r="V872" t="s">
        <v>268</v>
      </c>
      <c r="W872" t="str">
        <f t="shared" ref="W872:W895" si="152">"E5982"</f>
        <v>E5982</v>
      </c>
      <c r="X872" t="s">
        <v>268</v>
      </c>
      <c r="AA872" t="s">
        <v>46</v>
      </c>
      <c r="AB872">
        <v>0</v>
      </c>
      <c r="AC872">
        <v>0</v>
      </c>
      <c r="AD872">
        <v>41.06</v>
      </c>
      <c r="AE872">
        <v>0</v>
      </c>
    </row>
    <row r="873" spans="1:31" x14ac:dyDescent="0.3">
      <c r="A873" t="str">
        <f t="shared" si="146"/>
        <v>17</v>
      </c>
      <c r="B873" t="str">
        <f t="shared" si="148"/>
        <v>11</v>
      </c>
      <c r="C873" s="1">
        <v>42856.445821759262</v>
      </c>
      <c r="D873" t="str">
        <f t="shared" si="147"/>
        <v>9</v>
      </c>
      <c r="E873" t="s">
        <v>950</v>
      </c>
      <c r="H873" t="s">
        <v>954</v>
      </c>
      <c r="I873" s="2">
        <v>42857</v>
      </c>
      <c r="J873" t="s">
        <v>267</v>
      </c>
      <c r="K873" t="s">
        <v>242</v>
      </c>
      <c r="L873" t="s">
        <v>243</v>
      </c>
      <c r="M873" t="s">
        <v>474</v>
      </c>
      <c r="N873" t="s">
        <v>475</v>
      </c>
      <c r="O873" t="s">
        <v>39</v>
      </c>
      <c r="P873" t="s">
        <v>40</v>
      </c>
      <c r="Q873">
        <v>4</v>
      </c>
      <c r="R873" t="s">
        <v>41</v>
      </c>
      <c r="S873" t="s">
        <v>476</v>
      </c>
      <c r="T873" t="s">
        <v>475</v>
      </c>
      <c r="U873" t="str">
        <f t="shared" si="151"/>
        <v>09</v>
      </c>
      <c r="V873" t="s">
        <v>268</v>
      </c>
      <c r="W873" t="str">
        <f t="shared" si="152"/>
        <v>E5982</v>
      </c>
      <c r="X873" t="s">
        <v>268</v>
      </c>
      <c r="AA873" t="s">
        <v>46</v>
      </c>
      <c r="AB873">
        <v>0</v>
      </c>
      <c r="AC873">
        <v>0</v>
      </c>
      <c r="AD873">
        <v>38.67</v>
      </c>
      <c r="AE873">
        <v>0</v>
      </c>
    </row>
    <row r="874" spans="1:31" x14ac:dyDescent="0.3">
      <c r="A874" t="str">
        <f t="shared" si="146"/>
        <v>17</v>
      </c>
      <c r="B874" t="str">
        <f t="shared" si="148"/>
        <v>11</v>
      </c>
      <c r="C874" s="1">
        <v>42865.90252314815</v>
      </c>
      <c r="D874" t="str">
        <f t="shared" si="147"/>
        <v>9</v>
      </c>
      <c r="E874" t="s">
        <v>818</v>
      </c>
      <c r="H874" t="s">
        <v>819</v>
      </c>
      <c r="I874" s="2">
        <v>42865</v>
      </c>
      <c r="J874" t="s">
        <v>267</v>
      </c>
      <c r="K874" t="s">
        <v>242</v>
      </c>
      <c r="L874" t="s">
        <v>243</v>
      </c>
      <c r="M874" t="s">
        <v>474</v>
      </c>
      <c r="N874" t="s">
        <v>475</v>
      </c>
      <c r="O874" t="s">
        <v>39</v>
      </c>
      <c r="P874" t="s">
        <v>40</v>
      </c>
      <c r="Q874">
        <v>4</v>
      </c>
      <c r="R874" t="s">
        <v>41</v>
      </c>
      <c r="S874" t="s">
        <v>476</v>
      </c>
      <c r="T874" t="s">
        <v>475</v>
      </c>
      <c r="U874" t="str">
        <f t="shared" si="151"/>
        <v>09</v>
      </c>
      <c r="V874" t="s">
        <v>268</v>
      </c>
      <c r="W874" t="str">
        <f t="shared" si="152"/>
        <v>E5982</v>
      </c>
      <c r="X874" t="s">
        <v>268</v>
      </c>
      <c r="AA874" t="s">
        <v>46</v>
      </c>
      <c r="AB874">
        <v>0</v>
      </c>
      <c r="AC874">
        <v>0</v>
      </c>
      <c r="AD874">
        <v>11.78</v>
      </c>
      <c r="AE874">
        <v>0</v>
      </c>
    </row>
    <row r="875" spans="1:31" x14ac:dyDescent="0.3">
      <c r="A875" t="str">
        <f t="shared" si="146"/>
        <v>17</v>
      </c>
      <c r="B875" t="str">
        <f t="shared" si="148"/>
        <v>11</v>
      </c>
      <c r="C875" s="1">
        <v>42852.907164351855</v>
      </c>
      <c r="D875" t="str">
        <f t="shared" si="147"/>
        <v>9</v>
      </c>
      <c r="E875" t="s">
        <v>935</v>
      </c>
      <c r="H875" t="s">
        <v>796</v>
      </c>
      <c r="I875" s="2">
        <v>42860</v>
      </c>
      <c r="J875" t="s">
        <v>267</v>
      </c>
      <c r="K875" t="s">
        <v>242</v>
      </c>
      <c r="L875" t="s">
        <v>243</v>
      </c>
      <c r="M875" t="s">
        <v>474</v>
      </c>
      <c r="N875" t="s">
        <v>475</v>
      </c>
      <c r="O875" t="s">
        <v>39</v>
      </c>
      <c r="P875" t="s">
        <v>40</v>
      </c>
      <c r="Q875">
        <v>4</v>
      </c>
      <c r="R875" t="s">
        <v>41</v>
      </c>
      <c r="S875" t="s">
        <v>476</v>
      </c>
      <c r="T875" t="s">
        <v>475</v>
      </c>
      <c r="U875" t="str">
        <f t="shared" si="151"/>
        <v>09</v>
      </c>
      <c r="V875" t="s">
        <v>268</v>
      </c>
      <c r="W875" t="str">
        <f t="shared" si="152"/>
        <v>E5982</v>
      </c>
      <c r="X875" t="s">
        <v>268</v>
      </c>
      <c r="AA875" t="s">
        <v>46</v>
      </c>
      <c r="AB875">
        <v>0</v>
      </c>
      <c r="AC875">
        <v>0</v>
      </c>
      <c r="AD875">
        <v>56.75</v>
      </c>
      <c r="AE875">
        <v>0</v>
      </c>
    </row>
    <row r="876" spans="1:31" x14ac:dyDescent="0.3">
      <c r="A876" t="str">
        <f t="shared" si="146"/>
        <v>17</v>
      </c>
      <c r="B876" t="str">
        <f t="shared" si="148"/>
        <v>11</v>
      </c>
      <c r="C876" s="1">
        <v>42852.907164351855</v>
      </c>
      <c r="D876" t="str">
        <f t="shared" si="147"/>
        <v>9</v>
      </c>
      <c r="E876" t="s">
        <v>935</v>
      </c>
      <c r="H876" t="s">
        <v>796</v>
      </c>
      <c r="I876" s="2">
        <v>42860</v>
      </c>
      <c r="J876" t="s">
        <v>267</v>
      </c>
      <c r="K876" t="s">
        <v>242</v>
      </c>
      <c r="L876" t="s">
        <v>243</v>
      </c>
      <c r="M876" t="s">
        <v>474</v>
      </c>
      <c r="N876" t="s">
        <v>475</v>
      </c>
      <c r="O876" t="s">
        <v>39</v>
      </c>
      <c r="P876" t="s">
        <v>40</v>
      </c>
      <c r="Q876">
        <v>4</v>
      </c>
      <c r="R876" t="s">
        <v>41</v>
      </c>
      <c r="S876" t="s">
        <v>476</v>
      </c>
      <c r="T876" t="s">
        <v>475</v>
      </c>
      <c r="U876" t="str">
        <f t="shared" si="151"/>
        <v>09</v>
      </c>
      <c r="V876" t="s">
        <v>268</v>
      </c>
      <c r="W876" t="str">
        <f t="shared" si="152"/>
        <v>E5982</v>
      </c>
      <c r="X876" t="s">
        <v>268</v>
      </c>
      <c r="AA876" t="s">
        <v>46</v>
      </c>
      <c r="AB876">
        <v>0</v>
      </c>
      <c r="AC876">
        <v>0</v>
      </c>
      <c r="AD876">
        <v>249.27</v>
      </c>
      <c r="AE876">
        <v>0</v>
      </c>
    </row>
    <row r="877" spans="1:31" x14ac:dyDescent="0.3">
      <c r="A877" t="str">
        <f t="shared" si="146"/>
        <v>17</v>
      </c>
      <c r="B877" t="str">
        <f t="shared" si="148"/>
        <v>11</v>
      </c>
      <c r="C877" s="1">
        <v>42852.907164351855</v>
      </c>
      <c r="D877" t="str">
        <f t="shared" si="147"/>
        <v>9</v>
      </c>
      <c r="E877" t="s">
        <v>935</v>
      </c>
      <c r="H877" t="s">
        <v>796</v>
      </c>
      <c r="I877" s="2">
        <v>42860</v>
      </c>
      <c r="J877" t="s">
        <v>267</v>
      </c>
      <c r="K877" t="s">
        <v>242</v>
      </c>
      <c r="L877" t="s">
        <v>243</v>
      </c>
      <c r="M877" t="s">
        <v>474</v>
      </c>
      <c r="N877" t="s">
        <v>475</v>
      </c>
      <c r="O877" t="s">
        <v>39</v>
      </c>
      <c r="P877" t="s">
        <v>40</v>
      </c>
      <c r="Q877">
        <v>4</v>
      </c>
      <c r="R877" t="s">
        <v>41</v>
      </c>
      <c r="S877" t="s">
        <v>476</v>
      </c>
      <c r="T877" t="s">
        <v>475</v>
      </c>
      <c r="U877" t="str">
        <f t="shared" si="151"/>
        <v>09</v>
      </c>
      <c r="V877" t="s">
        <v>268</v>
      </c>
      <c r="W877" t="str">
        <f t="shared" si="152"/>
        <v>E5982</v>
      </c>
      <c r="X877" t="s">
        <v>268</v>
      </c>
      <c r="AA877" t="s">
        <v>46</v>
      </c>
      <c r="AB877">
        <v>0</v>
      </c>
      <c r="AC877">
        <v>0</v>
      </c>
      <c r="AD877">
        <v>7.66</v>
      </c>
      <c r="AE877">
        <v>0</v>
      </c>
    </row>
    <row r="878" spans="1:31" x14ac:dyDescent="0.3">
      <c r="A878" t="str">
        <f t="shared" si="146"/>
        <v>17</v>
      </c>
      <c r="B878" t="str">
        <f t="shared" si="148"/>
        <v>11</v>
      </c>
      <c r="C878" s="1">
        <v>42859.68346064815</v>
      </c>
      <c r="D878" t="str">
        <f t="shared" si="147"/>
        <v>9</v>
      </c>
      <c r="E878" t="s">
        <v>1126</v>
      </c>
      <c r="F878">
        <v>889605</v>
      </c>
      <c r="H878" t="s">
        <v>1127</v>
      </c>
      <c r="I878" s="2">
        <v>42859</v>
      </c>
      <c r="J878" t="s">
        <v>267</v>
      </c>
      <c r="K878" t="s">
        <v>242</v>
      </c>
      <c r="L878" t="s">
        <v>243</v>
      </c>
      <c r="M878" t="s">
        <v>474</v>
      </c>
      <c r="N878" t="s">
        <v>475</v>
      </c>
      <c r="O878" t="s">
        <v>39</v>
      </c>
      <c r="P878" t="s">
        <v>40</v>
      </c>
      <c r="Q878">
        <v>4</v>
      </c>
      <c r="R878" t="s">
        <v>41</v>
      </c>
      <c r="S878" t="s">
        <v>476</v>
      </c>
      <c r="T878" t="s">
        <v>475</v>
      </c>
      <c r="U878" t="str">
        <f t="shared" si="151"/>
        <v>09</v>
      </c>
      <c r="V878" t="s">
        <v>268</v>
      </c>
      <c r="W878" t="str">
        <f t="shared" si="152"/>
        <v>E5982</v>
      </c>
      <c r="X878" t="s">
        <v>268</v>
      </c>
      <c r="AA878" t="s">
        <v>46</v>
      </c>
      <c r="AB878">
        <v>0</v>
      </c>
      <c r="AC878">
        <v>0</v>
      </c>
      <c r="AD878">
        <v>227.21</v>
      </c>
      <c r="AE878">
        <v>0</v>
      </c>
    </row>
    <row r="879" spans="1:31" x14ac:dyDescent="0.3">
      <c r="A879" t="str">
        <f t="shared" si="146"/>
        <v>17</v>
      </c>
      <c r="B879" t="str">
        <f t="shared" si="148"/>
        <v>11</v>
      </c>
      <c r="C879" s="1">
        <v>42852.904664351852</v>
      </c>
      <c r="D879" t="str">
        <f t="shared" si="147"/>
        <v>9</v>
      </c>
      <c r="E879" t="s">
        <v>1043</v>
      </c>
      <c r="H879" t="s">
        <v>796</v>
      </c>
      <c r="I879" s="2">
        <v>42860</v>
      </c>
      <c r="J879" t="s">
        <v>267</v>
      </c>
      <c r="K879" t="s">
        <v>242</v>
      </c>
      <c r="L879" t="s">
        <v>243</v>
      </c>
      <c r="M879" t="s">
        <v>474</v>
      </c>
      <c r="N879" t="s">
        <v>475</v>
      </c>
      <c r="O879" t="s">
        <v>39</v>
      </c>
      <c r="P879" t="s">
        <v>40</v>
      </c>
      <c r="Q879">
        <v>4</v>
      </c>
      <c r="R879" t="s">
        <v>41</v>
      </c>
      <c r="S879" t="s">
        <v>476</v>
      </c>
      <c r="T879" t="s">
        <v>475</v>
      </c>
      <c r="U879" t="str">
        <f t="shared" si="151"/>
        <v>09</v>
      </c>
      <c r="V879" t="s">
        <v>268</v>
      </c>
      <c r="W879" t="str">
        <f t="shared" si="152"/>
        <v>E5982</v>
      </c>
      <c r="X879" t="s">
        <v>268</v>
      </c>
      <c r="AA879" t="s">
        <v>46</v>
      </c>
      <c r="AB879">
        <v>0</v>
      </c>
      <c r="AC879">
        <v>0</v>
      </c>
      <c r="AD879">
        <v>1175.17</v>
      </c>
      <c r="AE879">
        <v>0</v>
      </c>
    </row>
    <row r="880" spans="1:31" x14ac:dyDescent="0.3">
      <c r="A880" t="str">
        <f t="shared" si="146"/>
        <v>17</v>
      </c>
      <c r="B880" t="str">
        <f t="shared" si="148"/>
        <v>11</v>
      </c>
      <c r="C880" s="1">
        <v>42866.906006944446</v>
      </c>
      <c r="D880" t="str">
        <f t="shared" si="147"/>
        <v>9</v>
      </c>
      <c r="E880" t="s">
        <v>1027</v>
      </c>
      <c r="H880" t="s">
        <v>804</v>
      </c>
      <c r="I880" s="2">
        <v>42874</v>
      </c>
      <c r="J880" t="s">
        <v>267</v>
      </c>
      <c r="K880" t="s">
        <v>242</v>
      </c>
      <c r="L880" t="s">
        <v>243</v>
      </c>
      <c r="M880" t="s">
        <v>474</v>
      </c>
      <c r="N880" t="s">
        <v>475</v>
      </c>
      <c r="O880" t="s">
        <v>39</v>
      </c>
      <c r="P880" t="s">
        <v>40</v>
      </c>
      <c r="Q880">
        <v>4</v>
      </c>
      <c r="R880" t="s">
        <v>41</v>
      </c>
      <c r="S880" t="s">
        <v>476</v>
      </c>
      <c r="T880" t="s">
        <v>475</v>
      </c>
      <c r="U880" t="str">
        <f t="shared" si="151"/>
        <v>09</v>
      </c>
      <c r="V880" t="s">
        <v>268</v>
      </c>
      <c r="W880" t="str">
        <f t="shared" si="152"/>
        <v>E5982</v>
      </c>
      <c r="X880" t="s">
        <v>268</v>
      </c>
      <c r="AA880" t="s">
        <v>46</v>
      </c>
      <c r="AB880">
        <v>0</v>
      </c>
      <c r="AC880">
        <v>0</v>
      </c>
      <c r="AD880">
        <v>1175.17</v>
      </c>
      <c r="AE880">
        <v>0</v>
      </c>
    </row>
    <row r="881" spans="1:31" x14ac:dyDescent="0.3">
      <c r="A881" t="str">
        <f t="shared" si="146"/>
        <v>17</v>
      </c>
      <c r="B881" t="str">
        <f t="shared" si="148"/>
        <v>11</v>
      </c>
      <c r="C881" s="1">
        <v>42866.908379629633</v>
      </c>
      <c r="D881" t="str">
        <f t="shared" si="147"/>
        <v>9</v>
      </c>
      <c r="E881" t="s">
        <v>936</v>
      </c>
      <c r="H881" t="s">
        <v>804</v>
      </c>
      <c r="I881" s="2">
        <v>42874</v>
      </c>
      <c r="J881" t="s">
        <v>267</v>
      </c>
      <c r="K881" t="s">
        <v>242</v>
      </c>
      <c r="L881" t="s">
        <v>243</v>
      </c>
      <c r="M881" t="s">
        <v>474</v>
      </c>
      <c r="N881" t="s">
        <v>475</v>
      </c>
      <c r="O881" t="s">
        <v>39</v>
      </c>
      <c r="P881" t="s">
        <v>40</v>
      </c>
      <c r="Q881">
        <v>4</v>
      </c>
      <c r="R881" t="s">
        <v>41</v>
      </c>
      <c r="S881" t="s">
        <v>476</v>
      </c>
      <c r="T881" t="s">
        <v>475</v>
      </c>
      <c r="U881" t="str">
        <f t="shared" si="151"/>
        <v>09</v>
      </c>
      <c r="V881" t="s">
        <v>268</v>
      </c>
      <c r="W881" t="str">
        <f t="shared" si="152"/>
        <v>E5982</v>
      </c>
      <c r="X881" t="s">
        <v>268</v>
      </c>
      <c r="AA881" t="s">
        <v>46</v>
      </c>
      <c r="AB881">
        <v>0</v>
      </c>
      <c r="AC881">
        <v>0</v>
      </c>
      <c r="AD881">
        <v>56.75</v>
      </c>
      <c r="AE881">
        <v>0</v>
      </c>
    </row>
    <row r="882" spans="1:31" x14ac:dyDescent="0.3">
      <c r="A882" t="str">
        <f t="shared" si="146"/>
        <v>17</v>
      </c>
      <c r="B882" t="str">
        <f t="shared" si="148"/>
        <v>11</v>
      </c>
      <c r="C882" s="1">
        <v>42866.908379629633</v>
      </c>
      <c r="D882" t="str">
        <f t="shared" si="147"/>
        <v>9</v>
      </c>
      <c r="E882" t="s">
        <v>936</v>
      </c>
      <c r="H882" t="s">
        <v>804</v>
      </c>
      <c r="I882" s="2">
        <v>42874</v>
      </c>
      <c r="J882" t="s">
        <v>267</v>
      </c>
      <c r="K882" t="s">
        <v>242</v>
      </c>
      <c r="L882" t="s">
        <v>243</v>
      </c>
      <c r="M882" t="s">
        <v>474</v>
      </c>
      <c r="N882" t="s">
        <v>475</v>
      </c>
      <c r="O882" t="s">
        <v>39</v>
      </c>
      <c r="P882" t="s">
        <v>40</v>
      </c>
      <c r="Q882">
        <v>4</v>
      </c>
      <c r="R882" t="s">
        <v>41</v>
      </c>
      <c r="S882" t="s">
        <v>476</v>
      </c>
      <c r="T882" t="s">
        <v>475</v>
      </c>
      <c r="U882" t="str">
        <f t="shared" si="151"/>
        <v>09</v>
      </c>
      <c r="V882" t="s">
        <v>268</v>
      </c>
      <c r="W882" t="str">
        <f t="shared" si="152"/>
        <v>E5982</v>
      </c>
      <c r="X882" t="s">
        <v>268</v>
      </c>
      <c r="AA882" t="s">
        <v>46</v>
      </c>
      <c r="AB882">
        <v>0</v>
      </c>
      <c r="AC882">
        <v>0</v>
      </c>
      <c r="AD882">
        <v>249.28</v>
      </c>
      <c r="AE882">
        <v>0</v>
      </c>
    </row>
    <row r="883" spans="1:31" x14ac:dyDescent="0.3">
      <c r="A883" t="str">
        <f t="shared" si="146"/>
        <v>17</v>
      </c>
      <c r="B883" t="str">
        <f t="shared" si="148"/>
        <v>11</v>
      </c>
      <c r="C883" s="1">
        <v>42866.908379629633</v>
      </c>
      <c r="D883" t="str">
        <f t="shared" si="147"/>
        <v>9</v>
      </c>
      <c r="E883" t="s">
        <v>936</v>
      </c>
      <c r="H883" t="s">
        <v>804</v>
      </c>
      <c r="I883" s="2">
        <v>42874</v>
      </c>
      <c r="J883" t="s">
        <v>267</v>
      </c>
      <c r="K883" t="s">
        <v>242</v>
      </c>
      <c r="L883" t="s">
        <v>243</v>
      </c>
      <c r="M883" t="s">
        <v>474</v>
      </c>
      <c r="N883" t="s">
        <v>475</v>
      </c>
      <c r="O883" t="s">
        <v>39</v>
      </c>
      <c r="P883" t="s">
        <v>40</v>
      </c>
      <c r="Q883">
        <v>4</v>
      </c>
      <c r="R883" t="s">
        <v>41</v>
      </c>
      <c r="S883" t="s">
        <v>476</v>
      </c>
      <c r="T883" t="s">
        <v>475</v>
      </c>
      <c r="U883" t="str">
        <f t="shared" si="151"/>
        <v>09</v>
      </c>
      <c r="V883" t="s">
        <v>268</v>
      </c>
      <c r="W883" t="str">
        <f t="shared" si="152"/>
        <v>E5982</v>
      </c>
      <c r="X883" t="s">
        <v>268</v>
      </c>
      <c r="AA883" t="s">
        <v>46</v>
      </c>
      <c r="AB883">
        <v>0</v>
      </c>
      <c r="AC883">
        <v>0</v>
      </c>
      <c r="AD883">
        <v>7.66</v>
      </c>
      <c r="AE883">
        <v>0</v>
      </c>
    </row>
    <row r="884" spans="1:31" x14ac:dyDescent="0.3">
      <c r="A884" t="str">
        <f t="shared" si="146"/>
        <v>17</v>
      </c>
      <c r="B884" t="str">
        <f t="shared" si="148"/>
        <v>11</v>
      </c>
      <c r="C884" s="1">
        <v>42885.697025462963</v>
      </c>
      <c r="D884" t="str">
        <f t="shared" si="147"/>
        <v>9</v>
      </c>
      <c r="E884" t="s">
        <v>834</v>
      </c>
      <c r="H884" t="s">
        <v>1138</v>
      </c>
      <c r="I884" s="2">
        <v>42886</v>
      </c>
      <c r="J884" t="s">
        <v>267</v>
      </c>
      <c r="K884" t="s">
        <v>242</v>
      </c>
      <c r="L884" t="s">
        <v>243</v>
      </c>
      <c r="M884" t="s">
        <v>474</v>
      </c>
      <c r="N884" t="s">
        <v>475</v>
      </c>
      <c r="O884" t="s">
        <v>39</v>
      </c>
      <c r="P884" t="s">
        <v>40</v>
      </c>
      <c r="Q884">
        <v>4</v>
      </c>
      <c r="R884" t="s">
        <v>41</v>
      </c>
      <c r="S884" t="s">
        <v>476</v>
      </c>
      <c r="T884" t="s">
        <v>475</v>
      </c>
      <c r="U884" t="str">
        <f t="shared" si="151"/>
        <v>09</v>
      </c>
      <c r="V884" t="s">
        <v>268</v>
      </c>
      <c r="W884" t="str">
        <f t="shared" si="152"/>
        <v>E5982</v>
      </c>
      <c r="X884" t="s">
        <v>268</v>
      </c>
      <c r="AA884" t="s">
        <v>46</v>
      </c>
      <c r="AB884">
        <v>0</v>
      </c>
      <c r="AC884">
        <v>0</v>
      </c>
      <c r="AD884">
        <v>1458.66</v>
      </c>
      <c r="AE884">
        <v>0</v>
      </c>
    </row>
    <row r="885" spans="1:31" x14ac:dyDescent="0.3">
      <c r="A885" t="str">
        <f t="shared" si="146"/>
        <v>17</v>
      </c>
      <c r="B885" t="str">
        <f t="shared" si="148"/>
        <v>11</v>
      </c>
      <c r="C885" s="1">
        <v>42885.69703703704</v>
      </c>
      <c r="D885" t="str">
        <f t="shared" si="147"/>
        <v>9</v>
      </c>
      <c r="E885" t="s">
        <v>834</v>
      </c>
      <c r="H885" t="s">
        <v>846</v>
      </c>
      <c r="I885" s="2">
        <v>42886</v>
      </c>
      <c r="J885" t="s">
        <v>267</v>
      </c>
      <c r="K885" t="s">
        <v>242</v>
      </c>
      <c r="L885" t="s">
        <v>243</v>
      </c>
      <c r="M885" t="s">
        <v>474</v>
      </c>
      <c r="N885" t="s">
        <v>475</v>
      </c>
      <c r="O885" t="s">
        <v>39</v>
      </c>
      <c r="P885" t="s">
        <v>40</v>
      </c>
      <c r="Q885">
        <v>4</v>
      </c>
      <c r="R885" t="s">
        <v>41</v>
      </c>
      <c r="S885" t="s">
        <v>476</v>
      </c>
      <c r="T885" t="s">
        <v>475</v>
      </c>
      <c r="U885" t="str">
        <f t="shared" si="151"/>
        <v>09</v>
      </c>
      <c r="V885" t="s">
        <v>268</v>
      </c>
      <c r="W885" t="str">
        <f t="shared" si="152"/>
        <v>E5982</v>
      </c>
      <c r="X885" t="s">
        <v>268</v>
      </c>
      <c r="AA885" t="s">
        <v>46</v>
      </c>
      <c r="AB885">
        <v>0</v>
      </c>
      <c r="AC885">
        <v>0</v>
      </c>
      <c r="AD885">
        <v>237.44</v>
      </c>
      <c r="AE885">
        <v>0</v>
      </c>
    </row>
    <row r="886" spans="1:31" x14ac:dyDescent="0.3">
      <c r="A886" t="str">
        <f t="shared" si="146"/>
        <v>17</v>
      </c>
      <c r="B886" t="str">
        <f t="shared" si="148"/>
        <v>11</v>
      </c>
      <c r="C886" s="1">
        <v>42886.445868055554</v>
      </c>
      <c r="D886" t="str">
        <f t="shared" si="147"/>
        <v>9</v>
      </c>
      <c r="E886" t="s">
        <v>822</v>
      </c>
      <c r="F886" t="s">
        <v>823</v>
      </c>
      <c r="H886" t="s">
        <v>1128</v>
      </c>
      <c r="I886" s="2">
        <v>42880</v>
      </c>
      <c r="J886" t="s">
        <v>267</v>
      </c>
      <c r="K886" t="s">
        <v>242</v>
      </c>
      <c r="L886" t="s">
        <v>243</v>
      </c>
      <c r="M886" t="s">
        <v>474</v>
      </c>
      <c r="N886" t="s">
        <v>475</v>
      </c>
      <c r="O886" t="s">
        <v>39</v>
      </c>
      <c r="P886" t="s">
        <v>40</v>
      </c>
      <c r="Q886">
        <v>4</v>
      </c>
      <c r="R886" t="s">
        <v>41</v>
      </c>
      <c r="S886" t="s">
        <v>476</v>
      </c>
      <c r="T886" t="s">
        <v>475</v>
      </c>
      <c r="U886" t="str">
        <f t="shared" si="151"/>
        <v>09</v>
      </c>
      <c r="V886" t="s">
        <v>268</v>
      </c>
      <c r="W886" t="str">
        <f t="shared" si="152"/>
        <v>E5982</v>
      </c>
      <c r="X886" t="s">
        <v>268</v>
      </c>
      <c r="AA886" t="s">
        <v>65</v>
      </c>
      <c r="AB886">
        <v>0</v>
      </c>
      <c r="AC886">
        <v>0</v>
      </c>
      <c r="AD886">
        <v>-11.78</v>
      </c>
      <c r="AE886">
        <v>0</v>
      </c>
    </row>
    <row r="887" spans="1:31" x14ac:dyDescent="0.3">
      <c r="A887" t="str">
        <f t="shared" si="146"/>
        <v>17</v>
      </c>
      <c r="B887" t="str">
        <f t="shared" si="148"/>
        <v>11</v>
      </c>
      <c r="C887" s="1">
        <v>42886.445868055554</v>
      </c>
      <c r="D887" t="str">
        <f t="shared" si="147"/>
        <v>9</v>
      </c>
      <c r="E887" t="s">
        <v>825</v>
      </c>
      <c r="F887" t="s">
        <v>818</v>
      </c>
      <c r="H887" t="s">
        <v>826</v>
      </c>
      <c r="I887" s="2">
        <v>42880</v>
      </c>
      <c r="J887" t="s">
        <v>267</v>
      </c>
      <c r="K887" t="s">
        <v>242</v>
      </c>
      <c r="L887" t="s">
        <v>243</v>
      </c>
      <c r="M887" t="s">
        <v>474</v>
      </c>
      <c r="N887" t="s">
        <v>475</v>
      </c>
      <c r="O887" t="s">
        <v>39</v>
      </c>
      <c r="P887" t="s">
        <v>40</v>
      </c>
      <c r="Q887">
        <v>4</v>
      </c>
      <c r="R887" t="s">
        <v>41</v>
      </c>
      <c r="S887" t="s">
        <v>476</v>
      </c>
      <c r="T887" t="s">
        <v>475</v>
      </c>
      <c r="U887" t="str">
        <f t="shared" si="151"/>
        <v>09</v>
      </c>
      <c r="V887" t="s">
        <v>268</v>
      </c>
      <c r="W887" t="str">
        <f t="shared" si="152"/>
        <v>E5982</v>
      </c>
      <c r="X887" t="s">
        <v>268</v>
      </c>
      <c r="AA887" t="s">
        <v>65</v>
      </c>
      <c r="AB887">
        <v>0</v>
      </c>
      <c r="AC887">
        <v>0</v>
      </c>
      <c r="AD887">
        <v>-11.78</v>
      </c>
      <c r="AE887">
        <v>0</v>
      </c>
    </row>
    <row r="888" spans="1:31" x14ac:dyDescent="0.3">
      <c r="A888" t="str">
        <f t="shared" si="146"/>
        <v>17</v>
      </c>
      <c r="B888" t="str">
        <f t="shared" si="148"/>
        <v>11</v>
      </c>
      <c r="C888" s="1">
        <v>42886.445868055554</v>
      </c>
      <c r="D888" t="str">
        <f t="shared" si="147"/>
        <v>9</v>
      </c>
      <c r="E888" t="s">
        <v>827</v>
      </c>
      <c r="F888" t="s">
        <v>828</v>
      </c>
      <c r="H888" t="s">
        <v>826</v>
      </c>
      <c r="I888" s="2">
        <v>42880</v>
      </c>
      <c r="J888" t="s">
        <v>267</v>
      </c>
      <c r="K888" t="s">
        <v>242</v>
      </c>
      <c r="L888" t="s">
        <v>243</v>
      </c>
      <c r="M888" t="s">
        <v>474</v>
      </c>
      <c r="N888" t="s">
        <v>475</v>
      </c>
      <c r="O888" t="s">
        <v>39</v>
      </c>
      <c r="P888" t="s">
        <v>40</v>
      </c>
      <c r="Q888">
        <v>4</v>
      </c>
      <c r="R888" t="s">
        <v>41</v>
      </c>
      <c r="S888" t="s">
        <v>476</v>
      </c>
      <c r="T888" t="s">
        <v>475</v>
      </c>
      <c r="U888" t="str">
        <f t="shared" si="151"/>
        <v>09</v>
      </c>
      <c r="V888" t="s">
        <v>268</v>
      </c>
      <c r="W888" t="str">
        <f t="shared" si="152"/>
        <v>E5982</v>
      </c>
      <c r="X888" t="s">
        <v>268</v>
      </c>
      <c r="AA888" t="s">
        <v>65</v>
      </c>
      <c r="AB888">
        <v>0</v>
      </c>
      <c r="AC888">
        <v>0</v>
      </c>
      <c r="AD888">
        <v>-11.78</v>
      </c>
      <c r="AE888">
        <v>0</v>
      </c>
    </row>
    <row r="889" spans="1:31" x14ac:dyDescent="0.3">
      <c r="A889" t="str">
        <f t="shared" si="146"/>
        <v>17</v>
      </c>
      <c r="B889" t="str">
        <f t="shared" si="148"/>
        <v>11</v>
      </c>
      <c r="C889" s="1">
        <v>42871.418263888889</v>
      </c>
      <c r="D889" t="str">
        <f t="shared" si="147"/>
        <v>9</v>
      </c>
      <c r="E889" t="s">
        <v>1130</v>
      </c>
      <c r="H889" t="s">
        <v>1134</v>
      </c>
      <c r="I889" s="2">
        <v>42871</v>
      </c>
      <c r="J889" t="s">
        <v>267</v>
      </c>
      <c r="K889" t="s">
        <v>242</v>
      </c>
      <c r="L889" t="s">
        <v>243</v>
      </c>
      <c r="M889" t="s">
        <v>474</v>
      </c>
      <c r="N889" t="s">
        <v>475</v>
      </c>
      <c r="O889" t="s">
        <v>39</v>
      </c>
      <c r="P889" t="s">
        <v>40</v>
      </c>
      <c r="Q889">
        <v>4</v>
      </c>
      <c r="R889" t="s">
        <v>41</v>
      </c>
      <c r="S889" t="s">
        <v>476</v>
      </c>
      <c r="T889" t="s">
        <v>475</v>
      </c>
      <c r="U889" t="str">
        <f t="shared" si="151"/>
        <v>09</v>
      </c>
      <c r="V889" t="s">
        <v>268</v>
      </c>
      <c r="W889" t="str">
        <f t="shared" si="152"/>
        <v>E5982</v>
      </c>
      <c r="X889" t="s">
        <v>268</v>
      </c>
      <c r="AA889" t="s">
        <v>46</v>
      </c>
      <c r="AB889">
        <v>0</v>
      </c>
      <c r="AC889">
        <v>0</v>
      </c>
      <c r="AD889">
        <v>16.350000000000001</v>
      </c>
      <c r="AE889">
        <v>0</v>
      </c>
    </row>
    <row r="890" spans="1:31" x14ac:dyDescent="0.3">
      <c r="A890" t="str">
        <f t="shared" si="146"/>
        <v>17</v>
      </c>
      <c r="B890" t="str">
        <f t="shared" si="148"/>
        <v>11</v>
      </c>
      <c r="C890" s="1">
        <v>42871.418263888889</v>
      </c>
      <c r="D890" t="str">
        <f t="shared" si="147"/>
        <v>9</v>
      </c>
      <c r="E890" t="s">
        <v>1130</v>
      </c>
      <c r="H890" t="s">
        <v>1131</v>
      </c>
      <c r="I890" s="2">
        <v>42871</v>
      </c>
      <c r="J890" t="s">
        <v>267</v>
      </c>
      <c r="K890" t="s">
        <v>242</v>
      </c>
      <c r="L890" t="s">
        <v>243</v>
      </c>
      <c r="M890" t="s">
        <v>474</v>
      </c>
      <c r="N890" t="s">
        <v>475</v>
      </c>
      <c r="O890" t="s">
        <v>39</v>
      </c>
      <c r="P890" t="s">
        <v>40</v>
      </c>
      <c r="Q890">
        <v>4</v>
      </c>
      <c r="R890" t="s">
        <v>41</v>
      </c>
      <c r="S890" t="s">
        <v>476</v>
      </c>
      <c r="T890" t="s">
        <v>475</v>
      </c>
      <c r="U890" t="str">
        <f t="shared" si="151"/>
        <v>09</v>
      </c>
      <c r="V890" t="s">
        <v>268</v>
      </c>
      <c r="W890" t="str">
        <f t="shared" si="152"/>
        <v>E5982</v>
      </c>
      <c r="X890" t="s">
        <v>268</v>
      </c>
      <c r="AA890" t="s">
        <v>46</v>
      </c>
      <c r="AB890">
        <v>0</v>
      </c>
      <c r="AC890">
        <v>0</v>
      </c>
      <c r="AD890">
        <v>10.42</v>
      </c>
      <c r="AE890">
        <v>0</v>
      </c>
    </row>
    <row r="891" spans="1:31" x14ac:dyDescent="0.3">
      <c r="A891" t="str">
        <f t="shared" si="146"/>
        <v>17</v>
      </c>
      <c r="B891" t="str">
        <f t="shared" si="148"/>
        <v>11</v>
      </c>
      <c r="C891" s="1">
        <v>42871.418263888889</v>
      </c>
      <c r="D891" t="str">
        <f t="shared" si="147"/>
        <v>9</v>
      </c>
      <c r="E891" t="s">
        <v>1130</v>
      </c>
      <c r="H891" t="s">
        <v>1132</v>
      </c>
      <c r="I891" s="2">
        <v>42871</v>
      </c>
      <c r="J891" t="s">
        <v>267</v>
      </c>
      <c r="K891" t="s">
        <v>242</v>
      </c>
      <c r="L891" t="s">
        <v>243</v>
      </c>
      <c r="M891" t="s">
        <v>474</v>
      </c>
      <c r="N891" t="s">
        <v>475</v>
      </c>
      <c r="O891" t="s">
        <v>39</v>
      </c>
      <c r="P891" t="s">
        <v>40</v>
      </c>
      <c r="Q891">
        <v>4</v>
      </c>
      <c r="R891" t="s">
        <v>41</v>
      </c>
      <c r="S891" t="s">
        <v>476</v>
      </c>
      <c r="T891" t="s">
        <v>475</v>
      </c>
      <c r="U891" t="str">
        <f t="shared" si="151"/>
        <v>09</v>
      </c>
      <c r="V891" t="s">
        <v>268</v>
      </c>
      <c r="W891" t="str">
        <f t="shared" si="152"/>
        <v>E5982</v>
      </c>
      <c r="X891" t="s">
        <v>268</v>
      </c>
      <c r="AA891" t="s">
        <v>46</v>
      </c>
      <c r="AB891">
        <v>0</v>
      </c>
      <c r="AC891">
        <v>0</v>
      </c>
      <c r="AD891">
        <v>0.72</v>
      </c>
      <c r="AE891">
        <v>0</v>
      </c>
    </row>
    <row r="892" spans="1:31" x14ac:dyDescent="0.3">
      <c r="A892" t="str">
        <f t="shared" si="146"/>
        <v>17</v>
      </c>
      <c r="B892" t="str">
        <f t="shared" si="148"/>
        <v>11</v>
      </c>
      <c r="C892" s="1">
        <v>42871.418263888889</v>
      </c>
      <c r="D892" t="str">
        <f t="shared" si="147"/>
        <v>9</v>
      </c>
      <c r="E892" t="s">
        <v>1130</v>
      </c>
      <c r="H892" t="s">
        <v>1132</v>
      </c>
      <c r="I892" s="2">
        <v>42871</v>
      </c>
      <c r="J892" t="s">
        <v>267</v>
      </c>
      <c r="K892" t="s">
        <v>242</v>
      </c>
      <c r="L892" t="s">
        <v>243</v>
      </c>
      <c r="M892" t="s">
        <v>474</v>
      </c>
      <c r="N892" t="s">
        <v>475</v>
      </c>
      <c r="O892" t="s">
        <v>39</v>
      </c>
      <c r="P892" t="s">
        <v>40</v>
      </c>
      <c r="Q892">
        <v>4</v>
      </c>
      <c r="R892" t="s">
        <v>41</v>
      </c>
      <c r="S892" t="s">
        <v>476</v>
      </c>
      <c r="T892" t="s">
        <v>475</v>
      </c>
      <c r="U892" t="str">
        <f t="shared" si="151"/>
        <v>09</v>
      </c>
      <c r="V892" t="s">
        <v>268</v>
      </c>
      <c r="W892" t="str">
        <f t="shared" si="152"/>
        <v>E5982</v>
      </c>
      <c r="X892" t="s">
        <v>268</v>
      </c>
      <c r="AA892" t="s">
        <v>46</v>
      </c>
      <c r="AB892">
        <v>0</v>
      </c>
      <c r="AC892">
        <v>0</v>
      </c>
      <c r="AD892">
        <v>27.75</v>
      </c>
      <c r="AE892">
        <v>0</v>
      </c>
    </row>
    <row r="893" spans="1:31" x14ac:dyDescent="0.3">
      <c r="A893" t="str">
        <f t="shared" si="146"/>
        <v>17</v>
      </c>
      <c r="B893" t="str">
        <f t="shared" si="148"/>
        <v>11</v>
      </c>
      <c r="C893" s="1">
        <v>42871.418263888889</v>
      </c>
      <c r="D893" t="str">
        <f t="shared" si="147"/>
        <v>9</v>
      </c>
      <c r="E893" t="s">
        <v>1130</v>
      </c>
      <c r="H893" t="s">
        <v>837</v>
      </c>
      <c r="I893" s="2">
        <v>42871</v>
      </c>
      <c r="J893" t="s">
        <v>267</v>
      </c>
      <c r="K893" t="s">
        <v>242</v>
      </c>
      <c r="L893" t="s">
        <v>243</v>
      </c>
      <c r="M893" t="s">
        <v>474</v>
      </c>
      <c r="N893" t="s">
        <v>475</v>
      </c>
      <c r="O893" t="s">
        <v>39</v>
      </c>
      <c r="P893" t="s">
        <v>40</v>
      </c>
      <c r="Q893">
        <v>4</v>
      </c>
      <c r="R893" t="s">
        <v>41</v>
      </c>
      <c r="S893" t="s">
        <v>476</v>
      </c>
      <c r="T893" t="s">
        <v>475</v>
      </c>
      <c r="U893" t="str">
        <f t="shared" si="151"/>
        <v>09</v>
      </c>
      <c r="V893" t="s">
        <v>268</v>
      </c>
      <c r="W893" t="str">
        <f t="shared" si="152"/>
        <v>E5982</v>
      </c>
      <c r="X893" t="s">
        <v>268</v>
      </c>
      <c r="AA893" t="s">
        <v>46</v>
      </c>
      <c r="AB893">
        <v>0</v>
      </c>
      <c r="AC893">
        <v>0</v>
      </c>
      <c r="AD893">
        <v>11.06</v>
      </c>
      <c r="AE893">
        <v>0</v>
      </c>
    </row>
    <row r="894" spans="1:31" x14ac:dyDescent="0.3">
      <c r="A894" t="str">
        <f t="shared" si="146"/>
        <v>17</v>
      </c>
      <c r="B894" t="str">
        <f t="shared" si="148"/>
        <v>11</v>
      </c>
      <c r="C894" s="1">
        <v>42871.418275462966</v>
      </c>
      <c r="D894" t="str">
        <f t="shared" si="147"/>
        <v>9</v>
      </c>
      <c r="E894" t="s">
        <v>1130</v>
      </c>
      <c r="H894" t="s">
        <v>1133</v>
      </c>
      <c r="I894" s="2">
        <v>42871</v>
      </c>
      <c r="J894" t="s">
        <v>267</v>
      </c>
      <c r="K894" t="s">
        <v>242</v>
      </c>
      <c r="L894" t="s">
        <v>243</v>
      </c>
      <c r="M894" t="s">
        <v>474</v>
      </c>
      <c r="N894" t="s">
        <v>475</v>
      </c>
      <c r="O894" t="s">
        <v>39</v>
      </c>
      <c r="P894" t="s">
        <v>40</v>
      </c>
      <c r="Q894">
        <v>4</v>
      </c>
      <c r="R894" t="s">
        <v>41</v>
      </c>
      <c r="S894" t="s">
        <v>476</v>
      </c>
      <c r="T894" t="s">
        <v>475</v>
      </c>
      <c r="U894" t="str">
        <f t="shared" si="151"/>
        <v>09</v>
      </c>
      <c r="V894" t="s">
        <v>268</v>
      </c>
      <c r="W894" t="str">
        <f t="shared" si="152"/>
        <v>E5982</v>
      </c>
      <c r="X894" t="s">
        <v>268</v>
      </c>
      <c r="AA894" t="s">
        <v>46</v>
      </c>
      <c r="AB894">
        <v>0</v>
      </c>
      <c r="AC894">
        <v>0</v>
      </c>
      <c r="AD894">
        <v>148.58000000000001</v>
      </c>
      <c r="AE894">
        <v>0</v>
      </c>
    </row>
    <row r="895" spans="1:31" x14ac:dyDescent="0.3">
      <c r="A895" t="str">
        <f t="shared" si="146"/>
        <v>17</v>
      </c>
      <c r="B895" t="str">
        <f t="shared" si="148"/>
        <v>11</v>
      </c>
      <c r="C895" s="1">
        <v>42872.90215277778</v>
      </c>
      <c r="D895" t="str">
        <f t="shared" si="147"/>
        <v>9</v>
      </c>
      <c r="E895" t="s">
        <v>823</v>
      </c>
      <c r="H895" t="s">
        <v>819</v>
      </c>
      <c r="I895" s="2">
        <v>42872</v>
      </c>
      <c r="J895" t="s">
        <v>267</v>
      </c>
      <c r="K895" t="s">
        <v>242</v>
      </c>
      <c r="L895" t="s">
        <v>243</v>
      </c>
      <c r="M895" t="s">
        <v>474</v>
      </c>
      <c r="N895" t="s">
        <v>475</v>
      </c>
      <c r="O895" t="s">
        <v>39</v>
      </c>
      <c r="P895" t="s">
        <v>40</v>
      </c>
      <c r="Q895">
        <v>4</v>
      </c>
      <c r="R895" t="s">
        <v>41</v>
      </c>
      <c r="S895" t="s">
        <v>476</v>
      </c>
      <c r="T895" t="s">
        <v>475</v>
      </c>
      <c r="U895" t="str">
        <f t="shared" si="151"/>
        <v>09</v>
      </c>
      <c r="V895" t="s">
        <v>268</v>
      </c>
      <c r="W895" t="str">
        <f t="shared" si="152"/>
        <v>E5982</v>
      </c>
      <c r="X895" t="s">
        <v>268</v>
      </c>
      <c r="AA895" t="s">
        <v>46</v>
      </c>
      <c r="AB895">
        <v>0</v>
      </c>
      <c r="AC895">
        <v>0</v>
      </c>
      <c r="AD895">
        <v>11.78</v>
      </c>
      <c r="AE895">
        <v>0</v>
      </c>
    </row>
    <row r="896" spans="1:31" x14ac:dyDescent="0.3">
      <c r="A896" t="str">
        <f t="shared" si="146"/>
        <v>17</v>
      </c>
      <c r="B896" t="str">
        <f t="shared" si="148"/>
        <v>11</v>
      </c>
      <c r="C896" s="1">
        <v>42856.901759259257</v>
      </c>
      <c r="D896" t="str">
        <f t="shared" si="147"/>
        <v>9</v>
      </c>
      <c r="E896" t="s">
        <v>988</v>
      </c>
      <c r="H896" t="s">
        <v>1142</v>
      </c>
      <c r="I896" s="2">
        <v>42857</v>
      </c>
      <c r="J896" t="s">
        <v>74</v>
      </c>
      <c r="K896" t="s">
        <v>242</v>
      </c>
      <c r="L896" t="s">
        <v>243</v>
      </c>
      <c r="M896" t="s">
        <v>1143</v>
      </c>
      <c r="N896" t="s">
        <v>1144</v>
      </c>
      <c r="O896" t="s">
        <v>39</v>
      </c>
      <c r="P896" t="s">
        <v>40</v>
      </c>
      <c r="Q896">
        <v>4</v>
      </c>
      <c r="R896" t="s">
        <v>41</v>
      </c>
      <c r="S896" t="s">
        <v>1145</v>
      </c>
      <c r="T896" t="s">
        <v>1144</v>
      </c>
      <c r="U896" t="str">
        <f>"05"</f>
        <v>05</v>
      </c>
      <c r="V896" t="s">
        <v>58</v>
      </c>
      <c r="W896" t="str">
        <f>"E5023"</f>
        <v>E5023</v>
      </c>
      <c r="X896" t="s">
        <v>275</v>
      </c>
      <c r="AA896" t="s">
        <v>46</v>
      </c>
      <c r="AB896">
        <v>0</v>
      </c>
      <c r="AC896">
        <v>0</v>
      </c>
      <c r="AD896">
        <v>39.840000000000003</v>
      </c>
      <c r="AE896">
        <v>0</v>
      </c>
    </row>
    <row r="897" spans="1:31" x14ac:dyDescent="0.3">
      <c r="A897" t="str">
        <f t="shared" si="146"/>
        <v>17</v>
      </c>
      <c r="B897" t="str">
        <f t="shared" si="148"/>
        <v>11</v>
      </c>
      <c r="C897" s="1">
        <v>42866.903344907405</v>
      </c>
      <c r="D897" t="str">
        <f t="shared" si="147"/>
        <v>9</v>
      </c>
      <c r="E897" t="s">
        <v>941</v>
      </c>
      <c r="H897" t="s">
        <v>804</v>
      </c>
      <c r="I897" s="2">
        <v>42874</v>
      </c>
      <c r="J897" t="s">
        <v>83</v>
      </c>
      <c r="K897" t="s">
        <v>242</v>
      </c>
      <c r="L897" t="s">
        <v>243</v>
      </c>
      <c r="M897" t="s">
        <v>1143</v>
      </c>
      <c r="N897" t="s">
        <v>1144</v>
      </c>
      <c r="O897" t="s">
        <v>39</v>
      </c>
      <c r="P897" t="s">
        <v>40</v>
      </c>
      <c r="Q897">
        <v>4</v>
      </c>
      <c r="R897" t="s">
        <v>41</v>
      </c>
      <c r="S897" t="s">
        <v>1145</v>
      </c>
      <c r="T897" t="s">
        <v>1144</v>
      </c>
      <c r="U897" t="str">
        <f>"03"</f>
        <v>03</v>
      </c>
      <c r="V897" t="s">
        <v>120</v>
      </c>
      <c r="W897" t="str">
        <f>"E4110"</f>
        <v>E4110</v>
      </c>
      <c r="X897" t="s">
        <v>321</v>
      </c>
      <c r="AA897" t="s">
        <v>46</v>
      </c>
      <c r="AB897">
        <v>0</v>
      </c>
      <c r="AC897">
        <v>0</v>
      </c>
      <c r="AD897">
        <v>250.47</v>
      </c>
      <c r="AE897">
        <v>0</v>
      </c>
    </row>
    <row r="898" spans="1:31" x14ac:dyDescent="0.3">
      <c r="A898" t="str">
        <f t="shared" ref="A898:A961" si="153">"17"</f>
        <v>17</v>
      </c>
      <c r="B898" t="str">
        <f t="shared" si="148"/>
        <v>11</v>
      </c>
      <c r="C898" s="1">
        <v>42852.901990740742</v>
      </c>
      <c r="D898" t="str">
        <f t="shared" ref="D898:D961" si="154">"9"</f>
        <v>9</v>
      </c>
      <c r="E898" t="s">
        <v>938</v>
      </c>
      <c r="H898" t="s">
        <v>796</v>
      </c>
      <c r="I898" s="2">
        <v>42860</v>
      </c>
      <c r="J898" t="s">
        <v>83</v>
      </c>
      <c r="K898" t="s">
        <v>242</v>
      </c>
      <c r="L898" t="s">
        <v>243</v>
      </c>
      <c r="M898" t="s">
        <v>1143</v>
      </c>
      <c r="N898" t="s">
        <v>1144</v>
      </c>
      <c r="O898" t="s">
        <v>39</v>
      </c>
      <c r="P898" t="s">
        <v>40</v>
      </c>
      <c r="Q898">
        <v>4</v>
      </c>
      <c r="R898" t="s">
        <v>41</v>
      </c>
      <c r="S898" t="s">
        <v>1145</v>
      </c>
      <c r="T898" t="s">
        <v>1144</v>
      </c>
      <c r="U898" t="str">
        <f>"03"</f>
        <v>03</v>
      </c>
      <c r="V898" t="s">
        <v>120</v>
      </c>
      <c r="W898" t="str">
        <f>"E4110"</f>
        <v>E4110</v>
      </c>
      <c r="X898" t="s">
        <v>321</v>
      </c>
      <c r="AA898" t="s">
        <v>46</v>
      </c>
      <c r="AB898">
        <v>0</v>
      </c>
      <c r="AC898">
        <v>0</v>
      </c>
      <c r="AD898">
        <v>364.32</v>
      </c>
      <c r="AE898">
        <v>0</v>
      </c>
    </row>
    <row r="899" spans="1:31" x14ac:dyDescent="0.3">
      <c r="A899" t="str">
        <f t="shared" si="153"/>
        <v>17</v>
      </c>
      <c r="B899" t="str">
        <f>"00"</f>
        <v>00</v>
      </c>
      <c r="C899" s="1">
        <v>42559.907731481479</v>
      </c>
      <c r="D899" t="str">
        <f t="shared" si="154"/>
        <v>9</v>
      </c>
      <c r="E899" t="s">
        <v>934</v>
      </c>
      <c r="G899" t="s">
        <v>1146</v>
      </c>
      <c r="H899" t="s">
        <v>240</v>
      </c>
      <c r="I899" s="2">
        <v>42552</v>
      </c>
      <c r="J899" t="s">
        <v>241</v>
      </c>
      <c r="K899" t="s">
        <v>242</v>
      </c>
      <c r="L899" t="s">
        <v>243</v>
      </c>
      <c r="M899" t="s">
        <v>1143</v>
      </c>
      <c r="N899" t="s">
        <v>1144</v>
      </c>
      <c r="O899" t="s">
        <v>39</v>
      </c>
      <c r="P899" t="s">
        <v>40</v>
      </c>
      <c r="Q899">
        <v>4</v>
      </c>
      <c r="R899" t="s">
        <v>41</v>
      </c>
      <c r="S899" t="s">
        <v>1145</v>
      </c>
      <c r="T899" t="s">
        <v>1144</v>
      </c>
      <c r="U899" t="str">
        <f>"05"</f>
        <v>05</v>
      </c>
      <c r="V899" t="s">
        <v>58</v>
      </c>
      <c r="W899" t="str">
        <f>"E5172"</f>
        <v>E5172</v>
      </c>
      <c r="X899" t="s">
        <v>247</v>
      </c>
      <c r="AA899" t="s">
        <v>46</v>
      </c>
      <c r="AB899">
        <v>0</v>
      </c>
      <c r="AC899">
        <v>0</v>
      </c>
      <c r="AD899">
        <v>0</v>
      </c>
      <c r="AE899">
        <v>3518.55</v>
      </c>
    </row>
    <row r="900" spans="1:31" x14ac:dyDescent="0.3">
      <c r="A900" t="str">
        <f t="shared" si="153"/>
        <v>17</v>
      </c>
      <c r="B900" t="str">
        <f>"00"</f>
        <v>00</v>
      </c>
      <c r="C900" s="1">
        <v>42559.907731481479</v>
      </c>
      <c r="D900" t="str">
        <f t="shared" si="154"/>
        <v>9</v>
      </c>
      <c r="E900" t="s">
        <v>934</v>
      </c>
      <c r="G900" t="s">
        <v>1146</v>
      </c>
      <c r="H900" t="s">
        <v>240</v>
      </c>
      <c r="I900" s="2">
        <v>42552</v>
      </c>
      <c r="J900" t="s">
        <v>241</v>
      </c>
      <c r="K900" t="s">
        <v>242</v>
      </c>
      <c r="L900" t="s">
        <v>243</v>
      </c>
      <c r="M900" t="s">
        <v>1143</v>
      </c>
      <c r="N900" t="s">
        <v>1144</v>
      </c>
      <c r="O900" t="s">
        <v>39</v>
      </c>
      <c r="P900" t="s">
        <v>40</v>
      </c>
      <c r="Q900">
        <v>4</v>
      </c>
      <c r="R900" t="s">
        <v>41</v>
      </c>
      <c r="S900" t="s">
        <v>1145</v>
      </c>
      <c r="T900" t="s">
        <v>1144</v>
      </c>
      <c r="U900" t="str">
        <f>"05"</f>
        <v>05</v>
      </c>
      <c r="V900" t="s">
        <v>58</v>
      </c>
      <c r="W900" t="str">
        <f>"E5172"</f>
        <v>E5172</v>
      </c>
      <c r="X900" t="s">
        <v>247</v>
      </c>
      <c r="AA900" t="s">
        <v>46</v>
      </c>
      <c r="AB900">
        <v>0</v>
      </c>
      <c r="AC900">
        <v>0</v>
      </c>
      <c r="AD900">
        <v>0</v>
      </c>
      <c r="AE900">
        <v>0</v>
      </c>
    </row>
    <row r="901" spans="1:31" x14ac:dyDescent="0.3">
      <c r="A901" t="str">
        <f t="shared" si="153"/>
        <v>17</v>
      </c>
      <c r="B901" t="str">
        <f t="shared" ref="B901:B964" si="155">"11"</f>
        <v>11</v>
      </c>
      <c r="C901" s="1">
        <v>42852.905451388891</v>
      </c>
      <c r="D901" t="str">
        <f t="shared" si="154"/>
        <v>9</v>
      </c>
      <c r="E901" t="s">
        <v>935</v>
      </c>
      <c r="H901" t="s">
        <v>796</v>
      </c>
      <c r="I901" s="2">
        <v>42860</v>
      </c>
      <c r="J901" t="s">
        <v>49</v>
      </c>
      <c r="K901" t="s">
        <v>242</v>
      </c>
      <c r="L901" t="s">
        <v>243</v>
      </c>
      <c r="M901" t="s">
        <v>1143</v>
      </c>
      <c r="N901" t="s">
        <v>1144</v>
      </c>
      <c r="O901" t="s">
        <v>39</v>
      </c>
      <c r="P901" t="s">
        <v>40</v>
      </c>
      <c r="Q901">
        <v>4</v>
      </c>
      <c r="R901" t="s">
        <v>41</v>
      </c>
      <c r="S901" t="s">
        <v>1145</v>
      </c>
      <c r="T901" t="s">
        <v>1144</v>
      </c>
      <c r="U901" t="str">
        <f>"02"</f>
        <v>02</v>
      </c>
      <c r="V901" t="s">
        <v>51</v>
      </c>
      <c r="W901" t="str">
        <f>"E4283"</f>
        <v>E4283</v>
      </c>
      <c r="X901" t="s">
        <v>322</v>
      </c>
      <c r="AA901" t="s">
        <v>46</v>
      </c>
      <c r="AB901">
        <v>0</v>
      </c>
      <c r="AC901">
        <v>0</v>
      </c>
      <c r="AD901">
        <v>26.96</v>
      </c>
      <c r="AE901">
        <v>0</v>
      </c>
    </row>
    <row r="902" spans="1:31" x14ac:dyDescent="0.3">
      <c r="A902" t="str">
        <f t="shared" si="153"/>
        <v>17</v>
      </c>
      <c r="B902" t="str">
        <f t="shared" si="155"/>
        <v>11</v>
      </c>
      <c r="C902" s="1">
        <v>42866.906793981485</v>
      </c>
      <c r="D902" t="str">
        <f t="shared" si="154"/>
        <v>9</v>
      </c>
      <c r="E902" t="s">
        <v>936</v>
      </c>
      <c r="H902" t="s">
        <v>804</v>
      </c>
      <c r="I902" s="2">
        <v>42874</v>
      </c>
      <c r="J902" t="s">
        <v>49</v>
      </c>
      <c r="K902" t="s">
        <v>242</v>
      </c>
      <c r="L902" t="s">
        <v>243</v>
      </c>
      <c r="M902" t="s">
        <v>1143</v>
      </c>
      <c r="N902" t="s">
        <v>1144</v>
      </c>
      <c r="O902" t="s">
        <v>39</v>
      </c>
      <c r="P902" t="s">
        <v>40</v>
      </c>
      <c r="Q902">
        <v>4</v>
      </c>
      <c r="R902" t="s">
        <v>41</v>
      </c>
      <c r="S902" t="s">
        <v>1145</v>
      </c>
      <c r="T902" t="s">
        <v>1144</v>
      </c>
      <c r="U902" t="str">
        <f>"02"</f>
        <v>02</v>
      </c>
      <c r="V902" t="s">
        <v>51</v>
      </c>
      <c r="W902" t="str">
        <f>"E4283"</f>
        <v>E4283</v>
      </c>
      <c r="X902" t="s">
        <v>322</v>
      </c>
      <c r="AA902" t="s">
        <v>46</v>
      </c>
      <c r="AB902">
        <v>0</v>
      </c>
      <c r="AC902">
        <v>0</v>
      </c>
      <c r="AD902">
        <v>18.53</v>
      </c>
      <c r="AE902">
        <v>0</v>
      </c>
    </row>
    <row r="903" spans="1:31" x14ac:dyDescent="0.3">
      <c r="A903" t="str">
        <f t="shared" si="153"/>
        <v>17</v>
      </c>
      <c r="B903" t="str">
        <f t="shared" si="155"/>
        <v>11</v>
      </c>
      <c r="C903" s="1">
        <v>42871.418275462966</v>
      </c>
      <c r="D903" t="str">
        <f t="shared" si="154"/>
        <v>9</v>
      </c>
      <c r="E903" t="s">
        <v>1147</v>
      </c>
      <c r="H903" t="s">
        <v>1148</v>
      </c>
      <c r="I903" s="2">
        <v>42871</v>
      </c>
      <c r="J903" t="s">
        <v>74</v>
      </c>
      <c r="K903" t="s">
        <v>242</v>
      </c>
      <c r="L903" t="s">
        <v>243</v>
      </c>
      <c r="M903" t="s">
        <v>1143</v>
      </c>
      <c r="N903" t="s">
        <v>1144</v>
      </c>
      <c r="O903" t="s">
        <v>39</v>
      </c>
      <c r="P903" t="s">
        <v>40</v>
      </c>
      <c r="Q903">
        <v>4</v>
      </c>
      <c r="R903" t="s">
        <v>41</v>
      </c>
      <c r="S903" t="s">
        <v>1145</v>
      </c>
      <c r="T903" t="s">
        <v>1144</v>
      </c>
      <c r="U903" t="str">
        <f>"05"</f>
        <v>05</v>
      </c>
      <c r="V903" t="s">
        <v>58</v>
      </c>
      <c r="W903" t="str">
        <f>"E5741"</f>
        <v>E5741</v>
      </c>
      <c r="X903" t="s">
        <v>71</v>
      </c>
      <c r="AA903" t="s">
        <v>46</v>
      </c>
      <c r="AB903">
        <v>0</v>
      </c>
      <c r="AC903">
        <v>0</v>
      </c>
      <c r="AD903">
        <v>191.31</v>
      </c>
      <c r="AE903">
        <v>0</v>
      </c>
    </row>
    <row r="904" spans="1:31" x14ac:dyDescent="0.3">
      <c r="A904" t="str">
        <f t="shared" si="153"/>
        <v>17</v>
      </c>
      <c r="B904" t="str">
        <f t="shared" si="155"/>
        <v>11</v>
      </c>
      <c r="C904" s="1">
        <v>42885.459733796299</v>
      </c>
      <c r="D904" t="str">
        <f t="shared" si="154"/>
        <v>9</v>
      </c>
      <c r="E904" t="s">
        <v>1149</v>
      </c>
      <c r="H904" t="s">
        <v>1150</v>
      </c>
      <c r="I904" s="2">
        <v>42886</v>
      </c>
      <c r="J904" t="s">
        <v>74</v>
      </c>
      <c r="K904" t="s">
        <v>242</v>
      </c>
      <c r="L904" t="s">
        <v>243</v>
      </c>
      <c r="M904" t="s">
        <v>1143</v>
      </c>
      <c r="N904" t="s">
        <v>1144</v>
      </c>
      <c r="O904" t="s">
        <v>39</v>
      </c>
      <c r="P904" t="s">
        <v>40</v>
      </c>
      <c r="Q904">
        <v>4</v>
      </c>
      <c r="R904" t="s">
        <v>41</v>
      </c>
      <c r="S904" t="s">
        <v>1145</v>
      </c>
      <c r="T904" t="s">
        <v>1144</v>
      </c>
      <c r="U904" t="str">
        <f>"05"</f>
        <v>05</v>
      </c>
      <c r="V904" t="s">
        <v>58</v>
      </c>
      <c r="W904" t="str">
        <f>"E5307"</f>
        <v>E5307</v>
      </c>
      <c r="X904" t="s">
        <v>95</v>
      </c>
      <c r="AA904" t="s">
        <v>46</v>
      </c>
      <c r="AB904">
        <v>0</v>
      </c>
      <c r="AC904">
        <v>0</v>
      </c>
      <c r="AD904">
        <v>20</v>
      </c>
      <c r="AE904">
        <v>0</v>
      </c>
    </row>
    <row r="905" spans="1:31" x14ac:dyDescent="0.3">
      <c r="A905" t="str">
        <f t="shared" si="153"/>
        <v>17</v>
      </c>
      <c r="B905" t="str">
        <f t="shared" si="155"/>
        <v>11</v>
      </c>
      <c r="C905" s="1">
        <v>42856.901782407411</v>
      </c>
      <c r="D905" t="str">
        <f t="shared" si="154"/>
        <v>9</v>
      </c>
      <c r="E905" t="s">
        <v>988</v>
      </c>
      <c r="H905" t="s">
        <v>1142</v>
      </c>
      <c r="I905" s="2">
        <v>42857</v>
      </c>
      <c r="J905" t="s">
        <v>265</v>
      </c>
      <c r="K905" t="s">
        <v>242</v>
      </c>
      <c r="L905" t="s">
        <v>243</v>
      </c>
      <c r="M905" t="s">
        <v>1143</v>
      </c>
      <c r="N905" t="s">
        <v>1144</v>
      </c>
      <c r="O905" t="s">
        <v>39</v>
      </c>
      <c r="P905" t="s">
        <v>40</v>
      </c>
      <c r="Q905">
        <v>4</v>
      </c>
      <c r="R905" t="s">
        <v>41</v>
      </c>
      <c r="S905" t="s">
        <v>1145</v>
      </c>
      <c r="T905" t="s">
        <v>1144</v>
      </c>
      <c r="U905" t="str">
        <f t="shared" ref="U905:U911" si="156">"RV"</f>
        <v>RV</v>
      </c>
      <c r="V905" t="s">
        <v>44</v>
      </c>
      <c r="W905" t="str">
        <f t="shared" ref="W905:W911" si="157">"R3711E"</f>
        <v>R3711E</v>
      </c>
      <c r="X905" t="s">
        <v>266</v>
      </c>
      <c r="AA905" t="s">
        <v>46</v>
      </c>
      <c r="AB905">
        <v>0</v>
      </c>
      <c r="AC905">
        <v>0</v>
      </c>
      <c r="AD905">
        <v>57.13</v>
      </c>
      <c r="AE905">
        <v>0</v>
      </c>
    </row>
    <row r="906" spans="1:31" x14ac:dyDescent="0.3">
      <c r="A906" t="str">
        <f t="shared" si="153"/>
        <v>17</v>
      </c>
      <c r="B906" t="str">
        <f t="shared" si="155"/>
        <v>11</v>
      </c>
      <c r="C906" s="1">
        <v>42866.904062499998</v>
      </c>
      <c r="D906" t="str">
        <f t="shared" si="154"/>
        <v>9</v>
      </c>
      <c r="E906" t="s">
        <v>941</v>
      </c>
      <c r="H906" t="s">
        <v>804</v>
      </c>
      <c r="I906" s="2">
        <v>42874</v>
      </c>
      <c r="J906" t="s">
        <v>265</v>
      </c>
      <c r="K906" t="s">
        <v>242</v>
      </c>
      <c r="L906" t="s">
        <v>243</v>
      </c>
      <c r="M906" t="s">
        <v>1143</v>
      </c>
      <c r="N906" t="s">
        <v>1144</v>
      </c>
      <c r="O906" t="s">
        <v>39</v>
      </c>
      <c r="P906" t="s">
        <v>40</v>
      </c>
      <c r="Q906">
        <v>4</v>
      </c>
      <c r="R906" t="s">
        <v>41</v>
      </c>
      <c r="S906" t="s">
        <v>1145</v>
      </c>
      <c r="T906" t="s">
        <v>1144</v>
      </c>
      <c r="U906" t="str">
        <f t="shared" si="156"/>
        <v>RV</v>
      </c>
      <c r="V906" t="s">
        <v>44</v>
      </c>
      <c r="W906" t="str">
        <f t="shared" si="157"/>
        <v>R3711E</v>
      </c>
      <c r="X906" t="s">
        <v>266</v>
      </c>
      <c r="AA906" t="s">
        <v>46</v>
      </c>
      <c r="AB906">
        <v>0</v>
      </c>
      <c r="AC906">
        <v>0</v>
      </c>
      <c r="AD906">
        <v>359.17</v>
      </c>
      <c r="AE906">
        <v>0</v>
      </c>
    </row>
    <row r="907" spans="1:31" x14ac:dyDescent="0.3">
      <c r="A907" t="str">
        <f t="shared" si="153"/>
        <v>17</v>
      </c>
      <c r="B907" t="str">
        <f t="shared" si="155"/>
        <v>11</v>
      </c>
      <c r="C907" s="1">
        <v>42852.906226851854</v>
      </c>
      <c r="D907" t="str">
        <f t="shared" si="154"/>
        <v>9</v>
      </c>
      <c r="E907" t="s">
        <v>935</v>
      </c>
      <c r="H907" t="s">
        <v>796</v>
      </c>
      <c r="I907" s="2">
        <v>42860</v>
      </c>
      <c r="J907" t="s">
        <v>265</v>
      </c>
      <c r="K907" t="s">
        <v>242</v>
      </c>
      <c r="L907" t="s">
        <v>243</v>
      </c>
      <c r="M907" t="s">
        <v>1143</v>
      </c>
      <c r="N907" t="s">
        <v>1144</v>
      </c>
      <c r="O907" t="s">
        <v>39</v>
      </c>
      <c r="P907" t="s">
        <v>40</v>
      </c>
      <c r="Q907">
        <v>4</v>
      </c>
      <c r="R907" t="s">
        <v>41</v>
      </c>
      <c r="S907" t="s">
        <v>1145</v>
      </c>
      <c r="T907" t="s">
        <v>1144</v>
      </c>
      <c r="U907" t="str">
        <f t="shared" si="156"/>
        <v>RV</v>
      </c>
      <c r="V907" t="s">
        <v>44</v>
      </c>
      <c r="W907" t="str">
        <f t="shared" si="157"/>
        <v>R3711E</v>
      </c>
      <c r="X907" t="s">
        <v>266</v>
      </c>
      <c r="AA907" t="s">
        <v>46</v>
      </c>
      <c r="AB907">
        <v>0</v>
      </c>
      <c r="AC907">
        <v>0</v>
      </c>
      <c r="AD907">
        <v>38.659999999999997</v>
      </c>
      <c r="AE907">
        <v>0</v>
      </c>
    </row>
    <row r="908" spans="1:31" x14ac:dyDescent="0.3">
      <c r="A908" t="str">
        <f t="shared" si="153"/>
        <v>17</v>
      </c>
      <c r="B908" t="str">
        <f t="shared" si="155"/>
        <v>11</v>
      </c>
      <c r="C908" s="1">
        <v>42852.902719907404</v>
      </c>
      <c r="D908" t="str">
        <f t="shared" si="154"/>
        <v>9</v>
      </c>
      <c r="E908" t="s">
        <v>938</v>
      </c>
      <c r="H908" t="s">
        <v>796</v>
      </c>
      <c r="I908" s="2">
        <v>42860</v>
      </c>
      <c r="J908" t="s">
        <v>265</v>
      </c>
      <c r="K908" t="s">
        <v>242</v>
      </c>
      <c r="L908" t="s">
        <v>243</v>
      </c>
      <c r="M908" t="s">
        <v>1143</v>
      </c>
      <c r="N908" t="s">
        <v>1144</v>
      </c>
      <c r="O908" t="s">
        <v>39</v>
      </c>
      <c r="P908" t="s">
        <v>40</v>
      </c>
      <c r="Q908">
        <v>4</v>
      </c>
      <c r="R908" t="s">
        <v>41</v>
      </c>
      <c r="S908" t="s">
        <v>1145</v>
      </c>
      <c r="T908" t="s">
        <v>1144</v>
      </c>
      <c r="U908" t="str">
        <f t="shared" si="156"/>
        <v>RV</v>
      </c>
      <c r="V908" t="s">
        <v>44</v>
      </c>
      <c r="W908" t="str">
        <f t="shared" si="157"/>
        <v>R3711E</v>
      </c>
      <c r="X908" t="s">
        <v>266</v>
      </c>
      <c r="AA908" t="s">
        <v>46</v>
      </c>
      <c r="AB908">
        <v>0</v>
      </c>
      <c r="AC908">
        <v>0</v>
      </c>
      <c r="AD908">
        <v>522.42999999999995</v>
      </c>
      <c r="AE908">
        <v>0</v>
      </c>
    </row>
    <row r="909" spans="1:31" x14ac:dyDescent="0.3">
      <c r="A909" t="str">
        <f t="shared" si="153"/>
        <v>17</v>
      </c>
      <c r="B909" t="str">
        <f t="shared" si="155"/>
        <v>11</v>
      </c>
      <c r="C909" s="1">
        <v>42866.907500000001</v>
      </c>
      <c r="D909" t="str">
        <f t="shared" si="154"/>
        <v>9</v>
      </c>
      <c r="E909" t="s">
        <v>936</v>
      </c>
      <c r="H909" t="s">
        <v>804</v>
      </c>
      <c r="I909" s="2">
        <v>42874</v>
      </c>
      <c r="J909" t="s">
        <v>265</v>
      </c>
      <c r="K909" t="s">
        <v>242</v>
      </c>
      <c r="L909" t="s">
        <v>243</v>
      </c>
      <c r="M909" t="s">
        <v>1143</v>
      </c>
      <c r="N909" t="s">
        <v>1144</v>
      </c>
      <c r="O909" t="s">
        <v>39</v>
      </c>
      <c r="P909" t="s">
        <v>40</v>
      </c>
      <c r="Q909">
        <v>4</v>
      </c>
      <c r="R909" t="s">
        <v>41</v>
      </c>
      <c r="S909" t="s">
        <v>1145</v>
      </c>
      <c r="T909" t="s">
        <v>1144</v>
      </c>
      <c r="U909" t="str">
        <f t="shared" si="156"/>
        <v>RV</v>
      </c>
      <c r="V909" t="s">
        <v>44</v>
      </c>
      <c r="W909" t="str">
        <f t="shared" si="157"/>
        <v>R3711E</v>
      </c>
      <c r="X909" t="s">
        <v>266</v>
      </c>
      <c r="AA909" t="s">
        <v>46</v>
      </c>
      <c r="AB909">
        <v>0</v>
      </c>
      <c r="AC909">
        <v>0</v>
      </c>
      <c r="AD909">
        <v>26.57</v>
      </c>
      <c r="AE909">
        <v>0</v>
      </c>
    </row>
    <row r="910" spans="1:31" x14ac:dyDescent="0.3">
      <c r="A910" t="str">
        <f t="shared" si="153"/>
        <v>17</v>
      </c>
      <c r="B910" t="str">
        <f t="shared" si="155"/>
        <v>11</v>
      </c>
      <c r="C910" s="1">
        <v>42885.459745370368</v>
      </c>
      <c r="D910" t="str">
        <f t="shared" si="154"/>
        <v>9</v>
      </c>
      <c r="E910" t="s">
        <v>1149</v>
      </c>
      <c r="H910" t="s">
        <v>1150</v>
      </c>
      <c r="I910" s="2">
        <v>42886</v>
      </c>
      <c r="J910" t="s">
        <v>265</v>
      </c>
      <c r="K910" t="s">
        <v>242</v>
      </c>
      <c r="L910" t="s">
        <v>243</v>
      </c>
      <c r="M910" t="s">
        <v>1143</v>
      </c>
      <c r="N910" t="s">
        <v>1144</v>
      </c>
      <c r="O910" t="s">
        <v>39</v>
      </c>
      <c r="P910" t="s">
        <v>40</v>
      </c>
      <c r="Q910">
        <v>4</v>
      </c>
      <c r="R910" t="s">
        <v>41</v>
      </c>
      <c r="S910" t="s">
        <v>1145</v>
      </c>
      <c r="T910" t="s">
        <v>1144</v>
      </c>
      <c r="U910" t="str">
        <f t="shared" si="156"/>
        <v>RV</v>
      </c>
      <c r="V910" t="s">
        <v>44</v>
      </c>
      <c r="W910" t="str">
        <f t="shared" si="157"/>
        <v>R3711E</v>
      </c>
      <c r="X910" t="s">
        <v>266</v>
      </c>
      <c r="AA910" t="s">
        <v>46</v>
      </c>
      <c r="AB910">
        <v>0</v>
      </c>
      <c r="AC910">
        <v>0</v>
      </c>
      <c r="AD910">
        <v>28.68</v>
      </c>
      <c r="AE910">
        <v>0</v>
      </c>
    </row>
    <row r="911" spans="1:31" x14ac:dyDescent="0.3">
      <c r="A911" t="str">
        <f t="shared" si="153"/>
        <v>17</v>
      </c>
      <c r="B911" t="str">
        <f t="shared" si="155"/>
        <v>11</v>
      </c>
      <c r="C911" s="1">
        <v>42871.418287037035</v>
      </c>
      <c r="D911" t="str">
        <f t="shared" si="154"/>
        <v>9</v>
      </c>
      <c r="E911" t="s">
        <v>1147</v>
      </c>
      <c r="H911" t="s">
        <v>1148</v>
      </c>
      <c r="I911" s="2">
        <v>42871</v>
      </c>
      <c r="J911" t="s">
        <v>265</v>
      </c>
      <c r="K911" t="s">
        <v>242</v>
      </c>
      <c r="L911" t="s">
        <v>243</v>
      </c>
      <c r="M911" t="s">
        <v>1143</v>
      </c>
      <c r="N911" t="s">
        <v>1144</v>
      </c>
      <c r="O911" t="s">
        <v>39</v>
      </c>
      <c r="P911" t="s">
        <v>40</v>
      </c>
      <c r="Q911">
        <v>4</v>
      </c>
      <c r="R911" t="s">
        <v>41</v>
      </c>
      <c r="S911" t="s">
        <v>1145</v>
      </c>
      <c r="T911" t="s">
        <v>1144</v>
      </c>
      <c r="U911" t="str">
        <f t="shared" si="156"/>
        <v>RV</v>
      </c>
      <c r="V911" t="s">
        <v>44</v>
      </c>
      <c r="W911" t="str">
        <f t="shared" si="157"/>
        <v>R3711E</v>
      </c>
      <c r="X911" t="s">
        <v>266</v>
      </c>
      <c r="AA911" t="s">
        <v>46</v>
      </c>
      <c r="AB911">
        <v>0</v>
      </c>
      <c r="AC911">
        <v>0</v>
      </c>
      <c r="AD911">
        <v>274.33999999999997</v>
      </c>
      <c r="AE911">
        <v>0</v>
      </c>
    </row>
    <row r="912" spans="1:31" x14ac:dyDescent="0.3">
      <c r="A912" t="str">
        <f t="shared" si="153"/>
        <v>17</v>
      </c>
      <c r="B912" t="str">
        <f t="shared" si="155"/>
        <v>11</v>
      </c>
      <c r="C912" s="1">
        <v>42856.901782407411</v>
      </c>
      <c r="D912" t="str">
        <f t="shared" si="154"/>
        <v>9</v>
      </c>
      <c r="E912" t="s">
        <v>988</v>
      </c>
      <c r="H912" t="s">
        <v>1142</v>
      </c>
      <c r="I912" s="2">
        <v>42857</v>
      </c>
      <c r="J912" t="s">
        <v>267</v>
      </c>
      <c r="K912" t="s">
        <v>242</v>
      </c>
      <c r="L912" t="s">
        <v>243</v>
      </c>
      <c r="M912" t="s">
        <v>1143</v>
      </c>
      <c r="N912" t="s">
        <v>1144</v>
      </c>
      <c r="O912" t="s">
        <v>39</v>
      </c>
      <c r="P912" t="s">
        <v>40</v>
      </c>
      <c r="Q912">
        <v>4</v>
      </c>
      <c r="R912" t="s">
        <v>41</v>
      </c>
      <c r="S912" t="s">
        <v>1145</v>
      </c>
      <c r="T912" t="s">
        <v>1144</v>
      </c>
      <c r="U912" t="str">
        <f t="shared" ref="U912:U918" si="158">"09"</f>
        <v>09</v>
      </c>
      <c r="V912" t="s">
        <v>268</v>
      </c>
      <c r="W912" t="str">
        <f t="shared" ref="W912:W918" si="159">"E5982"</f>
        <v>E5982</v>
      </c>
      <c r="X912" t="s">
        <v>268</v>
      </c>
      <c r="AA912" t="s">
        <v>46</v>
      </c>
      <c r="AB912">
        <v>0</v>
      </c>
      <c r="AC912">
        <v>0</v>
      </c>
      <c r="AD912">
        <v>17.29</v>
      </c>
      <c r="AE912">
        <v>0</v>
      </c>
    </row>
    <row r="913" spans="1:31" x14ac:dyDescent="0.3">
      <c r="A913" t="str">
        <f t="shared" si="153"/>
        <v>17</v>
      </c>
      <c r="B913" t="str">
        <f t="shared" si="155"/>
        <v>11</v>
      </c>
      <c r="C913" s="1">
        <v>42866.904062499998</v>
      </c>
      <c r="D913" t="str">
        <f t="shared" si="154"/>
        <v>9</v>
      </c>
      <c r="E913" t="s">
        <v>941</v>
      </c>
      <c r="H913" t="s">
        <v>804</v>
      </c>
      <c r="I913" s="2">
        <v>42874</v>
      </c>
      <c r="J913" t="s">
        <v>267</v>
      </c>
      <c r="K913" t="s">
        <v>242</v>
      </c>
      <c r="L913" t="s">
        <v>243</v>
      </c>
      <c r="M913" t="s">
        <v>1143</v>
      </c>
      <c r="N913" t="s">
        <v>1144</v>
      </c>
      <c r="O913" t="s">
        <v>39</v>
      </c>
      <c r="P913" t="s">
        <v>40</v>
      </c>
      <c r="Q913">
        <v>4</v>
      </c>
      <c r="R913" t="s">
        <v>41</v>
      </c>
      <c r="S913" t="s">
        <v>1145</v>
      </c>
      <c r="T913" t="s">
        <v>1144</v>
      </c>
      <c r="U913" t="str">
        <f t="shared" si="158"/>
        <v>09</v>
      </c>
      <c r="V913" t="s">
        <v>268</v>
      </c>
      <c r="W913" t="str">
        <f t="shared" si="159"/>
        <v>E5982</v>
      </c>
      <c r="X913" t="s">
        <v>268</v>
      </c>
      <c r="AA913" t="s">
        <v>46</v>
      </c>
      <c r="AB913">
        <v>0</v>
      </c>
      <c r="AC913">
        <v>0</v>
      </c>
      <c r="AD913">
        <v>108.7</v>
      </c>
      <c r="AE913">
        <v>0</v>
      </c>
    </row>
    <row r="914" spans="1:31" x14ac:dyDescent="0.3">
      <c r="A914" t="str">
        <f t="shared" si="153"/>
        <v>17</v>
      </c>
      <c r="B914" t="str">
        <f t="shared" si="155"/>
        <v>11</v>
      </c>
      <c r="C914" s="1">
        <v>42852.906226851854</v>
      </c>
      <c r="D914" t="str">
        <f t="shared" si="154"/>
        <v>9</v>
      </c>
      <c r="E914" t="s">
        <v>935</v>
      </c>
      <c r="H914" t="s">
        <v>796</v>
      </c>
      <c r="I914" s="2">
        <v>42860</v>
      </c>
      <c r="J914" t="s">
        <v>267</v>
      </c>
      <c r="K914" t="s">
        <v>242</v>
      </c>
      <c r="L914" t="s">
        <v>243</v>
      </c>
      <c r="M914" t="s">
        <v>1143</v>
      </c>
      <c r="N914" t="s">
        <v>1144</v>
      </c>
      <c r="O914" t="s">
        <v>39</v>
      </c>
      <c r="P914" t="s">
        <v>40</v>
      </c>
      <c r="Q914">
        <v>4</v>
      </c>
      <c r="R914" t="s">
        <v>41</v>
      </c>
      <c r="S914" t="s">
        <v>1145</v>
      </c>
      <c r="T914" t="s">
        <v>1144</v>
      </c>
      <c r="U914" t="str">
        <f t="shared" si="158"/>
        <v>09</v>
      </c>
      <c r="V914" t="s">
        <v>268</v>
      </c>
      <c r="W914" t="str">
        <f t="shared" si="159"/>
        <v>E5982</v>
      </c>
      <c r="X914" t="s">
        <v>268</v>
      </c>
      <c r="AA914" t="s">
        <v>46</v>
      </c>
      <c r="AB914">
        <v>0</v>
      </c>
      <c r="AC914">
        <v>0</v>
      </c>
      <c r="AD914">
        <v>11.7</v>
      </c>
      <c r="AE914">
        <v>0</v>
      </c>
    </row>
    <row r="915" spans="1:31" x14ac:dyDescent="0.3">
      <c r="A915" t="str">
        <f t="shared" si="153"/>
        <v>17</v>
      </c>
      <c r="B915" t="str">
        <f t="shared" si="155"/>
        <v>11</v>
      </c>
      <c r="C915" s="1">
        <v>42852.902719907404</v>
      </c>
      <c r="D915" t="str">
        <f t="shared" si="154"/>
        <v>9</v>
      </c>
      <c r="E915" t="s">
        <v>938</v>
      </c>
      <c r="H915" t="s">
        <v>796</v>
      </c>
      <c r="I915" s="2">
        <v>42860</v>
      </c>
      <c r="J915" t="s">
        <v>267</v>
      </c>
      <c r="K915" t="s">
        <v>242</v>
      </c>
      <c r="L915" t="s">
        <v>243</v>
      </c>
      <c r="M915" t="s">
        <v>1143</v>
      </c>
      <c r="N915" t="s">
        <v>1144</v>
      </c>
      <c r="O915" t="s">
        <v>39</v>
      </c>
      <c r="P915" t="s">
        <v>40</v>
      </c>
      <c r="Q915">
        <v>4</v>
      </c>
      <c r="R915" t="s">
        <v>41</v>
      </c>
      <c r="S915" t="s">
        <v>1145</v>
      </c>
      <c r="T915" t="s">
        <v>1144</v>
      </c>
      <c r="U915" t="str">
        <f t="shared" si="158"/>
        <v>09</v>
      </c>
      <c r="V915" t="s">
        <v>268</v>
      </c>
      <c r="W915" t="str">
        <f t="shared" si="159"/>
        <v>E5982</v>
      </c>
      <c r="X915" t="s">
        <v>268</v>
      </c>
      <c r="AA915" t="s">
        <v>46</v>
      </c>
      <c r="AB915">
        <v>0</v>
      </c>
      <c r="AC915">
        <v>0</v>
      </c>
      <c r="AD915">
        <v>158.11000000000001</v>
      </c>
      <c r="AE915">
        <v>0</v>
      </c>
    </row>
    <row r="916" spans="1:31" x14ac:dyDescent="0.3">
      <c r="A916" t="str">
        <f t="shared" si="153"/>
        <v>17</v>
      </c>
      <c r="B916" t="str">
        <f t="shared" si="155"/>
        <v>11</v>
      </c>
      <c r="C916" s="1">
        <v>42866.907500000001</v>
      </c>
      <c r="D916" t="str">
        <f t="shared" si="154"/>
        <v>9</v>
      </c>
      <c r="E916" t="s">
        <v>936</v>
      </c>
      <c r="H916" t="s">
        <v>804</v>
      </c>
      <c r="I916" s="2">
        <v>42874</v>
      </c>
      <c r="J916" t="s">
        <v>267</v>
      </c>
      <c r="K916" t="s">
        <v>242</v>
      </c>
      <c r="L916" t="s">
        <v>243</v>
      </c>
      <c r="M916" t="s">
        <v>1143</v>
      </c>
      <c r="N916" t="s">
        <v>1144</v>
      </c>
      <c r="O916" t="s">
        <v>39</v>
      </c>
      <c r="P916" t="s">
        <v>40</v>
      </c>
      <c r="Q916">
        <v>4</v>
      </c>
      <c r="R916" t="s">
        <v>41</v>
      </c>
      <c r="S916" t="s">
        <v>1145</v>
      </c>
      <c r="T916" t="s">
        <v>1144</v>
      </c>
      <c r="U916" t="str">
        <f t="shared" si="158"/>
        <v>09</v>
      </c>
      <c r="V916" t="s">
        <v>268</v>
      </c>
      <c r="W916" t="str">
        <f t="shared" si="159"/>
        <v>E5982</v>
      </c>
      <c r="X916" t="s">
        <v>268</v>
      </c>
      <c r="AA916" t="s">
        <v>46</v>
      </c>
      <c r="AB916">
        <v>0</v>
      </c>
      <c r="AC916">
        <v>0</v>
      </c>
      <c r="AD916">
        <v>8.0399999999999991</v>
      </c>
      <c r="AE916">
        <v>0</v>
      </c>
    </row>
    <row r="917" spans="1:31" x14ac:dyDescent="0.3">
      <c r="A917" t="str">
        <f t="shared" si="153"/>
        <v>17</v>
      </c>
      <c r="B917" t="str">
        <f t="shared" si="155"/>
        <v>11</v>
      </c>
      <c r="C917" s="1">
        <v>42885.459745370368</v>
      </c>
      <c r="D917" t="str">
        <f t="shared" si="154"/>
        <v>9</v>
      </c>
      <c r="E917" t="s">
        <v>1149</v>
      </c>
      <c r="H917" t="s">
        <v>1150</v>
      </c>
      <c r="I917" s="2">
        <v>42886</v>
      </c>
      <c r="J917" t="s">
        <v>267</v>
      </c>
      <c r="K917" t="s">
        <v>242</v>
      </c>
      <c r="L917" t="s">
        <v>243</v>
      </c>
      <c r="M917" t="s">
        <v>1143</v>
      </c>
      <c r="N917" t="s">
        <v>1144</v>
      </c>
      <c r="O917" t="s">
        <v>39</v>
      </c>
      <c r="P917" t="s">
        <v>40</v>
      </c>
      <c r="Q917">
        <v>4</v>
      </c>
      <c r="R917" t="s">
        <v>41</v>
      </c>
      <c r="S917" t="s">
        <v>1145</v>
      </c>
      <c r="T917" t="s">
        <v>1144</v>
      </c>
      <c r="U917" t="str">
        <f t="shared" si="158"/>
        <v>09</v>
      </c>
      <c r="V917" t="s">
        <v>268</v>
      </c>
      <c r="W917" t="str">
        <f t="shared" si="159"/>
        <v>E5982</v>
      </c>
      <c r="X917" t="s">
        <v>268</v>
      </c>
      <c r="AA917" t="s">
        <v>46</v>
      </c>
      <c r="AB917">
        <v>0</v>
      </c>
      <c r="AC917">
        <v>0</v>
      </c>
      <c r="AD917">
        <v>8.68</v>
      </c>
      <c r="AE917">
        <v>0</v>
      </c>
    </row>
    <row r="918" spans="1:31" x14ac:dyDescent="0.3">
      <c r="A918" t="str">
        <f t="shared" si="153"/>
        <v>17</v>
      </c>
      <c r="B918" t="str">
        <f t="shared" si="155"/>
        <v>11</v>
      </c>
      <c r="C918" s="1">
        <v>42871.418287037035</v>
      </c>
      <c r="D918" t="str">
        <f t="shared" si="154"/>
        <v>9</v>
      </c>
      <c r="E918" t="s">
        <v>1147</v>
      </c>
      <c r="H918" t="s">
        <v>1148</v>
      </c>
      <c r="I918" s="2">
        <v>42871</v>
      </c>
      <c r="J918" t="s">
        <v>267</v>
      </c>
      <c r="K918" t="s">
        <v>242</v>
      </c>
      <c r="L918" t="s">
        <v>243</v>
      </c>
      <c r="M918" t="s">
        <v>1143</v>
      </c>
      <c r="N918" t="s">
        <v>1144</v>
      </c>
      <c r="O918" t="s">
        <v>39</v>
      </c>
      <c r="P918" t="s">
        <v>40</v>
      </c>
      <c r="Q918">
        <v>4</v>
      </c>
      <c r="R918" t="s">
        <v>41</v>
      </c>
      <c r="S918" t="s">
        <v>1145</v>
      </c>
      <c r="T918" t="s">
        <v>1144</v>
      </c>
      <c r="U918" t="str">
        <f t="shared" si="158"/>
        <v>09</v>
      </c>
      <c r="V918" t="s">
        <v>268</v>
      </c>
      <c r="W918" t="str">
        <f t="shared" si="159"/>
        <v>E5982</v>
      </c>
      <c r="X918" t="s">
        <v>268</v>
      </c>
      <c r="AA918" t="s">
        <v>46</v>
      </c>
      <c r="AB918">
        <v>0</v>
      </c>
      <c r="AC918">
        <v>0</v>
      </c>
      <c r="AD918">
        <v>83.03</v>
      </c>
      <c r="AE918">
        <v>0</v>
      </c>
    </row>
    <row r="919" spans="1:31" x14ac:dyDescent="0.3">
      <c r="A919" t="str">
        <f t="shared" si="153"/>
        <v>17</v>
      </c>
      <c r="B919" t="str">
        <f t="shared" si="155"/>
        <v>11</v>
      </c>
      <c r="C919" s="1">
        <v>42856.703819444447</v>
      </c>
      <c r="D919" t="str">
        <f t="shared" si="154"/>
        <v>9</v>
      </c>
      <c r="E919" t="s">
        <v>1151</v>
      </c>
      <c r="H919" t="s">
        <v>1152</v>
      </c>
      <c r="I919" s="2">
        <v>42857</v>
      </c>
      <c r="J919" t="s">
        <v>74</v>
      </c>
      <c r="K919" t="s">
        <v>242</v>
      </c>
      <c r="L919" t="s">
        <v>243</v>
      </c>
      <c r="M919" t="s">
        <v>1153</v>
      </c>
      <c r="N919" t="s">
        <v>1154</v>
      </c>
      <c r="O919" t="s">
        <v>39</v>
      </c>
      <c r="P919" t="s">
        <v>40</v>
      </c>
      <c r="Q919">
        <v>4</v>
      </c>
      <c r="R919" t="s">
        <v>41</v>
      </c>
      <c r="S919" t="s">
        <v>1155</v>
      </c>
      <c r="T919" t="s">
        <v>1154</v>
      </c>
      <c r="U919" t="str">
        <f>"05"</f>
        <v>05</v>
      </c>
      <c r="V919" t="s">
        <v>58</v>
      </c>
      <c r="W919" t="str">
        <f>"E5220"</f>
        <v>E5220</v>
      </c>
      <c r="X919" t="s">
        <v>779</v>
      </c>
      <c r="AA919" t="s">
        <v>46</v>
      </c>
      <c r="AB919">
        <v>0</v>
      </c>
      <c r="AC919">
        <v>0</v>
      </c>
      <c r="AD919">
        <v>300</v>
      </c>
      <c r="AE919">
        <v>0</v>
      </c>
    </row>
    <row r="920" spans="1:31" x14ac:dyDescent="0.3">
      <c r="A920" t="str">
        <f t="shared" si="153"/>
        <v>17</v>
      </c>
      <c r="B920" t="str">
        <f t="shared" si="155"/>
        <v>11</v>
      </c>
      <c r="C920" s="1">
        <v>42866.903935185182</v>
      </c>
      <c r="D920" t="str">
        <f t="shared" si="154"/>
        <v>9</v>
      </c>
      <c r="E920" t="s">
        <v>941</v>
      </c>
      <c r="H920" t="s">
        <v>804</v>
      </c>
      <c r="I920" s="2">
        <v>42874</v>
      </c>
      <c r="J920" t="s">
        <v>83</v>
      </c>
      <c r="K920" t="s">
        <v>242</v>
      </c>
      <c r="L920" t="s">
        <v>243</v>
      </c>
      <c r="M920" t="s">
        <v>1153</v>
      </c>
      <c r="N920" t="s">
        <v>1154</v>
      </c>
      <c r="O920" t="s">
        <v>39</v>
      </c>
      <c r="P920" t="s">
        <v>40</v>
      </c>
      <c r="Q920">
        <v>4</v>
      </c>
      <c r="R920" t="s">
        <v>41</v>
      </c>
      <c r="S920" t="s">
        <v>1155</v>
      </c>
      <c r="T920" t="s">
        <v>1154</v>
      </c>
      <c r="U920" t="str">
        <f>"03"</f>
        <v>03</v>
      </c>
      <c r="V920" t="s">
        <v>120</v>
      </c>
      <c r="W920" t="str">
        <f>"E4110"</f>
        <v>E4110</v>
      </c>
      <c r="X920" t="s">
        <v>321</v>
      </c>
      <c r="AA920" t="s">
        <v>46</v>
      </c>
      <c r="AB920">
        <v>0</v>
      </c>
      <c r="AC920">
        <v>0</v>
      </c>
      <c r="AD920">
        <v>288.89999999999998</v>
      </c>
      <c r="AE920">
        <v>0</v>
      </c>
    </row>
    <row r="921" spans="1:31" x14ac:dyDescent="0.3">
      <c r="A921" t="str">
        <f t="shared" si="153"/>
        <v>17</v>
      </c>
      <c r="B921" t="str">
        <f t="shared" si="155"/>
        <v>11</v>
      </c>
      <c r="C921" s="1">
        <v>42852.902581018519</v>
      </c>
      <c r="D921" t="str">
        <f t="shared" si="154"/>
        <v>9</v>
      </c>
      <c r="E921" t="s">
        <v>938</v>
      </c>
      <c r="H921" t="s">
        <v>796</v>
      </c>
      <c r="I921" s="2">
        <v>42860</v>
      </c>
      <c r="J921" t="s">
        <v>83</v>
      </c>
      <c r="K921" t="s">
        <v>242</v>
      </c>
      <c r="L921" t="s">
        <v>243</v>
      </c>
      <c r="M921" t="s">
        <v>1153</v>
      </c>
      <c r="N921" t="s">
        <v>1154</v>
      </c>
      <c r="O921" t="s">
        <v>39</v>
      </c>
      <c r="P921" t="s">
        <v>40</v>
      </c>
      <c r="Q921">
        <v>4</v>
      </c>
      <c r="R921" t="s">
        <v>41</v>
      </c>
      <c r="S921" t="s">
        <v>1155</v>
      </c>
      <c r="T921" t="s">
        <v>1154</v>
      </c>
      <c r="U921" t="str">
        <f>"03"</f>
        <v>03</v>
      </c>
      <c r="V921" t="s">
        <v>120</v>
      </c>
      <c r="W921" t="str">
        <f>"E4110"</f>
        <v>E4110</v>
      </c>
      <c r="X921" t="s">
        <v>321</v>
      </c>
      <c r="AA921" t="s">
        <v>46</v>
      </c>
      <c r="AB921">
        <v>0</v>
      </c>
      <c r="AC921">
        <v>0</v>
      </c>
      <c r="AD921">
        <v>288</v>
      </c>
      <c r="AE921">
        <v>0</v>
      </c>
    </row>
    <row r="922" spans="1:31" x14ac:dyDescent="0.3">
      <c r="A922" t="str">
        <f t="shared" si="153"/>
        <v>17</v>
      </c>
      <c r="B922" t="str">
        <f t="shared" si="155"/>
        <v>11</v>
      </c>
      <c r="C922" s="1">
        <v>42873.696828703702</v>
      </c>
      <c r="D922" t="str">
        <f t="shared" si="154"/>
        <v>9</v>
      </c>
      <c r="E922" t="s">
        <v>1156</v>
      </c>
      <c r="H922" t="s">
        <v>1157</v>
      </c>
      <c r="I922" s="2">
        <v>42871</v>
      </c>
      <c r="J922" t="s">
        <v>181</v>
      </c>
      <c r="K922" t="s">
        <v>242</v>
      </c>
      <c r="L922" t="s">
        <v>243</v>
      </c>
      <c r="M922" t="s">
        <v>1153</v>
      </c>
      <c r="N922" t="s">
        <v>1154</v>
      </c>
      <c r="O922" t="s">
        <v>39</v>
      </c>
      <c r="P922" t="s">
        <v>40</v>
      </c>
      <c r="Q922">
        <v>4</v>
      </c>
      <c r="R922" t="s">
        <v>41</v>
      </c>
      <c r="S922" t="s">
        <v>1155</v>
      </c>
      <c r="T922" t="s">
        <v>1154</v>
      </c>
      <c r="U922" t="str">
        <f>"03"</f>
        <v>03</v>
      </c>
      <c r="V922" t="s">
        <v>120</v>
      </c>
      <c r="W922" t="str">
        <f>"03"</f>
        <v>03</v>
      </c>
      <c r="X922" t="s">
        <v>120</v>
      </c>
      <c r="AA922" t="s">
        <v>65</v>
      </c>
      <c r="AB922">
        <v>0</v>
      </c>
      <c r="AC922">
        <v>-45.1</v>
      </c>
      <c r="AD922">
        <v>0</v>
      </c>
      <c r="AE922">
        <v>0</v>
      </c>
    </row>
    <row r="923" spans="1:31" x14ac:dyDescent="0.3">
      <c r="A923" t="str">
        <f t="shared" si="153"/>
        <v>17</v>
      </c>
      <c r="B923" t="str">
        <f t="shared" si="155"/>
        <v>11</v>
      </c>
      <c r="C923" s="1">
        <v>42852.905891203707</v>
      </c>
      <c r="D923" t="str">
        <f t="shared" si="154"/>
        <v>9</v>
      </c>
      <c r="E923" t="s">
        <v>935</v>
      </c>
      <c r="H923" t="s">
        <v>796</v>
      </c>
      <c r="I923" s="2">
        <v>42860</v>
      </c>
      <c r="J923" t="s">
        <v>49</v>
      </c>
      <c r="K923" t="s">
        <v>242</v>
      </c>
      <c r="L923" t="s">
        <v>243</v>
      </c>
      <c r="M923" t="s">
        <v>1153</v>
      </c>
      <c r="N923" t="s">
        <v>1154</v>
      </c>
      <c r="O923" t="s">
        <v>39</v>
      </c>
      <c r="P923" t="s">
        <v>40</v>
      </c>
      <c r="Q923">
        <v>4</v>
      </c>
      <c r="R923" t="s">
        <v>41</v>
      </c>
      <c r="S923" t="s">
        <v>1155</v>
      </c>
      <c r="T923" t="s">
        <v>1154</v>
      </c>
      <c r="U923" t="str">
        <f>"02"</f>
        <v>02</v>
      </c>
      <c r="V923" t="s">
        <v>51</v>
      </c>
      <c r="W923" t="str">
        <f>"E4281"</f>
        <v>E4281</v>
      </c>
      <c r="X923" t="s">
        <v>52</v>
      </c>
      <c r="AA923" t="s">
        <v>46</v>
      </c>
      <c r="AB923">
        <v>0</v>
      </c>
      <c r="AC923">
        <v>0</v>
      </c>
      <c r="AD923">
        <v>328.05</v>
      </c>
      <c r="AE923">
        <v>0</v>
      </c>
    </row>
    <row r="924" spans="1:31" x14ac:dyDescent="0.3">
      <c r="A924" t="str">
        <f t="shared" si="153"/>
        <v>17</v>
      </c>
      <c r="B924" t="str">
        <f t="shared" si="155"/>
        <v>11</v>
      </c>
      <c r="C924" s="1">
        <v>42866.907175925924</v>
      </c>
      <c r="D924" t="str">
        <f t="shared" si="154"/>
        <v>9</v>
      </c>
      <c r="E924" t="s">
        <v>936</v>
      </c>
      <c r="H924" t="s">
        <v>804</v>
      </c>
      <c r="I924" s="2">
        <v>42874</v>
      </c>
      <c r="J924" t="s">
        <v>49</v>
      </c>
      <c r="K924" t="s">
        <v>242</v>
      </c>
      <c r="L924" t="s">
        <v>243</v>
      </c>
      <c r="M924" t="s">
        <v>1153</v>
      </c>
      <c r="N924" t="s">
        <v>1154</v>
      </c>
      <c r="O924" t="s">
        <v>39</v>
      </c>
      <c r="P924" t="s">
        <v>40</v>
      </c>
      <c r="Q924">
        <v>4</v>
      </c>
      <c r="R924" t="s">
        <v>41</v>
      </c>
      <c r="S924" t="s">
        <v>1155</v>
      </c>
      <c r="T924" t="s">
        <v>1154</v>
      </c>
      <c r="U924" t="str">
        <f>"02"</f>
        <v>02</v>
      </c>
      <c r="V924" t="s">
        <v>51</v>
      </c>
      <c r="W924" t="str">
        <f>"E4281"</f>
        <v>E4281</v>
      </c>
      <c r="X924" t="s">
        <v>52</v>
      </c>
      <c r="AA924" t="s">
        <v>46</v>
      </c>
      <c r="AB924">
        <v>0</v>
      </c>
      <c r="AC924">
        <v>0</v>
      </c>
      <c r="AD924">
        <v>328.42</v>
      </c>
      <c r="AE924">
        <v>0</v>
      </c>
    </row>
    <row r="925" spans="1:31" x14ac:dyDescent="0.3">
      <c r="A925" t="str">
        <f t="shared" si="153"/>
        <v>17</v>
      </c>
      <c r="B925" t="str">
        <f t="shared" si="155"/>
        <v>11</v>
      </c>
      <c r="C925" s="1">
        <v>42873.696828703702</v>
      </c>
      <c r="D925" t="str">
        <f t="shared" si="154"/>
        <v>9</v>
      </c>
      <c r="E925" t="s">
        <v>1156</v>
      </c>
      <c r="H925" t="s">
        <v>1157</v>
      </c>
      <c r="I925" s="2">
        <v>42871</v>
      </c>
      <c r="J925" t="s">
        <v>181</v>
      </c>
      <c r="K925" t="s">
        <v>242</v>
      </c>
      <c r="L925" t="s">
        <v>243</v>
      </c>
      <c r="M925" t="s">
        <v>1153</v>
      </c>
      <c r="N925" t="s">
        <v>1154</v>
      </c>
      <c r="O925" t="s">
        <v>39</v>
      </c>
      <c r="P925" t="s">
        <v>40</v>
      </c>
      <c r="Q925">
        <v>4</v>
      </c>
      <c r="R925" t="s">
        <v>41</v>
      </c>
      <c r="S925" t="s">
        <v>1155</v>
      </c>
      <c r="T925" t="s">
        <v>1154</v>
      </c>
      <c r="U925" t="str">
        <f>"02"</f>
        <v>02</v>
      </c>
      <c r="V925" t="s">
        <v>51</v>
      </c>
      <c r="W925" t="str">
        <f>"02"</f>
        <v>02</v>
      </c>
      <c r="X925" t="s">
        <v>51</v>
      </c>
      <c r="AA925" t="s">
        <v>65</v>
      </c>
      <c r="AB925">
        <v>0</v>
      </c>
      <c r="AC925">
        <v>-45.1</v>
      </c>
      <c r="AD925">
        <v>0</v>
      </c>
      <c r="AE925">
        <v>0</v>
      </c>
    </row>
    <row r="926" spans="1:31" x14ac:dyDescent="0.3">
      <c r="A926" t="str">
        <f t="shared" si="153"/>
        <v>17</v>
      </c>
      <c r="B926" t="str">
        <f t="shared" si="155"/>
        <v>11</v>
      </c>
      <c r="C926" s="1">
        <v>42856.703831018516</v>
      </c>
      <c r="D926" t="str">
        <f t="shared" si="154"/>
        <v>9</v>
      </c>
      <c r="E926" t="s">
        <v>1151</v>
      </c>
      <c r="H926" t="s">
        <v>1158</v>
      </c>
      <c r="I926" s="2">
        <v>42857</v>
      </c>
      <c r="J926" t="s">
        <v>74</v>
      </c>
      <c r="K926" t="s">
        <v>242</v>
      </c>
      <c r="L926" t="s">
        <v>243</v>
      </c>
      <c r="M926" t="s">
        <v>1153</v>
      </c>
      <c r="N926" t="s">
        <v>1154</v>
      </c>
      <c r="O926" t="s">
        <v>39</v>
      </c>
      <c r="P926" t="s">
        <v>40</v>
      </c>
      <c r="Q926">
        <v>4</v>
      </c>
      <c r="R926" t="s">
        <v>41</v>
      </c>
      <c r="S926" t="s">
        <v>1155</v>
      </c>
      <c r="T926" t="s">
        <v>1154</v>
      </c>
      <c r="U926" t="str">
        <f>"05"</f>
        <v>05</v>
      </c>
      <c r="V926" t="s">
        <v>58</v>
      </c>
      <c r="W926" t="str">
        <f>"E5741"</f>
        <v>E5741</v>
      </c>
      <c r="X926" t="s">
        <v>71</v>
      </c>
      <c r="AA926" t="s">
        <v>46</v>
      </c>
      <c r="AB926">
        <v>0</v>
      </c>
      <c r="AC926">
        <v>0</v>
      </c>
      <c r="AD926">
        <v>93.4</v>
      </c>
      <c r="AE926">
        <v>0</v>
      </c>
    </row>
    <row r="927" spans="1:31" x14ac:dyDescent="0.3">
      <c r="A927" t="str">
        <f t="shared" si="153"/>
        <v>17</v>
      </c>
      <c r="B927" t="str">
        <f t="shared" si="155"/>
        <v>11</v>
      </c>
      <c r="C927" s="1">
        <v>42856.703842592593</v>
      </c>
      <c r="D927" t="str">
        <f t="shared" si="154"/>
        <v>9</v>
      </c>
      <c r="E927" t="s">
        <v>1151</v>
      </c>
      <c r="H927" t="s">
        <v>1159</v>
      </c>
      <c r="I927" s="2">
        <v>42857</v>
      </c>
      <c r="J927" t="s">
        <v>74</v>
      </c>
      <c r="K927" t="s">
        <v>242</v>
      </c>
      <c r="L927" t="s">
        <v>243</v>
      </c>
      <c r="M927" t="s">
        <v>1153</v>
      </c>
      <c r="N927" t="s">
        <v>1154</v>
      </c>
      <c r="O927" t="s">
        <v>39</v>
      </c>
      <c r="P927" t="s">
        <v>40</v>
      </c>
      <c r="Q927">
        <v>4</v>
      </c>
      <c r="R927" t="s">
        <v>41</v>
      </c>
      <c r="S927" t="s">
        <v>1155</v>
      </c>
      <c r="T927" t="s">
        <v>1154</v>
      </c>
      <c r="U927" t="str">
        <f>"05"</f>
        <v>05</v>
      </c>
      <c r="V927" t="s">
        <v>58</v>
      </c>
      <c r="W927" t="str">
        <f>"E5741"</f>
        <v>E5741</v>
      </c>
      <c r="X927" t="s">
        <v>71</v>
      </c>
      <c r="AA927" t="s">
        <v>46</v>
      </c>
      <c r="AB927">
        <v>0</v>
      </c>
      <c r="AC927">
        <v>0</v>
      </c>
      <c r="AD927">
        <v>219</v>
      </c>
      <c r="AE927">
        <v>0</v>
      </c>
    </row>
    <row r="928" spans="1:31" x14ac:dyDescent="0.3">
      <c r="A928" t="str">
        <f t="shared" si="153"/>
        <v>17</v>
      </c>
      <c r="B928" t="str">
        <f t="shared" si="155"/>
        <v>11</v>
      </c>
      <c r="C928" s="1">
        <v>42856.703842592593</v>
      </c>
      <c r="D928" t="str">
        <f t="shared" si="154"/>
        <v>9</v>
      </c>
      <c r="E928" t="s">
        <v>1151</v>
      </c>
      <c r="H928" t="s">
        <v>1160</v>
      </c>
      <c r="I928" s="2">
        <v>42857</v>
      </c>
      <c r="J928" t="s">
        <v>74</v>
      </c>
      <c r="K928" t="s">
        <v>242</v>
      </c>
      <c r="L928" t="s">
        <v>243</v>
      </c>
      <c r="M928" t="s">
        <v>1153</v>
      </c>
      <c r="N928" t="s">
        <v>1154</v>
      </c>
      <c r="O928" t="s">
        <v>39</v>
      </c>
      <c r="P928" t="s">
        <v>40</v>
      </c>
      <c r="Q928">
        <v>4</v>
      </c>
      <c r="R928" t="s">
        <v>41</v>
      </c>
      <c r="S928" t="s">
        <v>1155</v>
      </c>
      <c r="T928" t="s">
        <v>1154</v>
      </c>
      <c r="U928" t="str">
        <f>"05"</f>
        <v>05</v>
      </c>
      <c r="V928" t="s">
        <v>58</v>
      </c>
      <c r="W928" t="str">
        <f>"E5741"</f>
        <v>E5741</v>
      </c>
      <c r="X928" t="s">
        <v>71</v>
      </c>
      <c r="AA928" t="s">
        <v>46</v>
      </c>
      <c r="AB928">
        <v>0</v>
      </c>
      <c r="AC928">
        <v>0</v>
      </c>
      <c r="AD928">
        <v>84.3</v>
      </c>
      <c r="AE928">
        <v>0</v>
      </c>
    </row>
    <row r="929" spans="1:31" x14ac:dyDescent="0.3">
      <c r="A929" t="str">
        <f t="shared" si="153"/>
        <v>17</v>
      </c>
      <c r="B929" t="str">
        <f t="shared" si="155"/>
        <v>11</v>
      </c>
      <c r="C929" s="1">
        <v>42871.57880787037</v>
      </c>
      <c r="D929" t="str">
        <f t="shared" si="154"/>
        <v>9</v>
      </c>
      <c r="E929" t="s">
        <v>1161</v>
      </c>
      <c r="H929" t="s">
        <v>1162</v>
      </c>
      <c r="I929" s="2">
        <v>42871</v>
      </c>
      <c r="J929" t="s">
        <v>74</v>
      </c>
      <c r="K929" t="s">
        <v>242</v>
      </c>
      <c r="L929" t="s">
        <v>243</v>
      </c>
      <c r="M929" t="s">
        <v>1153</v>
      </c>
      <c r="N929" t="s">
        <v>1154</v>
      </c>
      <c r="O929" t="s">
        <v>39</v>
      </c>
      <c r="P929" t="s">
        <v>40</v>
      </c>
      <c r="Q929">
        <v>4</v>
      </c>
      <c r="R929" t="s">
        <v>41</v>
      </c>
      <c r="S929" t="s">
        <v>1155</v>
      </c>
      <c r="T929" t="s">
        <v>1154</v>
      </c>
      <c r="U929" t="str">
        <f>"05"</f>
        <v>05</v>
      </c>
      <c r="V929" t="s">
        <v>58</v>
      </c>
      <c r="W929" t="str">
        <f>"E5741"</f>
        <v>E5741</v>
      </c>
      <c r="X929" t="s">
        <v>71</v>
      </c>
      <c r="AA929" t="s">
        <v>46</v>
      </c>
      <c r="AB929">
        <v>0</v>
      </c>
      <c r="AC929">
        <v>0</v>
      </c>
      <c r="AD929">
        <v>146.68</v>
      </c>
      <c r="AE929">
        <v>0</v>
      </c>
    </row>
    <row r="930" spans="1:31" x14ac:dyDescent="0.3">
      <c r="A930" t="str">
        <f t="shared" si="153"/>
        <v>17</v>
      </c>
      <c r="B930" t="str">
        <f t="shared" si="155"/>
        <v>11</v>
      </c>
      <c r="C930" s="1">
        <v>42871.578819444447</v>
      </c>
      <c r="D930" t="str">
        <f t="shared" si="154"/>
        <v>9</v>
      </c>
      <c r="E930" t="s">
        <v>1161</v>
      </c>
      <c r="H930" t="s">
        <v>1163</v>
      </c>
      <c r="I930" s="2">
        <v>42871</v>
      </c>
      <c r="J930" t="s">
        <v>74</v>
      </c>
      <c r="K930" t="s">
        <v>242</v>
      </c>
      <c r="L930" t="s">
        <v>243</v>
      </c>
      <c r="M930" t="s">
        <v>1153</v>
      </c>
      <c r="N930" t="s">
        <v>1154</v>
      </c>
      <c r="O930" t="s">
        <v>39</v>
      </c>
      <c r="P930" t="s">
        <v>40</v>
      </c>
      <c r="Q930">
        <v>4</v>
      </c>
      <c r="R930" t="s">
        <v>41</v>
      </c>
      <c r="S930" t="s">
        <v>1155</v>
      </c>
      <c r="T930" t="s">
        <v>1154</v>
      </c>
      <c r="U930" t="str">
        <f>"05"</f>
        <v>05</v>
      </c>
      <c r="V930" t="s">
        <v>58</v>
      </c>
      <c r="W930" t="str">
        <f>"E5741"</f>
        <v>E5741</v>
      </c>
      <c r="X930" t="s">
        <v>71</v>
      </c>
      <c r="AA930" t="s">
        <v>46</v>
      </c>
      <c r="AB930">
        <v>0</v>
      </c>
      <c r="AC930">
        <v>0</v>
      </c>
      <c r="AD930">
        <v>154.85</v>
      </c>
      <c r="AE930">
        <v>0</v>
      </c>
    </row>
    <row r="931" spans="1:31" x14ac:dyDescent="0.3">
      <c r="A931" t="str">
        <f t="shared" si="153"/>
        <v>17</v>
      </c>
      <c r="B931" t="str">
        <f t="shared" si="155"/>
        <v>11</v>
      </c>
      <c r="C931" s="1">
        <v>42857.902048611111</v>
      </c>
      <c r="D931" t="str">
        <f t="shared" si="154"/>
        <v>9</v>
      </c>
      <c r="E931" t="s">
        <v>937</v>
      </c>
      <c r="G931" t="s">
        <v>841</v>
      </c>
      <c r="H931" t="s">
        <v>87</v>
      </c>
      <c r="I931" s="2">
        <v>42857</v>
      </c>
      <c r="J931" t="s">
        <v>88</v>
      </c>
      <c r="K931" t="s">
        <v>242</v>
      </c>
      <c r="L931" t="s">
        <v>243</v>
      </c>
      <c r="M931" t="s">
        <v>1153</v>
      </c>
      <c r="N931" t="s">
        <v>1154</v>
      </c>
      <c r="O931" t="s">
        <v>39</v>
      </c>
      <c r="P931" t="s">
        <v>40</v>
      </c>
      <c r="Q931">
        <v>4</v>
      </c>
      <c r="R931" t="s">
        <v>41</v>
      </c>
      <c r="S931" t="s">
        <v>1155</v>
      </c>
      <c r="T931" t="s">
        <v>1154</v>
      </c>
      <c r="U931" t="str">
        <f>"01"</f>
        <v>01</v>
      </c>
      <c r="V931" t="s">
        <v>84</v>
      </c>
      <c r="W931" t="str">
        <f>"E4105"</f>
        <v>E4105</v>
      </c>
      <c r="X931" t="s">
        <v>84</v>
      </c>
      <c r="AA931" t="s">
        <v>65</v>
      </c>
      <c r="AB931">
        <v>0</v>
      </c>
      <c r="AC931">
        <v>0</v>
      </c>
      <c r="AD931">
        <v>0</v>
      </c>
      <c r="AE931">
        <v>-514.08000000000004</v>
      </c>
    </row>
    <row r="932" spans="1:31" x14ac:dyDescent="0.3">
      <c r="A932" t="str">
        <f t="shared" si="153"/>
        <v>17</v>
      </c>
      <c r="B932" t="str">
        <f t="shared" si="155"/>
        <v>11</v>
      </c>
      <c r="C932" s="1">
        <v>42866.903935185182</v>
      </c>
      <c r="D932" t="str">
        <f t="shared" si="154"/>
        <v>9</v>
      </c>
      <c r="E932" t="s">
        <v>941</v>
      </c>
      <c r="H932" t="s">
        <v>804</v>
      </c>
      <c r="I932" s="2">
        <v>42874</v>
      </c>
      <c r="J932" t="s">
        <v>83</v>
      </c>
      <c r="K932" t="s">
        <v>242</v>
      </c>
      <c r="L932" t="s">
        <v>243</v>
      </c>
      <c r="M932" t="s">
        <v>1153</v>
      </c>
      <c r="N932" t="s">
        <v>1154</v>
      </c>
      <c r="O932" t="s">
        <v>39</v>
      </c>
      <c r="P932" t="s">
        <v>40</v>
      </c>
      <c r="Q932">
        <v>4</v>
      </c>
      <c r="R932" t="s">
        <v>41</v>
      </c>
      <c r="S932" t="s">
        <v>1155</v>
      </c>
      <c r="T932" t="s">
        <v>1154</v>
      </c>
      <c r="U932" t="str">
        <f>"01"</f>
        <v>01</v>
      </c>
      <c r="V932" t="s">
        <v>84</v>
      </c>
      <c r="W932" t="str">
        <f>"E4105"</f>
        <v>E4105</v>
      </c>
      <c r="X932" t="s">
        <v>84</v>
      </c>
      <c r="AA932" t="s">
        <v>46</v>
      </c>
      <c r="AB932">
        <v>0</v>
      </c>
      <c r="AC932">
        <v>0</v>
      </c>
      <c r="AD932">
        <v>514.08000000000004</v>
      </c>
      <c r="AE932">
        <v>0</v>
      </c>
    </row>
    <row r="933" spans="1:31" x14ac:dyDescent="0.3">
      <c r="A933" t="str">
        <f t="shared" si="153"/>
        <v>17</v>
      </c>
      <c r="B933" t="str">
        <f t="shared" si="155"/>
        <v>11</v>
      </c>
      <c r="C933" s="1">
        <v>42852.902581018519</v>
      </c>
      <c r="D933" t="str">
        <f t="shared" si="154"/>
        <v>9</v>
      </c>
      <c r="E933" t="s">
        <v>938</v>
      </c>
      <c r="H933" t="s">
        <v>796</v>
      </c>
      <c r="I933" s="2">
        <v>42860</v>
      </c>
      <c r="J933" t="s">
        <v>83</v>
      </c>
      <c r="K933" t="s">
        <v>242</v>
      </c>
      <c r="L933" t="s">
        <v>243</v>
      </c>
      <c r="M933" t="s">
        <v>1153</v>
      </c>
      <c r="N933" t="s">
        <v>1154</v>
      </c>
      <c r="O933" t="s">
        <v>39</v>
      </c>
      <c r="P933" t="s">
        <v>40</v>
      </c>
      <c r="Q933">
        <v>4</v>
      </c>
      <c r="R933" t="s">
        <v>41</v>
      </c>
      <c r="S933" t="s">
        <v>1155</v>
      </c>
      <c r="T933" t="s">
        <v>1154</v>
      </c>
      <c r="U933" t="str">
        <f>"01"</f>
        <v>01</v>
      </c>
      <c r="V933" t="s">
        <v>84</v>
      </c>
      <c r="W933" t="str">
        <f>"E4105"</f>
        <v>E4105</v>
      </c>
      <c r="X933" t="s">
        <v>84</v>
      </c>
      <c r="AA933" t="s">
        <v>46</v>
      </c>
      <c r="AB933">
        <v>0</v>
      </c>
      <c r="AC933">
        <v>0</v>
      </c>
      <c r="AD933">
        <v>514.07000000000005</v>
      </c>
      <c r="AE933">
        <v>0</v>
      </c>
    </row>
    <row r="934" spans="1:31" x14ac:dyDescent="0.3">
      <c r="A934" t="str">
        <f t="shared" si="153"/>
        <v>17</v>
      </c>
      <c r="B934" t="str">
        <f t="shared" si="155"/>
        <v>11</v>
      </c>
      <c r="C934" s="1">
        <v>42866.909363425926</v>
      </c>
      <c r="D934" t="str">
        <f t="shared" si="154"/>
        <v>9</v>
      </c>
      <c r="E934" t="s">
        <v>939</v>
      </c>
      <c r="G934" t="s">
        <v>841</v>
      </c>
      <c r="H934" t="s">
        <v>87</v>
      </c>
      <c r="I934" s="2">
        <v>42866</v>
      </c>
      <c r="J934" t="s">
        <v>88</v>
      </c>
      <c r="K934" t="s">
        <v>242</v>
      </c>
      <c r="L934" t="s">
        <v>243</v>
      </c>
      <c r="M934" t="s">
        <v>1153</v>
      </c>
      <c r="N934" t="s">
        <v>1154</v>
      </c>
      <c r="O934" t="s">
        <v>39</v>
      </c>
      <c r="P934" t="s">
        <v>40</v>
      </c>
      <c r="Q934">
        <v>4</v>
      </c>
      <c r="R934" t="s">
        <v>41</v>
      </c>
      <c r="S934" t="s">
        <v>1155</v>
      </c>
      <c r="T934" t="s">
        <v>1154</v>
      </c>
      <c r="U934" t="str">
        <f>"01"</f>
        <v>01</v>
      </c>
      <c r="V934" t="s">
        <v>84</v>
      </c>
      <c r="W934" t="str">
        <f>"E4105"</f>
        <v>E4105</v>
      </c>
      <c r="X934" t="s">
        <v>84</v>
      </c>
      <c r="AA934" t="s">
        <v>65</v>
      </c>
      <c r="AB934">
        <v>0</v>
      </c>
      <c r="AC934">
        <v>0</v>
      </c>
      <c r="AD934">
        <v>0</v>
      </c>
      <c r="AE934">
        <v>-514.08000000000004</v>
      </c>
    </row>
    <row r="935" spans="1:31" x14ac:dyDescent="0.3">
      <c r="A935" t="str">
        <f t="shared" si="153"/>
        <v>17</v>
      </c>
      <c r="B935" t="str">
        <f t="shared" si="155"/>
        <v>11</v>
      </c>
      <c r="C935" s="1">
        <v>42880.901597222219</v>
      </c>
      <c r="D935" t="str">
        <f t="shared" si="154"/>
        <v>9</v>
      </c>
      <c r="E935" t="s">
        <v>940</v>
      </c>
      <c r="G935" t="s">
        <v>841</v>
      </c>
      <c r="H935" t="s">
        <v>87</v>
      </c>
      <c r="I935" s="2">
        <v>42880</v>
      </c>
      <c r="J935" t="s">
        <v>88</v>
      </c>
      <c r="K935" t="s">
        <v>242</v>
      </c>
      <c r="L935" t="s">
        <v>243</v>
      </c>
      <c r="M935" t="s">
        <v>1153</v>
      </c>
      <c r="N935" t="s">
        <v>1154</v>
      </c>
      <c r="O935" t="s">
        <v>39</v>
      </c>
      <c r="P935" t="s">
        <v>40</v>
      </c>
      <c r="Q935">
        <v>4</v>
      </c>
      <c r="R935" t="s">
        <v>41</v>
      </c>
      <c r="S935" t="s">
        <v>1155</v>
      </c>
      <c r="T935" t="s">
        <v>1154</v>
      </c>
      <c r="U935" t="str">
        <f>"01"</f>
        <v>01</v>
      </c>
      <c r="V935" t="s">
        <v>84</v>
      </c>
      <c r="W935" t="str">
        <f>"E4105"</f>
        <v>E4105</v>
      </c>
      <c r="X935" t="s">
        <v>84</v>
      </c>
      <c r="AA935" t="s">
        <v>65</v>
      </c>
      <c r="AB935">
        <v>0</v>
      </c>
      <c r="AC935">
        <v>0</v>
      </c>
      <c r="AD935">
        <v>0</v>
      </c>
      <c r="AE935">
        <v>-1130.98</v>
      </c>
    </row>
    <row r="936" spans="1:31" x14ac:dyDescent="0.3">
      <c r="A936" t="str">
        <f t="shared" si="153"/>
        <v>17</v>
      </c>
      <c r="B936" t="str">
        <f t="shared" si="155"/>
        <v>11</v>
      </c>
      <c r="C936" s="1">
        <v>42856.703842592593</v>
      </c>
      <c r="D936" t="str">
        <f t="shared" si="154"/>
        <v>9</v>
      </c>
      <c r="E936" t="s">
        <v>1151</v>
      </c>
      <c r="H936" t="s">
        <v>1152</v>
      </c>
      <c r="I936" s="2">
        <v>42857</v>
      </c>
      <c r="J936" t="s">
        <v>265</v>
      </c>
      <c r="K936" t="s">
        <v>242</v>
      </c>
      <c r="L936" t="s">
        <v>243</v>
      </c>
      <c r="M936" t="s">
        <v>1153</v>
      </c>
      <c r="N936" t="s">
        <v>1154</v>
      </c>
      <c r="O936" t="s">
        <v>39</v>
      </c>
      <c r="P936" t="s">
        <v>40</v>
      </c>
      <c r="Q936">
        <v>4</v>
      </c>
      <c r="R936" t="s">
        <v>41</v>
      </c>
      <c r="S936" t="s">
        <v>1155</v>
      </c>
      <c r="T936" t="s">
        <v>1154</v>
      </c>
      <c r="U936" t="str">
        <f t="shared" ref="U936:U947" si="160">"RV"</f>
        <v>RV</v>
      </c>
      <c r="V936" t="s">
        <v>44</v>
      </c>
      <c r="W936" t="str">
        <f t="shared" ref="W936:W947" si="161">"R3711E"</f>
        <v>R3711E</v>
      </c>
      <c r="X936" t="s">
        <v>266</v>
      </c>
      <c r="AA936" t="s">
        <v>46</v>
      </c>
      <c r="AB936">
        <v>0</v>
      </c>
      <c r="AC936">
        <v>0</v>
      </c>
      <c r="AD936">
        <v>435.9</v>
      </c>
      <c r="AE936">
        <v>0</v>
      </c>
    </row>
    <row r="937" spans="1:31" x14ac:dyDescent="0.3">
      <c r="A937" t="str">
        <f t="shared" si="153"/>
        <v>17</v>
      </c>
      <c r="B937" t="str">
        <f t="shared" si="155"/>
        <v>11</v>
      </c>
      <c r="C937" s="1">
        <v>42856.70385416667</v>
      </c>
      <c r="D937" t="str">
        <f t="shared" si="154"/>
        <v>9</v>
      </c>
      <c r="E937" t="s">
        <v>1151</v>
      </c>
      <c r="H937" t="s">
        <v>1158</v>
      </c>
      <c r="I937" s="2">
        <v>42857</v>
      </c>
      <c r="J937" t="s">
        <v>265</v>
      </c>
      <c r="K937" t="s">
        <v>242</v>
      </c>
      <c r="L937" t="s">
        <v>243</v>
      </c>
      <c r="M937" t="s">
        <v>1153</v>
      </c>
      <c r="N937" t="s">
        <v>1154</v>
      </c>
      <c r="O937" t="s">
        <v>39</v>
      </c>
      <c r="P937" t="s">
        <v>40</v>
      </c>
      <c r="Q937">
        <v>4</v>
      </c>
      <c r="R937" t="s">
        <v>41</v>
      </c>
      <c r="S937" t="s">
        <v>1155</v>
      </c>
      <c r="T937" t="s">
        <v>1154</v>
      </c>
      <c r="U937" t="str">
        <f t="shared" si="160"/>
        <v>RV</v>
      </c>
      <c r="V937" t="s">
        <v>44</v>
      </c>
      <c r="W937" t="str">
        <f t="shared" si="161"/>
        <v>R3711E</v>
      </c>
      <c r="X937" t="s">
        <v>266</v>
      </c>
      <c r="AA937" t="s">
        <v>46</v>
      </c>
      <c r="AB937">
        <v>0</v>
      </c>
      <c r="AC937">
        <v>0</v>
      </c>
      <c r="AD937">
        <v>135.71</v>
      </c>
      <c r="AE937">
        <v>0</v>
      </c>
    </row>
    <row r="938" spans="1:31" x14ac:dyDescent="0.3">
      <c r="A938" t="str">
        <f t="shared" si="153"/>
        <v>17</v>
      </c>
      <c r="B938" t="str">
        <f t="shared" si="155"/>
        <v>11</v>
      </c>
      <c r="C938" s="1">
        <v>42856.70385416667</v>
      </c>
      <c r="D938" t="str">
        <f t="shared" si="154"/>
        <v>9</v>
      </c>
      <c r="E938" t="s">
        <v>1151</v>
      </c>
      <c r="H938" t="s">
        <v>1159</v>
      </c>
      <c r="I938" s="2">
        <v>42857</v>
      </c>
      <c r="J938" t="s">
        <v>265</v>
      </c>
      <c r="K938" t="s">
        <v>242</v>
      </c>
      <c r="L938" t="s">
        <v>243</v>
      </c>
      <c r="M938" t="s">
        <v>1153</v>
      </c>
      <c r="N938" t="s">
        <v>1154</v>
      </c>
      <c r="O938" t="s">
        <v>39</v>
      </c>
      <c r="P938" t="s">
        <v>40</v>
      </c>
      <c r="Q938">
        <v>4</v>
      </c>
      <c r="R938" t="s">
        <v>41</v>
      </c>
      <c r="S938" t="s">
        <v>1155</v>
      </c>
      <c r="T938" t="s">
        <v>1154</v>
      </c>
      <c r="U938" t="str">
        <f t="shared" si="160"/>
        <v>RV</v>
      </c>
      <c r="V938" t="s">
        <v>44</v>
      </c>
      <c r="W938" t="str">
        <f t="shared" si="161"/>
        <v>R3711E</v>
      </c>
      <c r="X938" t="s">
        <v>266</v>
      </c>
      <c r="AA938" t="s">
        <v>46</v>
      </c>
      <c r="AB938">
        <v>0</v>
      </c>
      <c r="AC938">
        <v>0</v>
      </c>
      <c r="AD938">
        <v>318.20999999999998</v>
      </c>
      <c r="AE938">
        <v>0</v>
      </c>
    </row>
    <row r="939" spans="1:31" x14ac:dyDescent="0.3">
      <c r="A939" t="str">
        <f t="shared" si="153"/>
        <v>17</v>
      </c>
      <c r="B939" t="str">
        <f t="shared" si="155"/>
        <v>11</v>
      </c>
      <c r="C939" s="1">
        <v>42856.703865740739</v>
      </c>
      <c r="D939" t="str">
        <f t="shared" si="154"/>
        <v>9</v>
      </c>
      <c r="E939" t="s">
        <v>1151</v>
      </c>
      <c r="H939" t="s">
        <v>1160</v>
      </c>
      <c r="I939" s="2">
        <v>42857</v>
      </c>
      <c r="J939" t="s">
        <v>265</v>
      </c>
      <c r="K939" t="s">
        <v>242</v>
      </c>
      <c r="L939" t="s">
        <v>243</v>
      </c>
      <c r="M939" t="s">
        <v>1153</v>
      </c>
      <c r="N939" t="s">
        <v>1154</v>
      </c>
      <c r="O939" t="s">
        <v>39</v>
      </c>
      <c r="P939" t="s">
        <v>40</v>
      </c>
      <c r="Q939">
        <v>4</v>
      </c>
      <c r="R939" t="s">
        <v>41</v>
      </c>
      <c r="S939" t="s">
        <v>1155</v>
      </c>
      <c r="T939" t="s">
        <v>1154</v>
      </c>
      <c r="U939" t="str">
        <f t="shared" si="160"/>
        <v>RV</v>
      </c>
      <c r="V939" t="s">
        <v>44</v>
      </c>
      <c r="W939" t="str">
        <f t="shared" si="161"/>
        <v>R3711E</v>
      </c>
      <c r="X939" t="s">
        <v>266</v>
      </c>
      <c r="AA939" t="s">
        <v>46</v>
      </c>
      <c r="AB939">
        <v>0</v>
      </c>
      <c r="AC939">
        <v>0</v>
      </c>
      <c r="AD939">
        <v>122.49</v>
      </c>
      <c r="AE939">
        <v>0</v>
      </c>
    </row>
    <row r="940" spans="1:31" x14ac:dyDescent="0.3">
      <c r="A940" t="str">
        <f t="shared" si="153"/>
        <v>17</v>
      </c>
      <c r="B940" t="str">
        <f t="shared" si="155"/>
        <v>11</v>
      </c>
      <c r="C940" s="1">
        <v>42852.906782407408</v>
      </c>
      <c r="D940" t="str">
        <f t="shared" si="154"/>
        <v>9</v>
      </c>
      <c r="E940" t="s">
        <v>935</v>
      </c>
      <c r="H940" t="s">
        <v>796</v>
      </c>
      <c r="I940" s="2">
        <v>42860</v>
      </c>
      <c r="J940" t="s">
        <v>265</v>
      </c>
      <c r="K940" t="s">
        <v>242</v>
      </c>
      <c r="L940" t="s">
        <v>243</v>
      </c>
      <c r="M940" t="s">
        <v>1153</v>
      </c>
      <c r="N940" t="s">
        <v>1154</v>
      </c>
      <c r="O940" t="s">
        <v>39</v>
      </c>
      <c r="P940" t="s">
        <v>40</v>
      </c>
      <c r="Q940">
        <v>4</v>
      </c>
      <c r="R940" t="s">
        <v>41</v>
      </c>
      <c r="S940" t="s">
        <v>1155</v>
      </c>
      <c r="T940" t="s">
        <v>1154</v>
      </c>
      <c r="U940" t="str">
        <f t="shared" si="160"/>
        <v>RV</v>
      </c>
      <c r="V940" t="s">
        <v>44</v>
      </c>
      <c r="W940" t="str">
        <f t="shared" si="161"/>
        <v>R3711E</v>
      </c>
      <c r="X940" t="s">
        <v>266</v>
      </c>
      <c r="AA940" t="s">
        <v>46</v>
      </c>
      <c r="AB940">
        <v>0</v>
      </c>
      <c r="AC940">
        <v>0</v>
      </c>
      <c r="AD940">
        <v>476.66</v>
      </c>
      <c r="AE940">
        <v>0</v>
      </c>
    </row>
    <row r="941" spans="1:31" x14ac:dyDescent="0.3">
      <c r="A941" t="str">
        <f t="shared" si="153"/>
        <v>17</v>
      </c>
      <c r="B941" t="str">
        <f t="shared" si="155"/>
        <v>11</v>
      </c>
      <c r="C941" s="1">
        <v>42852.903356481482</v>
      </c>
      <c r="D941" t="str">
        <f t="shared" si="154"/>
        <v>9</v>
      </c>
      <c r="E941" t="s">
        <v>938</v>
      </c>
      <c r="H941" t="s">
        <v>796</v>
      </c>
      <c r="I941" s="2">
        <v>42860</v>
      </c>
      <c r="J941" t="s">
        <v>265</v>
      </c>
      <c r="K941" t="s">
        <v>242</v>
      </c>
      <c r="L941" t="s">
        <v>243</v>
      </c>
      <c r="M941" t="s">
        <v>1153</v>
      </c>
      <c r="N941" t="s">
        <v>1154</v>
      </c>
      <c r="O941" t="s">
        <v>39</v>
      </c>
      <c r="P941" t="s">
        <v>40</v>
      </c>
      <c r="Q941">
        <v>4</v>
      </c>
      <c r="R941" t="s">
        <v>41</v>
      </c>
      <c r="S941" t="s">
        <v>1155</v>
      </c>
      <c r="T941" t="s">
        <v>1154</v>
      </c>
      <c r="U941" t="str">
        <f t="shared" si="160"/>
        <v>RV</v>
      </c>
      <c r="V941" t="s">
        <v>44</v>
      </c>
      <c r="W941" t="str">
        <f t="shared" si="161"/>
        <v>R3711E</v>
      </c>
      <c r="X941" t="s">
        <v>266</v>
      </c>
      <c r="AA941" t="s">
        <v>46</v>
      </c>
      <c r="AB941">
        <v>0</v>
      </c>
      <c r="AC941">
        <v>0</v>
      </c>
      <c r="AD941">
        <v>746.94</v>
      </c>
      <c r="AE941">
        <v>0</v>
      </c>
    </row>
    <row r="942" spans="1:31" x14ac:dyDescent="0.3">
      <c r="A942" t="str">
        <f t="shared" si="153"/>
        <v>17</v>
      </c>
      <c r="B942" t="str">
        <f t="shared" si="155"/>
        <v>11</v>
      </c>
      <c r="C942" s="1">
        <v>42852.903356481482</v>
      </c>
      <c r="D942" t="str">
        <f t="shared" si="154"/>
        <v>9</v>
      </c>
      <c r="E942" t="s">
        <v>938</v>
      </c>
      <c r="H942" t="s">
        <v>796</v>
      </c>
      <c r="I942" s="2">
        <v>42860</v>
      </c>
      <c r="J942" t="s">
        <v>265</v>
      </c>
      <c r="K942" t="s">
        <v>242</v>
      </c>
      <c r="L942" t="s">
        <v>243</v>
      </c>
      <c r="M942" t="s">
        <v>1153</v>
      </c>
      <c r="N942" t="s">
        <v>1154</v>
      </c>
      <c r="O942" t="s">
        <v>39</v>
      </c>
      <c r="P942" t="s">
        <v>40</v>
      </c>
      <c r="Q942">
        <v>4</v>
      </c>
      <c r="R942" t="s">
        <v>41</v>
      </c>
      <c r="S942" t="s">
        <v>1155</v>
      </c>
      <c r="T942" t="s">
        <v>1154</v>
      </c>
      <c r="U942" t="str">
        <f t="shared" si="160"/>
        <v>RV</v>
      </c>
      <c r="V942" t="s">
        <v>44</v>
      </c>
      <c r="W942" t="str">
        <f t="shared" si="161"/>
        <v>R3711E</v>
      </c>
      <c r="X942" t="s">
        <v>266</v>
      </c>
      <c r="AA942" t="s">
        <v>46</v>
      </c>
      <c r="AB942">
        <v>0</v>
      </c>
      <c r="AC942">
        <v>0</v>
      </c>
      <c r="AD942">
        <v>418.46</v>
      </c>
      <c r="AE942">
        <v>0</v>
      </c>
    </row>
    <row r="943" spans="1:31" x14ac:dyDescent="0.3">
      <c r="A943" t="str">
        <f t="shared" si="153"/>
        <v>17</v>
      </c>
      <c r="B943" t="str">
        <f t="shared" si="155"/>
        <v>11</v>
      </c>
      <c r="C943" s="1">
        <v>42866.904699074075</v>
      </c>
      <c r="D943" t="str">
        <f t="shared" si="154"/>
        <v>9</v>
      </c>
      <c r="E943" t="s">
        <v>941</v>
      </c>
      <c r="H943" t="s">
        <v>804</v>
      </c>
      <c r="I943" s="2">
        <v>42874</v>
      </c>
      <c r="J943" t="s">
        <v>265</v>
      </c>
      <c r="K943" t="s">
        <v>242</v>
      </c>
      <c r="L943" t="s">
        <v>243</v>
      </c>
      <c r="M943" t="s">
        <v>1153</v>
      </c>
      <c r="N943" t="s">
        <v>1154</v>
      </c>
      <c r="O943" t="s">
        <v>39</v>
      </c>
      <c r="P943" t="s">
        <v>40</v>
      </c>
      <c r="Q943">
        <v>4</v>
      </c>
      <c r="R943" t="s">
        <v>41</v>
      </c>
      <c r="S943" t="s">
        <v>1155</v>
      </c>
      <c r="T943" t="s">
        <v>1154</v>
      </c>
      <c r="U943" t="str">
        <f t="shared" si="160"/>
        <v>RV</v>
      </c>
      <c r="V943" t="s">
        <v>44</v>
      </c>
      <c r="W943" t="str">
        <f t="shared" si="161"/>
        <v>R3711E</v>
      </c>
      <c r="X943" t="s">
        <v>266</v>
      </c>
      <c r="AA943" t="s">
        <v>46</v>
      </c>
      <c r="AB943">
        <v>0</v>
      </c>
      <c r="AC943">
        <v>0</v>
      </c>
      <c r="AD943">
        <v>746.96</v>
      </c>
      <c r="AE943">
        <v>0</v>
      </c>
    </row>
    <row r="944" spans="1:31" x14ac:dyDescent="0.3">
      <c r="A944" t="str">
        <f t="shared" si="153"/>
        <v>17</v>
      </c>
      <c r="B944" t="str">
        <f t="shared" si="155"/>
        <v>11</v>
      </c>
      <c r="C944" s="1">
        <v>42866.904699074075</v>
      </c>
      <c r="D944" t="str">
        <f t="shared" si="154"/>
        <v>9</v>
      </c>
      <c r="E944" t="s">
        <v>941</v>
      </c>
      <c r="H944" t="s">
        <v>804</v>
      </c>
      <c r="I944" s="2">
        <v>42874</v>
      </c>
      <c r="J944" t="s">
        <v>265</v>
      </c>
      <c r="K944" t="s">
        <v>242</v>
      </c>
      <c r="L944" t="s">
        <v>243</v>
      </c>
      <c r="M944" t="s">
        <v>1153</v>
      </c>
      <c r="N944" t="s">
        <v>1154</v>
      </c>
      <c r="O944" t="s">
        <v>39</v>
      </c>
      <c r="P944" t="s">
        <v>40</v>
      </c>
      <c r="Q944">
        <v>4</v>
      </c>
      <c r="R944" t="s">
        <v>41</v>
      </c>
      <c r="S944" t="s">
        <v>1155</v>
      </c>
      <c r="T944" t="s">
        <v>1154</v>
      </c>
      <c r="U944" t="str">
        <f t="shared" si="160"/>
        <v>RV</v>
      </c>
      <c r="V944" t="s">
        <v>44</v>
      </c>
      <c r="W944" t="str">
        <f t="shared" si="161"/>
        <v>R3711E</v>
      </c>
      <c r="X944" t="s">
        <v>266</v>
      </c>
      <c r="AA944" t="s">
        <v>46</v>
      </c>
      <c r="AB944">
        <v>0</v>
      </c>
      <c r="AC944">
        <v>0</v>
      </c>
      <c r="AD944">
        <v>419.77</v>
      </c>
      <c r="AE944">
        <v>0</v>
      </c>
    </row>
    <row r="945" spans="1:31" x14ac:dyDescent="0.3">
      <c r="A945" t="str">
        <f t="shared" si="153"/>
        <v>17</v>
      </c>
      <c r="B945" t="str">
        <f t="shared" si="155"/>
        <v>11</v>
      </c>
      <c r="C945" s="1">
        <v>42866.908009259256</v>
      </c>
      <c r="D945" t="str">
        <f t="shared" si="154"/>
        <v>9</v>
      </c>
      <c r="E945" t="s">
        <v>936</v>
      </c>
      <c r="H945" t="s">
        <v>804</v>
      </c>
      <c r="I945" s="2">
        <v>42874</v>
      </c>
      <c r="J945" t="s">
        <v>265</v>
      </c>
      <c r="K945" t="s">
        <v>242</v>
      </c>
      <c r="L945" t="s">
        <v>243</v>
      </c>
      <c r="M945" t="s">
        <v>1153</v>
      </c>
      <c r="N945" t="s">
        <v>1154</v>
      </c>
      <c r="O945" t="s">
        <v>39</v>
      </c>
      <c r="P945" t="s">
        <v>40</v>
      </c>
      <c r="Q945">
        <v>4</v>
      </c>
      <c r="R945" t="s">
        <v>41</v>
      </c>
      <c r="S945" t="s">
        <v>1155</v>
      </c>
      <c r="T945" t="s">
        <v>1154</v>
      </c>
      <c r="U945" t="str">
        <f t="shared" si="160"/>
        <v>RV</v>
      </c>
      <c r="V945" t="s">
        <v>44</v>
      </c>
      <c r="W945" t="str">
        <f t="shared" si="161"/>
        <v>R3711E</v>
      </c>
      <c r="X945" t="s">
        <v>266</v>
      </c>
      <c r="AA945" t="s">
        <v>46</v>
      </c>
      <c r="AB945">
        <v>0</v>
      </c>
      <c r="AC945">
        <v>0</v>
      </c>
      <c r="AD945">
        <v>477.19</v>
      </c>
      <c r="AE945">
        <v>0</v>
      </c>
    </row>
    <row r="946" spans="1:31" x14ac:dyDescent="0.3">
      <c r="A946" t="str">
        <f t="shared" si="153"/>
        <v>17</v>
      </c>
      <c r="B946" t="str">
        <f t="shared" si="155"/>
        <v>11</v>
      </c>
      <c r="C946" s="1">
        <v>42871.578831018516</v>
      </c>
      <c r="D946" t="str">
        <f t="shared" si="154"/>
        <v>9</v>
      </c>
      <c r="E946" t="s">
        <v>1161</v>
      </c>
      <c r="H946" t="s">
        <v>1162</v>
      </c>
      <c r="I946" s="2">
        <v>42871</v>
      </c>
      <c r="J946" t="s">
        <v>265</v>
      </c>
      <c r="K946" t="s">
        <v>242</v>
      </c>
      <c r="L946" t="s">
        <v>243</v>
      </c>
      <c r="M946" t="s">
        <v>1153</v>
      </c>
      <c r="N946" t="s">
        <v>1154</v>
      </c>
      <c r="O946" t="s">
        <v>39</v>
      </c>
      <c r="P946" t="s">
        <v>40</v>
      </c>
      <c r="Q946">
        <v>4</v>
      </c>
      <c r="R946" t="s">
        <v>41</v>
      </c>
      <c r="S946" t="s">
        <v>1155</v>
      </c>
      <c r="T946" t="s">
        <v>1154</v>
      </c>
      <c r="U946" t="str">
        <f t="shared" si="160"/>
        <v>RV</v>
      </c>
      <c r="V946" t="s">
        <v>44</v>
      </c>
      <c r="W946" t="str">
        <f t="shared" si="161"/>
        <v>R3711E</v>
      </c>
      <c r="X946" t="s">
        <v>266</v>
      </c>
      <c r="AA946" t="s">
        <v>46</v>
      </c>
      <c r="AB946">
        <v>0</v>
      </c>
      <c r="AC946">
        <v>0</v>
      </c>
      <c r="AD946">
        <v>213.13</v>
      </c>
      <c r="AE946">
        <v>0</v>
      </c>
    </row>
    <row r="947" spans="1:31" x14ac:dyDescent="0.3">
      <c r="A947" t="str">
        <f t="shared" si="153"/>
        <v>17</v>
      </c>
      <c r="B947" t="str">
        <f t="shared" si="155"/>
        <v>11</v>
      </c>
      <c r="C947" s="1">
        <v>42871.578842592593</v>
      </c>
      <c r="D947" t="str">
        <f t="shared" si="154"/>
        <v>9</v>
      </c>
      <c r="E947" t="s">
        <v>1161</v>
      </c>
      <c r="H947" t="s">
        <v>1163</v>
      </c>
      <c r="I947" s="2">
        <v>42871</v>
      </c>
      <c r="J947" t="s">
        <v>265</v>
      </c>
      <c r="K947" t="s">
        <v>242</v>
      </c>
      <c r="L947" t="s">
        <v>243</v>
      </c>
      <c r="M947" t="s">
        <v>1153</v>
      </c>
      <c r="N947" t="s">
        <v>1154</v>
      </c>
      <c r="O947" t="s">
        <v>39</v>
      </c>
      <c r="P947" t="s">
        <v>40</v>
      </c>
      <c r="Q947">
        <v>4</v>
      </c>
      <c r="R947" t="s">
        <v>41</v>
      </c>
      <c r="S947" t="s">
        <v>1155</v>
      </c>
      <c r="T947" t="s">
        <v>1154</v>
      </c>
      <c r="U947" t="str">
        <f t="shared" si="160"/>
        <v>RV</v>
      </c>
      <c r="V947" t="s">
        <v>44</v>
      </c>
      <c r="W947" t="str">
        <f t="shared" si="161"/>
        <v>R3711E</v>
      </c>
      <c r="X947" t="s">
        <v>266</v>
      </c>
      <c r="AA947" t="s">
        <v>46</v>
      </c>
      <c r="AB947">
        <v>0</v>
      </c>
      <c r="AC947">
        <v>0</v>
      </c>
      <c r="AD947">
        <v>225</v>
      </c>
      <c r="AE947">
        <v>0</v>
      </c>
    </row>
    <row r="948" spans="1:31" x14ac:dyDescent="0.3">
      <c r="A948" t="str">
        <f t="shared" si="153"/>
        <v>17</v>
      </c>
      <c r="B948" t="str">
        <f t="shared" si="155"/>
        <v>11</v>
      </c>
      <c r="C948" s="1">
        <v>42873.696828703702</v>
      </c>
      <c r="D948" t="str">
        <f t="shared" si="154"/>
        <v>9</v>
      </c>
      <c r="E948" t="s">
        <v>1156</v>
      </c>
      <c r="H948" t="s">
        <v>1157</v>
      </c>
      <c r="I948" s="2">
        <v>42871</v>
      </c>
      <c r="J948" t="s">
        <v>181</v>
      </c>
      <c r="K948" t="s">
        <v>242</v>
      </c>
      <c r="L948" t="s">
        <v>243</v>
      </c>
      <c r="M948" t="s">
        <v>1153</v>
      </c>
      <c r="N948" t="s">
        <v>1154</v>
      </c>
      <c r="O948" t="s">
        <v>39</v>
      </c>
      <c r="P948" t="s">
        <v>40</v>
      </c>
      <c r="Q948">
        <v>4</v>
      </c>
      <c r="R948" t="s">
        <v>41</v>
      </c>
      <c r="S948" t="s">
        <v>1155</v>
      </c>
      <c r="T948" t="s">
        <v>1154</v>
      </c>
      <c r="U948" t="str">
        <f>"05"</f>
        <v>05</v>
      </c>
      <c r="V948" t="s">
        <v>58</v>
      </c>
      <c r="W948" t="str">
        <f>"05"</f>
        <v>05</v>
      </c>
      <c r="X948" t="s">
        <v>58</v>
      </c>
      <c r="AA948" t="s">
        <v>46</v>
      </c>
      <c r="AB948">
        <v>0</v>
      </c>
      <c r="AC948">
        <v>90.2</v>
      </c>
      <c r="AD948">
        <v>0</v>
      </c>
      <c r="AE948">
        <v>0</v>
      </c>
    </row>
    <row r="949" spans="1:31" x14ac:dyDescent="0.3">
      <c r="A949" t="str">
        <f t="shared" si="153"/>
        <v>17</v>
      </c>
      <c r="B949" t="str">
        <f t="shared" si="155"/>
        <v>11</v>
      </c>
      <c r="C949" s="1">
        <v>42856.703842592593</v>
      </c>
      <c r="D949" t="str">
        <f t="shared" si="154"/>
        <v>9</v>
      </c>
      <c r="E949" t="s">
        <v>1151</v>
      </c>
      <c r="H949" t="s">
        <v>1152</v>
      </c>
      <c r="I949" s="2">
        <v>42857</v>
      </c>
      <c r="J949" t="s">
        <v>267</v>
      </c>
      <c r="K949" t="s">
        <v>242</v>
      </c>
      <c r="L949" t="s">
        <v>243</v>
      </c>
      <c r="M949" t="s">
        <v>1153</v>
      </c>
      <c r="N949" t="s">
        <v>1154</v>
      </c>
      <c r="O949" t="s">
        <v>39</v>
      </c>
      <c r="P949" t="s">
        <v>40</v>
      </c>
      <c r="Q949">
        <v>4</v>
      </c>
      <c r="R949" t="s">
        <v>41</v>
      </c>
      <c r="S949" t="s">
        <v>1155</v>
      </c>
      <c r="T949" t="s">
        <v>1154</v>
      </c>
      <c r="U949" t="str">
        <f t="shared" ref="U949:U960" si="162">"09"</f>
        <v>09</v>
      </c>
      <c r="V949" t="s">
        <v>268</v>
      </c>
      <c r="W949" t="str">
        <f t="shared" ref="W949:W960" si="163">"E5982"</f>
        <v>E5982</v>
      </c>
      <c r="X949" t="s">
        <v>268</v>
      </c>
      <c r="AA949" t="s">
        <v>46</v>
      </c>
      <c r="AB949">
        <v>0</v>
      </c>
      <c r="AC949">
        <v>0</v>
      </c>
      <c r="AD949">
        <v>135.9</v>
      </c>
      <c r="AE949">
        <v>0</v>
      </c>
    </row>
    <row r="950" spans="1:31" x14ac:dyDescent="0.3">
      <c r="A950" t="str">
        <f t="shared" si="153"/>
        <v>17</v>
      </c>
      <c r="B950" t="str">
        <f t="shared" si="155"/>
        <v>11</v>
      </c>
      <c r="C950" s="1">
        <v>42856.70385416667</v>
      </c>
      <c r="D950" t="str">
        <f t="shared" si="154"/>
        <v>9</v>
      </c>
      <c r="E950" t="s">
        <v>1151</v>
      </c>
      <c r="H950" t="s">
        <v>1158</v>
      </c>
      <c r="I950" s="2">
        <v>42857</v>
      </c>
      <c r="J950" t="s">
        <v>267</v>
      </c>
      <c r="K950" t="s">
        <v>242</v>
      </c>
      <c r="L950" t="s">
        <v>243</v>
      </c>
      <c r="M950" t="s">
        <v>1153</v>
      </c>
      <c r="N950" t="s">
        <v>1154</v>
      </c>
      <c r="O950" t="s">
        <v>39</v>
      </c>
      <c r="P950" t="s">
        <v>40</v>
      </c>
      <c r="Q950">
        <v>4</v>
      </c>
      <c r="R950" t="s">
        <v>41</v>
      </c>
      <c r="S950" t="s">
        <v>1155</v>
      </c>
      <c r="T950" t="s">
        <v>1154</v>
      </c>
      <c r="U950" t="str">
        <f t="shared" si="162"/>
        <v>09</v>
      </c>
      <c r="V950" t="s">
        <v>268</v>
      </c>
      <c r="W950" t="str">
        <f t="shared" si="163"/>
        <v>E5982</v>
      </c>
      <c r="X950" t="s">
        <v>268</v>
      </c>
      <c r="AA950" t="s">
        <v>46</v>
      </c>
      <c r="AB950">
        <v>0</v>
      </c>
      <c r="AC950">
        <v>0</v>
      </c>
      <c r="AD950">
        <v>42.31</v>
      </c>
      <c r="AE950">
        <v>0</v>
      </c>
    </row>
    <row r="951" spans="1:31" x14ac:dyDescent="0.3">
      <c r="A951" t="str">
        <f t="shared" si="153"/>
        <v>17</v>
      </c>
      <c r="B951" t="str">
        <f t="shared" si="155"/>
        <v>11</v>
      </c>
      <c r="C951" s="1">
        <v>42856.70385416667</v>
      </c>
      <c r="D951" t="str">
        <f t="shared" si="154"/>
        <v>9</v>
      </c>
      <c r="E951" t="s">
        <v>1151</v>
      </c>
      <c r="H951" t="s">
        <v>1159</v>
      </c>
      <c r="I951" s="2">
        <v>42857</v>
      </c>
      <c r="J951" t="s">
        <v>267</v>
      </c>
      <c r="K951" t="s">
        <v>242</v>
      </c>
      <c r="L951" t="s">
        <v>243</v>
      </c>
      <c r="M951" t="s">
        <v>1153</v>
      </c>
      <c r="N951" t="s">
        <v>1154</v>
      </c>
      <c r="O951" t="s">
        <v>39</v>
      </c>
      <c r="P951" t="s">
        <v>40</v>
      </c>
      <c r="Q951">
        <v>4</v>
      </c>
      <c r="R951" t="s">
        <v>41</v>
      </c>
      <c r="S951" t="s">
        <v>1155</v>
      </c>
      <c r="T951" t="s">
        <v>1154</v>
      </c>
      <c r="U951" t="str">
        <f t="shared" si="162"/>
        <v>09</v>
      </c>
      <c r="V951" t="s">
        <v>268</v>
      </c>
      <c r="W951" t="str">
        <f t="shared" si="163"/>
        <v>E5982</v>
      </c>
      <c r="X951" t="s">
        <v>268</v>
      </c>
      <c r="AA951" t="s">
        <v>46</v>
      </c>
      <c r="AB951">
        <v>0</v>
      </c>
      <c r="AC951">
        <v>0</v>
      </c>
      <c r="AD951">
        <v>99.21</v>
      </c>
      <c r="AE951">
        <v>0</v>
      </c>
    </row>
    <row r="952" spans="1:31" x14ac:dyDescent="0.3">
      <c r="A952" t="str">
        <f t="shared" si="153"/>
        <v>17</v>
      </c>
      <c r="B952" t="str">
        <f t="shared" si="155"/>
        <v>11</v>
      </c>
      <c r="C952" s="1">
        <v>42856.703865740739</v>
      </c>
      <c r="D952" t="str">
        <f t="shared" si="154"/>
        <v>9</v>
      </c>
      <c r="E952" t="s">
        <v>1151</v>
      </c>
      <c r="H952" t="s">
        <v>1160</v>
      </c>
      <c r="I952" s="2">
        <v>42857</v>
      </c>
      <c r="J952" t="s">
        <v>267</v>
      </c>
      <c r="K952" t="s">
        <v>242</v>
      </c>
      <c r="L952" t="s">
        <v>243</v>
      </c>
      <c r="M952" t="s">
        <v>1153</v>
      </c>
      <c r="N952" t="s">
        <v>1154</v>
      </c>
      <c r="O952" t="s">
        <v>39</v>
      </c>
      <c r="P952" t="s">
        <v>40</v>
      </c>
      <c r="Q952">
        <v>4</v>
      </c>
      <c r="R952" t="s">
        <v>41</v>
      </c>
      <c r="S952" t="s">
        <v>1155</v>
      </c>
      <c r="T952" t="s">
        <v>1154</v>
      </c>
      <c r="U952" t="str">
        <f t="shared" si="162"/>
        <v>09</v>
      </c>
      <c r="V952" t="s">
        <v>268</v>
      </c>
      <c r="W952" t="str">
        <f t="shared" si="163"/>
        <v>E5982</v>
      </c>
      <c r="X952" t="s">
        <v>268</v>
      </c>
      <c r="AA952" t="s">
        <v>46</v>
      </c>
      <c r="AB952">
        <v>0</v>
      </c>
      <c r="AC952">
        <v>0</v>
      </c>
      <c r="AD952">
        <v>38.19</v>
      </c>
      <c r="AE952">
        <v>0</v>
      </c>
    </row>
    <row r="953" spans="1:31" x14ac:dyDescent="0.3">
      <c r="A953" t="str">
        <f t="shared" si="153"/>
        <v>17</v>
      </c>
      <c r="B953" t="str">
        <f t="shared" si="155"/>
        <v>11</v>
      </c>
      <c r="C953" s="1">
        <v>42852.906782407408</v>
      </c>
      <c r="D953" t="str">
        <f t="shared" si="154"/>
        <v>9</v>
      </c>
      <c r="E953" t="s">
        <v>935</v>
      </c>
      <c r="H953" t="s">
        <v>796</v>
      </c>
      <c r="I953" s="2">
        <v>42860</v>
      </c>
      <c r="J953" t="s">
        <v>267</v>
      </c>
      <c r="K953" t="s">
        <v>242</v>
      </c>
      <c r="L953" t="s">
        <v>243</v>
      </c>
      <c r="M953" t="s">
        <v>1153</v>
      </c>
      <c r="N953" t="s">
        <v>1154</v>
      </c>
      <c r="O953" t="s">
        <v>39</v>
      </c>
      <c r="P953" t="s">
        <v>40</v>
      </c>
      <c r="Q953">
        <v>4</v>
      </c>
      <c r="R953" t="s">
        <v>41</v>
      </c>
      <c r="S953" t="s">
        <v>1155</v>
      </c>
      <c r="T953" t="s">
        <v>1154</v>
      </c>
      <c r="U953" t="str">
        <f t="shared" si="162"/>
        <v>09</v>
      </c>
      <c r="V953" t="s">
        <v>268</v>
      </c>
      <c r="W953" t="str">
        <f t="shared" si="163"/>
        <v>E5982</v>
      </c>
      <c r="X953" t="s">
        <v>268</v>
      </c>
      <c r="AA953" t="s">
        <v>46</v>
      </c>
      <c r="AB953">
        <v>0</v>
      </c>
      <c r="AC953">
        <v>0</v>
      </c>
      <c r="AD953">
        <v>148.61000000000001</v>
      </c>
      <c r="AE953">
        <v>0</v>
      </c>
    </row>
    <row r="954" spans="1:31" x14ac:dyDescent="0.3">
      <c r="A954" t="str">
        <f t="shared" si="153"/>
        <v>17</v>
      </c>
      <c r="B954" t="str">
        <f t="shared" si="155"/>
        <v>11</v>
      </c>
      <c r="C954" s="1">
        <v>42852.903356481482</v>
      </c>
      <c r="D954" t="str">
        <f t="shared" si="154"/>
        <v>9</v>
      </c>
      <c r="E954" t="s">
        <v>938</v>
      </c>
      <c r="H954" t="s">
        <v>796</v>
      </c>
      <c r="I954" s="2">
        <v>42860</v>
      </c>
      <c r="J954" t="s">
        <v>267</v>
      </c>
      <c r="K954" t="s">
        <v>242</v>
      </c>
      <c r="L954" t="s">
        <v>243</v>
      </c>
      <c r="M954" t="s">
        <v>1153</v>
      </c>
      <c r="N954" t="s">
        <v>1154</v>
      </c>
      <c r="O954" t="s">
        <v>39</v>
      </c>
      <c r="P954" t="s">
        <v>40</v>
      </c>
      <c r="Q954">
        <v>4</v>
      </c>
      <c r="R954" t="s">
        <v>41</v>
      </c>
      <c r="S954" t="s">
        <v>1155</v>
      </c>
      <c r="T954" t="s">
        <v>1154</v>
      </c>
      <c r="U954" t="str">
        <f t="shared" si="162"/>
        <v>09</v>
      </c>
      <c r="V954" t="s">
        <v>268</v>
      </c>
      <c r="W954" t="str">
        <f t="shared" si="163"/>
        <v>E5982</v>
      </c>
      <c r="X954" t="s">
        <v>268</v>
      </c>
      <c r="AA954" t="s">
        <v>46</v>
      </c>
      <c r="AB954">
        <v>0</v>
      </c>
      <c r="AC954">
        <v>0</v>
      </c>
      <c r="AD954">
        <v>232.87</v>
      </c>
      <c r="AE954">
        <v>0</v>
      </c>
    </row>
    <row r="955" spans="1:31" x14ac:dyDescent="0.3">
      <c r="A955" t="str">
        <f t="shared" si="153"/>
        <v>17</v>
      </c>
      <c r="B955" t="str">
        <f t="shared" si="155"/>
        <v>11</v>
      </c>
      <c r="C955" s="1">
        <v>42852.903356481482</v>
      </c>
      <c r="D955" t="str">
        <f t="shared" si="154"/>
        <v>9</v>
      </c>
      <c r="E955" t="s">
        <v>938</v>
      </c>
      <c r="H955" t="s">
        <v>796</v>
      </c>
      <c r="I955" s="2">
        <v>42860</v>
      </c>
      <c r="J955" t="s">
        <v>267</v>
      </c>
      <c r="K955" t="s">
        <v>242</v>
      </c>
      <c r="L955" t="s">
        <v>243</v>
      </c>
      <c r="M955" t="s">
        <v>1153</v>
      </c>
      <c r="N955" t="s">
        <v>1154</v>
      </c>
      <c r="O955" t="s">
        <v>39</v>
      </c>
      <c r="P955" t="s">
        <v>40</v>
      </c>
      <c r="Q955">
        <v>4</v>
      </c>
      <c r="R955" t="s">
        <v>41</v>
      </c>
      <c r="S955" t="s">
        <v>1155</v>
      </c>
      <c r="T955" t="s">
        <v>1154</v>
      </c>
      <c r="U955" t="str">
        <f t="shared" si="162"/>
        <v>09</v>
      </c>
      <c r="V955" t="s">
        <v>268</v>
      </c>
      <c r="W955" t="str">
        <f t="shared" si="163"/>
        <v>E5982</v>
      </c>
      <c r="X955" t="s">
        <v>268</v>
      </c>
      <c r="AA955" t="s">
        <v>46</v>
      </c>
      <c r="AB955">
        <v>0</v>
      </c>
      <c r="AC955">
        <v>0</v>
      </c>
      <c r="AD955">
        <v>130.46</v>
      </c>
      <c r="AE955">
        <v>0</v>
      </c>
    </row>
    <row r="956" spans="1:31" x14ac:dyDescent="0.3">
      <c r="A956" t="str">
        <f t="shared" si="153"/>
        <v>17</v>
      </c>
      <c r="B956" t="str">
        <f t="shared" si="155"/>
        <v>11</v>
      </c>
      <c r="C956" s="1">
        <v>42866.904699074075</v>
      </c>
      <c r="D956" t="str">
        <f t="shared" si="154"/>
        <v>9</v>
      </c>
      <c r="E956" t="s">
        <v>941</v>
      </c>
      <c r="H956" t="s">
        <v>804</v>
      </c>
      <c r="I956" s="2">
        <v>42874</v>
      </c>
      <c r="J956" t="s">
        <v>267</v>
      </c>
      <c r="K956" t="s">
        <v>242</v>
      </c>
      <c r="L956" t="s">
        <v>243</v>
      </c>
      <c r="M956" t="s">
        <v>1153</v>
      </c>
      <c r="N956" t="s">
        <v>1154</v>
      </c>
      <c r="O956" t="s">
        <v>39</v>
      </c>
      <c r="P956" t="s">
        <v>40</v>
      </c>
      <c r="Q956">
        <v>4</v>
      </c>
      <c r="R956" t="s">
        <v>41</v>
      </c>
      <c r="S956" t="s">
        <v>1155</v>
      </c>
      <c r="T956" t="s">
        <v>1154</v>
      </c>
      <c r="U956" t="str">
        <f t="shared" si="162"/>
        <v>09</v>
      </c>
      <c r="V956" t="s">
        <v>268</v>
      </c>
      <c r="W956" t="str">
        <f t="shared" si="163"/>
        <v>E5982</v>
      </c>
      <c r="X956" t="s">
        <v>268</v>
      </c>
      <c r="AA956" t="s">
        <v>46</v>
      </c>
      <c r="AB956">
        <v>0</v>
      </c>
      <c r="AC956">
        <v>0</v>
      </c>
      <c r="AD956">
        <v>130.87</v>
      </c>
      <c r="AE956">
        <v>0</v>
      </c>
    </row>
    <row r="957" spans="1:31" x14ac:dyDescent="0.3">
      <c r="A957" t="str">
        <f t="shared" si="153"/>
        <v>17</v>
      </c>
      <c r="B957" t="str">
        <f t="shared" si="155"/>
        <v>11</v>
      </c>
      <c r="C957" s="1">
        <v>42866.908009259256</v>
      </c>
      <c r="D957" t="str">
        <f t="shared" si="154"/>
        <v>9</v>
      </c>
      <c r="E957" t="s">
        <v>936</v>
      </c>
      <c r="H957" t="s">
        <v>804</v>
      </c>
      <c r="I957" s="2">
        <v>42874</v>
      </c>
      <c r="J957" t="s">
        <v>267</v>
      </c>
      <c r="K957" t="s">
        <v>242</v>
      </c>
      <c r="L957" t="s">
        <v>243</v>
      </c>
      <c r="M957" t="s">
        <v>1153</v>
      </c>
      <c r="N957" t="s">
        <v>1154</v>
      </c>
      <c r="O957" t="s">
        <v>39</v>
      </c>
      <c r="P957" t="s">
        <v>40</v>
      </c>
      <c r="Q957">
        <v>4</v>
      </c>
      <c r="R957" t="s">
        <v>41</v>
      </c>
      <c r="S957" t="s">
        <v>1155</v>
      </c>
      <c r="T957" t="s">
        <v>1154</v>
      </c>
      <c r="U957" t="str">
        <f t="shared" si="162"/>
        <v>09</v>
      </c>
      <c r="V957" t="s">
        <v>268</v>
      </c>
      <c r="W957" t="str">
        <f t="shared" si="163"/>
        <v>E5982</v>
      </c>
      <c r="X957" t="s">
        <v>268</v>
      </c>
      <c r="AA957" t="s">
        <v>46</v>
      </c>
      <c r="AB957">
        <v>0</v>
      </c>
      <c r="AC957">
        <v>0</v>
      </c>
      <c r="AD957">
        <v>148.77000000000001</v>
      </c>
      <c r="AE957">
        <v>0</v>
      </c>
    </row>
    <row r="958" spans="1:31" x14ac:dyDescent="0.3">
      <c r="A958" t="str">
        <f t="shared" si="153"/>
        <v>17</v>
      </c>
      <c r="B958" t="str">
        <f t="shared" si="155"/>
        <v>11</v>
      </c>
      <c r="C958" s="1">
        <v>42871.578831018516</v>
      </c>
      <c r="D958" t="str">
        <f t="shared" si="154"/>
        <v>9</v>
      </c>
      <c r="E958" t="s">
        <v>1161</v>
      </c>
      <c r="H958" t="s">
        <v>1162</v>
      </c>
      <c r="I958" s="2">
        <v>42871</v>
      </c>
      <c r="J958" t="s">
        <v>267</v>
      </c>
      <c r="K958" t="s">
        <v>242</v>
      </c>
      <c r="L958" t="s">
        <v>243</v>
      </c>
      <c r="M958" t="s">
        <v>1153</v>
      </c>
      <c r="N958" t="s">
        <v>1154</v>
      </c>
      <c r="O958" t="s">
        <v>39</v>
      </c>
      <c r="P958" t="s">
        <v>40</v>
      </c>
      <c r="Q958">
        <v>4</v>
      </c>
      <c r="R958" t="s">
        <v>41</v>
      </c>
      <c r="S958" t="s">
        <v>1155</v>
      </c>
      <c r="T958" t="s">
        <v>1154</v>
      </c>
      <c r="U958" t="str">
        <f t="shared" si="162"/>
        <v>09</v>
      </c>
      <c r="V958" t="s">
        <v>268</v>
      </c>
      <c r="W958" t="str">
        <f t="shared" si="163"/>
        <v>E5982</v>
      </c>
      <c r="X958" t="s">
        <v>268</v>
      </c>
      <c r="AA958" t="s">
        <v>46</v>
      </c>
      <c r="AB958">
        <v>0</v>
      </c>
      <c r="AC958">
        <v>0</v>
      </c>
      <c r="AD958">
        <v>66.45</v>
      </c>
      <c r="AE958">
        <v>0</v>
      </c>
    </row>
    <row r="959" spans="1:31" x14ac:dyDescent="0.3">
      <c r="A959" t="str">
        <f t="shared" si="153"/>
        <v>17</v>
      </c>
      <c r="B959" t="str">
        <f t="shared" si="155"/>
        <v>11</v>
      </c>
      <c r="C959" s="1">
        <v>42871.578842592593</v>
      </c>
      <c r="D959" t="str">
        <f t="shared" si="154"/>
        <v>9</v>
      </c>
      <c r="E959" t="s">
        <v>1161</v>
      </c>
      <c r="H959" t="s">
        <v>1163</v>
      </c>
      <c r="I959" s="2">
        <v>42871</v>
      </c>
      <c r="J959" t="s">
        <v>267</v>
      </c>
      <c r="K959" t="s">
        <v>242</v>
      </c>
      <c r="L959" t="s">
        <v>243</v>
      </c>
      <c r="M959" t="s">
        <v>1153</v>
      </c>
      <c r="N959" t="s">
        <v>1154</v>
      </c>
      <c r="O959" t="s">
        <v>39</v>
      </c>
      <c r="P959" t="s">
        <v>40</v>
      </c>
      <c r="Q959">
        <v>4</v>
      </c>
      <c r="R959" t="s">
        <v>41</v>
      </c>
      <c r="S959" t="s">
        <v>1155</v>
      </c>
      <c r="T959" t="s">
        <v>1154</v>
      </c>
      <c r="U959" t="str">
        <f t="shared" si="162"/>
        <v>09</v>
      </c>
      <c r="V959" t="s">
        <v>268</v>
      </c>
      <c r="W959" t="str">
        <f t="shared" si="163"/>
        <v>E5982</v>
      </c>
      <c r="X959" t="s">
        <v>268</v>
      </c>
      <c r="AA959" t="s">
        <v>46</v>
      </c>
      <c r="AB959">
        <v>0</v>
      </c>
      <c r="AC959">
        <v>0</v>
      </c>
      <c r="AD959">
        <v>70.150000000000006</v>
      </c>
      <c r="AE959">
        <v>0</v>
      </c>
    </row>
    <row r="960" spans="1:31" x14ac:dyDescent="0.3">
      <c r="A960" t="str">
        <f t="shared" si="153"/>
        <v>17</v>
      </c>
      <c r="B960" t="str">
        <f t="shared" si="155"/>
        <v>11</v>
      </c>
      <c r="C960" s="1">
        <v>42866.904699074075</v>
      </c>
      <c r="D960" t="str">
        <f t="shared" si="154"/>
        <v>9</v>
      </c>
      <c r="E960" t="s">
        <v>941</v>
      </c>
      <c r="H960" t="s">
        <v>804</v>
      </c>
      <c r="I960" s="2">
        <v>42874</v>
      </c>
      <c r="J960" t="s">
        <v>267</v>
      </c>
      <c r="K960" t="s">
        <v>242</v>
      </c>
      <c r="L960" t="s">
        <v>243</v>
      </c>
      <c r="M960" t="s">
        <v>1153</v>
      </c>
      <c r="N960" t="s">
        <v>1154</v>
      </c>
      <c r="O960" t="s">
        <v>39</v>
      </c>
      <c r="P960" t="s">
        <v>40</v>
      </c>
      <c r="Q960">
        <v>4</v>
      </c>
      <c r="R960" t="s">
        <v>41</v>
      </c>
      <c r="S960" t="s">
        <v>1155</v>
      </c>
      <c r="T960" t="s">
        <v>1154</v>
      </c>
      <c r="U960" t="str">
        <f t="shared" si="162"/>
        <v>09</v>
      </c>
      <c r="V960" t="s">
        <v>268</v>
      </c>
      <c r="W960" t="str">
        <f t="shared" si="163"/>
        <v>E5982</v>
      </c>
      <c r="X960" t="s">
        <v>268</v>
      </c>
      <c r="AA960" t="s">
        <v>46</v>
      </c>
      <c r="AB960">
        <v>0</v>
      </c>
      <c r="AC960">
        <v>0</v>
      </c>
      <c r="AD960">
        <v>232.88</v>
      </c>
      <c r="AE960">
        <v>0</v>
      </c>
    </row>
    <row r="961" spans="1:31" x14ac:dyDescent="0.3">
      <c r="A961" t="str">
        <f t="shared" si="153"/>
        <v>17</v>
      </c>
      <c r="B961" t="str">
        <f t="shared" si="155"/>
        <v>11</v>
      </c>
      <c r="C961" s="1">
        <v>42852.905891203707</v>
      </c>
      <c r="D961" t="str">
        <f t="shared" si="154"/>
        <v>9</v>
      </c>
      <c r="E961" t="s">
        <v>935</v>
      </c>
      <c r="H961" t="s">
        <v>796</v>
      </c>
      <c r="I961" s="2">
        <v>42860</v>
      </c>
      <c r="J961" t="s">
        <v>49</v>
      </c>
      <c r="K961" t="s">
        <v>242</v>
      </c>
      <c r="L961" t="s">
        <v>243</v>
      </c>
      <c r="M961" t="s">
        <v>1164</v>
      </c>
      <c r="N961" t="s">
        <v>1165</v>
      </c>
      <c r="O961" t="s">
        <v>39</v>
      </c>
      <c r="P961" t="s">
        <v>40</v>
      </c>
      <c r="Q961">
        <v>4</v>
      </c>
      <c r="R961" t="s">
        <v>41</v>
      </c>
      <c r="S961" t="s">
        <v>1166</v>
      </c>
      <c r="T961" t="s">
        <v>1165</v>
      </c>
      <c r="U961" t="str">
        <f>"02"</f>
        <v>02</v>
      </c>
      <c r="V961" t="s">
        <v>51</v>
      </c>
      <c r="W961" t="str">
        <f>"E4281"</f>
        <v>E4281</v>
      </c>
      <c r="X961" t="s">
        <v>52</v>
      </c>
      <c r="AA961" t="s">
        <v>46</v>
      </c>
      <c r="AB961">
        <v>0</v>
      </c>
      <c r="AC961">
        <v>0</v>
      </c>
      <c r="AD961">
        <v>276.45</v>
      </c>
      <c r="AE961">
        <v>0</v>
      </c>
    </row>
    <row r="962" spans="1:31" x14ac:dyDescent="0.3">
      <c r="A962" t="str">
        <f t="shared" ref="A962:A1016" si="164">"17"</f>
        <v>17</v>
      </c>
      <c r="B962" t="str">
        <f t="shared" si="155"/>
        <v>11</v>
      </c>
      <c r="C962" s="1">
        <v>42866.907175925924</v>
      </c>
      <c r="D962" t="str">
        <f t="shared" ref="D962:D1016" si="165">"9"</f>
        <v>9</v>
      </c>
      <c r="E962" t="s">
        <v>936</v>
      </c>
      <c r="H962" t="s">
        <v>804</v>
      </c>
      <c r="I962" s="2">
        <v>42874</v>
      </c>
      <c r="J962" t="s">
        <v>49</v>
      </c>
      <c r="K962" t="s">
        <v>242</v>
      </c>
      <c r="L962" t="s">
        <v>243</v>
      </c>
      <c r="M962" t="s">
        <v>1164</v>
      </c>
      <c r="N962" t="s">
        <v>1165</v>
      </c>
      <c r="O962" t="s">
        <v>39</v>
      </c>
      <c r="P962" t="s">
        <v>40</v>
      </c>
      <c r="Q962">
        <v>4</v>
      </c>
      <c r="R962" t="s">
        <v>41</v>
      </c>
      <c r="S962" t="s">
        <v>1166</v>
      </c>
      <c r="T962" t="s">
        <v>1165</v>
      </c>
      <c r="U962" t="str">
        <f>"02"</f>
        <v>02</v>
      </c>
      <c r="V962" t="s">
        <v>51</v>
      </c>
      <c r="W962" t="str">
        <f>"E4281"</f>
        <v>E4281</v>
      </c>
      <c r="X962" t="s">
        <v>52</v>
      </c>
      <c r="AA962" t="s">
        <v>46</v>
      </c>
      <c r="AB962">
        <v>0</v>
      </c>
      <c r="AC962">
        <v>0</v>
      </c>
      <c r="AD962">
        <v>276.45</v>
      </c>
      <c r="AE962">
        <v>0</v>
      </c>
    </row>
    <row r="963" spans="1:31" x14ac:dyDescent="0.3">
      <c r="A963" t="str">
        <f t="shared" si="164"/>
        <v>17</v>
      </c>
      <c r="B963" t="str">
        <f t="shared" si="155"/>
        <v>11</v>
      </c>
      <c r="C963" s="1">
        <v>42864.578784722224</v>
      </c>
      <c r="D963" t="str">
        <f t="shared" si="165"/>
        <v>9</v>
      </c>
      <c r="E963" t="s">
        <v>1167</v>
      </c>
      <c r="H963" t="s">
        <v>77</v>
      </c>
      <c r="I963" s="2">
        <v>42864</v>
      </c>
      <c r="J963" t="s">
        <v>78</v>
      </c>
      <c r="K963" t="s">
        <v>242</v>
      </c>
      <c r="L963" t="s">
        <v>243</v>
      </c>
      <c r="M963" t="s">
        <v>1164</v>
      </c>
      <c r="N963" t="s">
        <v>1165</v>
      </c>
      <c r="O963" t="s">
        <v>39</v>
      </c>
      <c r="P963" t="s">
        <v>40</v>
      </c>
      <c r="Q963">
        <v>4</v>
      </c>
      <c r="R963" t="s">
        <v>41</v>
      </c>
      <c r="S963" t="s">
        <v>1166</v>
      </c>
      <c r="T963" t="s">
        <v>1165</v>
      </c>
      <c r="U963" t="str">
        <f>"05"</f>
        <v>05</v>
      </c>
      <c r="V963" t="s">
        <v>58</v>
      </c>
      <c r="W963" t="str">
        <f>"E5749"</f>
        <v>E5749</v>
      </c>
      <c r="X963" t="s">
        <v>848</v>
      </c>
      <c r="AA963" t="s">
        <v>46</v>
      </c>
      <c r="AB963">
        <v>0</v>
      </c>
      <c r="AC963">
        <v>0</v>
      </c>
      <c r="AD963">
        <v>20.399999999999999</v>
      </c>
      <c r="AE963">
        <v>0</v>
      </c>
    </row>
    <row r="964" spans="1:31" x14ac:dyDescent="0.3">
      <c r="A964" t="str">
        <f t="shared" si="164"/>
        <v>17</v>
      </c>
      <c r="B964" t="str">
        <f t="shared" si="155"/>
        <v>11</v>
      </c>
      <c r="C964" s="1">
        <v>42857.902048611111</v>
      </c>
      <c r="D964" t="str">
        <f t="shared" si="165"/>
        <v>9</v>
      </c>
      <c r="E964" t="s">
        <v>937</v>
      </c>
      <c r="G964" t="s">
        <v>841</v>
      </c>
      <c r="H964" t="s">
        <v>87</v>
      </c>
      <c r="I964" s="2">
        <v>42857</v>
      </c>
      <c r="J964" t="s">
        <v>88</v>
      </c>
      <c r="K964" t="s">
        <v>242</v>
      </c>
      <c r="L964" t="s">
        <v>243</v>
      </c>
      <c r="M964" t="s">
        <v>1164</v>
      </c>
      <c r="N964" t="s">
        <v>1165</v>
      </c>
      <c r="O964" t="s">
        <v>39</v>
      </c>
      <c r="P964" t="s">
        <v>40</v>
      </c>
      <c r="Q964">
        <v>4</v>
      </c>
      <c r="R964" t="s">
        <v>41</v>
      </c>
      <c r="S964" t="s">
        <v>1166</v>
      </c>
      <c r="T964" t="s">
        <v>1165</v>
      </c>
      <c r="U964" t="str">
        <f>"01"</f>
        <v>01</v>
      </c>
      <c r="V964" t="s">
        <v>84</v>
      </c>
      <c r="W964" t="str">
        <f>"E4105"</f>
        <v>E4105</v>
      </c>
      <c r="X964" t="s">
        <v>84</v>
      </c>
      <c r="AA964" t="s">
        <v>65</v>
      </c>
      <c r="AB964">
        <v>0</v>
      </c>
      <c r="AC964">
        <v>0</v>
      </c>
      <c r="AD964">
        <v>0</v>
      </c>
      <c r="AE964">
        <v>-675.92</v>
      </c>
    </row>
    <row r="965" spans="1:31" x14ac:dyDescent="0.3">
      <c r="A965" t="str">
        <f t="shared" si="164"/>
        <v>17</v>
      </c>
      <c r="B965" t="str">
        <f t="shared" ref="B965:B1016" si="166">"11"</f>
        <v>11</v>
      </c>
      <c r="C965" s="1">
        <v>42866.903935185182</v>
      </c>
      <c r="D965" t="str">
        <f t="shared" si="165"/>
        <v>9</v>
      </c>
      <c r="E965" t="s">
        <v>941</v>
      </c>
      <c r="H965" t="s">
        <v>804</v>
      </c>
      <c r="I965" s="2">
        <v>42874</v>
      </c>
      <c r="J965" t="s">
        <v>83</v>
      </c>
      <c r="K965" t="s">
        <v>242</v>
      </c>
      <c r="L965" t="s">
        <v>243</v>
      </c>
      <c r="M965" t="s">
        <v>1164</v>
      </c>
      <c r="N965" t="s">
        <v>1165</v>
      </c>
      <c r="O965" t="s">
        <v>39</v>
      </c>
      <c r="P965" t="s">
        <v>40</v>
      </c>
      <c r="Q965">
        <v>4</v>
      </c>
      <c r="R965" t="s">
        <v>41</v>
      </c>
      <c r="S965" t="s">
        <v>1166</v>
      </c>
      <c r="T965" t="s">
        <v>1165</v>
      </c>
      <c r="U965" t="str">
        <f>"01"</f>
        <v>01</v>
      </c>
      <c r="V965" t="s">
        <v>84</v>
      </c>
      <c r="W965" t="str">
        <f>"E4105"</f>
        <v>E4105</v>
      </c>
      <c r="X965" t="s">
        <v>84</v>
      </c>
      <c r="AA965" t="s">
        <v>46</v>
      </c>
      <c r="AB965">
        <v>0</v>
      </c>
      <c r="AC965">
        <v>0</v>
      </c>
      <c r="AD965">
        <v>675.92</v>
      </c>
      <c r="AE965">
        <v>0</v>
      </c>
    </row>
    <row r="966" spans="1:31" x14ac:dyDescent="0.3">
      <c r="A966" t="str">
        <f t="shared" si="164"/>
        <v>17</v>
      </c>
      <c r="B966" t="str">
        <f t="shared" si="166"/>
        <v>11</v>
      </c>
      <c r="C966" s="1">
        <v>42852.902569444443</v>
      </c>
      <c r="D966" t="str">
        <f t="shared" si="165"/>
        <v>9</v>
      </c>
      <c r="E966" t="s">
        <v>938</v>
      </c>
      <c r="H966" t="s">
        <v>796</v>
      </c>
      <c r="I966" s="2">
        <v>42860</v>
      </c>
      <c r="J966" t="s">
        <v>83</v>
      </c>
      <c r="K966" t="s">
        <v>242</v>
      </c>
      <c r="L966" t="s">
        <v>243</v>
      </c>
      <c r="M966" t="s">
        <v>1164</v>
      </c>
      <c r="N966" t="s">
        <v>1165</v>
      </c>
      <c r="O966" t="s">
        <v>39</v>
      </c>
      <c r="P966" t="s">
        <v>40</v>
      </c>
      <c r="Q966">
        <v>4</v>
      </c>
      <c r="R966" t="s">
        <v>41</v>
      </c>
      <c r="S966" t="s">
        <v>1166</v>
      </c>
      <c r="T966" t="s">
        <v>1165</v>
      </c>
      <c r="U966" t="str">
        <f>"01"</f>
        <v>01</v>
      </c>
      <c r="V966" t="s">
        <v>84</v>
      </c>
      <c r="W966" t="str">
        <f>"E4105"</f>
        <v>E4105</v>
      </c>
      <c r="X966" t="s">
        <v>84</v>
      </c>
      <c r="AA966" t="s">
        <v>46</v>
      </c>
      <c r="AB966">
        <v>0</v>
      </c>
      <c r="AC966">
        <v>0</v>
      </c>
      <c r="AD966">
        <v>675.92</v>
      </c>
      <c r="AE966">
        <v>0</v>
      </c>
    </row>
    <row r="967" spans="1:31" x14ac:dyDescent="0.3">
      <c r="A967" t="str">
        <f t="shared" si="164"/>
        <v>17</v>
      </c>
      <c r="B967" t="str">
        <f t="shared" si="166"/>
        <v>11</v>
      </c>
      <c r="C967" s="1">
        <v>42866.909363425926</v>
      </c>
      <c r="D967" t="str">
        <f t="shared" si="165"/>
        <v>9</v>
      </c>
      <c r="E967" t="s">
        <v>939</v>
      </c>
      <c r="G967" t="s">
        <v>841</v>
      </c>
      <c r="H967" t="s">
        <v>87</v>
      </c>
      <c r="I967" s="2">
        <v>42866</v>
      </c>
      <c r="J967" t="s">
        <v>88</v>
      </c>
      <c r="K967" t="s">
        <v>242</v>
      </c>
      <c r="L967" t="s">
        <v>243</v>
      </c>
      <c r="M967" t="s">
        <v>1164</v>
      </c>
      <c r="N967" t="s">
        <v>1165</v>
      </c>
      <c r="O967" t="s">
        <v>39</v>
      </c>
      <c r="P967" t="s">
        <v>40</v>
      </c>
      <c r="Q967">
        <v>4</v>
      </c>
      <c r="R967" t="s">
        <v>41</v>
      </c>
      <c r="S967" t="s">
        <v>1166</v>
      </c>
      <c r="T967" t="s">
        <v>1165</v>
      </c>
      <c r="U967" t="str">
        <f>"01"</f>
        <v>01</v>
      </c>
      <c r="V967" t="s">
        <v>84</v>
      </c>
      <c r="W967" t="str">
        <f>"E4105"</f>
        <v>E4105</v>
      </c>
      <c r="X967" t="s">
        <v>84</v>
      </c>
      <c r="AA967" t="s">
        <v>65</v>
      </c>
      <c r="AB967">
        <v>0</v>
      </c>
      <c r="AC967">
        <v>0</v>
      </c>
      <c r="AD967">
        <v>0</v>
      </c>
      <c r="AE967">
        <v>-675.92</v>
      </c>
    </row>
    <row r="968" spans="1:31" x14ac:dyDescent="0.3">
      <c r="A968" t="str">
        <f t="shared" si="164"/>
        <v>17</v>
      </c>
      <c r="B968" t="str">
        <f t="shared" si="166"/>
        <v>11</v>
      </c>
      <c r="C968" s="1">
        <v>42880.901597222219</v>
      </c>
      <c r="D968" t="str">
        <f t="shared" si="165"/>
        <v>9</v>
      </c>
      <c r="E968" t="s">
        <v>940</v>
      </c>
      <c r="G968" t="s">
        <v>841</v>
      </c>
      <c r="H968" t="s">
        <v>87</v>
      </c>
      <c r="I968" s="2">
        <v>42880</v>
      </c>
      <c r="J968" t="s">
        <v>88</v>
      </c>
      <c r="K968" t="s">
        <v>242</v>
      </c>
      <c r="L968" t="s">
        <v>243</v>
      </c>
      <c r="M968" t="s">
        <v>1164</v>
      </c>
      <c r="N968" t="s">
        <v>1165</v>
      </c>
      <c r="O968" t="s">
        <v>39</v>
      </c>
      <c r="P968" t="s">
        <v>40</v>
      </c>
      <c r="Q968">
        <v>4</v>
      </c>
      <c r="R968" t="s">
        <v>41</v>
      </c>
      <c r="S968" t="s">
        <v>1166</v>
      </c>
      <c r="T968" t="s">
        <v>1165</v>
      </c>
      <c r="U968" t="str">
        <f>"01"</f>
        <v>01</v>
      </c>
      <c r="V968" t="s">
        <v>84</v>
      </c>
      <c r="W968" t="str">
        <f>"E4105"</f>
        <v>E4105</v>
      </c>
      <c r="X968" t="s">
        <v>84</v>
      </c>
      <c r="AA968" t="s">
        <v>65</v>
      </c>
      <c r="AB968">
        <v>0</v>
      </c>
      <c r="AC968">
        <v>0</v>
      </c>
      <c r="AD968">
        <v>0</v>
      </c>
      <c r="AE968">
        <v>-2027.76</v>
      </c>
    </row>
    <row r="969" spans="1:31" x14ac:dyDescent="0.3">
      <c r="A969" t="str">
        <f t="shared" si="164"/>
        <v>17</v>
      </c>
      <c r="B969" t="str">
        <f t="shared" si="166"/>
        <v>11</v>
      </c>
      <c r="C969" s="1">
        <v>42864.578796296293</v>
      </c>
      <c r="D969" t="str">
        <f t="shared" si="165"/>
        <v>9</v>
      </c>
      <c r="E969" t="s">
        <v>1167</v>
      </c>
      <c r="H969" t="s">
        <v>77</v>
      </c>
      <c r="I969" s="2">
        <v>42864</v>
      </c>
      <c r="J969" t="s">
        <v>265</v>
      </c>
      <c r="K969" t="s">
        <v>242</v>
      </c>
      <c r="L969" t="s">
        <v>243</v>
      </c>
      <c r="M969" t="s">
        <v>1164</v>
      </c>
      <c r="N969" t="s">
        <v>1165</v>
      </c>
      <c r="O969" t="s">
        <v>39</v>
      </c>
      <c r="P969" t="s">
        <v>40</v>
      </c>
      <c r="Q969">
        <v>4</v>
      </c>
      <c r="R969" t="s">
        <v>41</v>
      </c>
      <c r="S969" t="s">
        <v>1166</v>
      </c>
      <c r="T969" t="s">
        <v>1165</v>
      </c>
      <c r="U969" t="str">
        <f>"RV"</f>
        <v>RV</v>
      </c>
      <c r="V969" t="s">
        <v>44</v>
      </c>
      <c r="W969" t="str">
        <f>"R3711E"</f>
        <v>R3711E</v>
      </c>
      <c r="X969" t="s">
        <v>266</v>
      </c>
      <c r="AA969" t="s">
        <v>46</v>
      </c>
      <c r="AB969">
        <v>0</v>
      </c>
      <c r="AC969">
        <v>0</v>
      </c>
      <c r="AD969">
        <v>29.64</v>
      </c>
      <c r="AE969">
        <v>0</v>
      </c>
    </row>
    <row r="970" spans="1:31" x14ac:dyDescent="0.3">
      <c r="A970" t="str">
        <f t="shared" si="164"/>
        <v>17</v>
      </c>
      <c r="B970" t="str">
        <f t="shared" si="166"/>
        <v>11</v>
      </c>
      <c r="C970" s="1">
        <v>42852.906782407408</v>
      </c>
      <c r="D970" t="str">
        <f t="shared" si="165"/>
        <v>9</v>
      </c>
      <c r="E970" t="s">
        <v>935</v>
      </c>
      <c r="H970" t="s">
        <v>796</v>
      </c>
      <c r="I970" s="2">
        <v>42860</v>
      </c>
      <c r="J970" t="s">
        <v>265</v>
      </c>
      <c r="K970" t="s">
        <v>242</v>
      </c>
      <c r="L970" t="s">
        <v>243</v>
      </c>
      <c r="M970" t="s">
        <v>1164</v>
      </c>
      <c r="N970" t="s">
        <v>1165</v>
      </c>
      <c r="O970" t="s">
        <v>39</v>
      </c>
      <c r="P970" t="s">
        <v>40</v>
      </c>
      <c r="Q970">
        <v>4</v>
      </c>
      <c r="R970" t="s">
        <v>41</v>
      </c>
      <c r="S970" t="s">
        <v>1166</v>
      </c>
      <c r="T970" t="s">
        <v>1165</v>
      </c>
      <c r="U970" t="str">
        <f>"RV"</f>
        <v>RV</v>
      </c>
      <c r="V970" t="s">
        <v>44</v>
      </c>
      <c r="W970" t="str">
        <f>"R3711E"</f>
        <v>R3711E</v>
      </c>
      <c r="X970" t="s">
        <v>266</v>
      </c>
      <c r="AA970" t="s">
        <v>46</v>
      </c>
      <c r="AB970">
        <v>0</v>
      </c>
      <c r="AC970">
        <v>0</v>
      </c>
      <c r="AD970">
        <v>401.68</v>
      </c>
      <c r="AE970">
        <v>0</v>
      </c>
    </row>
    <row r="971" spans="1:31" x14ac:dyDescent="0.3">
      <c r="A971" t="str">
        <f t="shared" si="164"/>
        <v>17</v>
      </c>
      <c r="B971" t="str">
        <f t="shared" si="166"/>
        <v>11</v>
      </c>
      <c r="C971" s="1">
        <v>42852.903356481482</v>
      </c>
      <c r="D971" t="str">
        <f t="shared" si="165"/>
        <v>9</v>
      </c>
      <c r="E971" t="s">
        <v>938</v>
      </c>
      <c r="H971" t="s">
        <v>796</v>
      </c>
      <c r="I971" s="2">
        <v>42860</v>
      </c>
      <c r="J971" t="s">
        <v>265</v>
      </c>
      <c r="K971" t="s">
        <v>242</v>
      </c>
      <c r="L971" t="s">
        <v>243</v>
      </c>
      <c r="M971" t="s">
        <v>1164</v>
      </c>
      <c r="N971" t="s">
        <v>1165</v>
      </c>
      <c r="O971" t="s">
        <v>39</v>
      </c>
      <c r="P971" t="s">
        <v>40</v>
      </c>
      <c r="Q971">
        <v>4</v>
      </c>
      <c r="R971" t="s">
        <v>41</v>
      </c>
      <c r="S971" t="s">
        <v>1166</v>
      </c>
      <c r="T971" t="s">
        <v>1165</v>
      </c>
      <c r="U971" t="str">
        <f>"RV"</f>
        <v>RV</v>
      </c>
      <c r="V971" t="s">
        <v>44</v>
      </c>
      <c r="W971" t="str">
        <f>"R3711E"</f>
        <v>R3711E</v>
      </c>
      <c r="X971" t="s">
        <v>266</v>
      </c>
      <c r="AA971" t="s">
        <v>46</v>
      </c>
      <c r="AB971">
        <v>0</v>
      </c>
      <c r="AC971">
        <v>0</v>
      </c>
      <c r="AD971">
        <v>982.11</v>
      </c>
      <c r="AE971">
        <v>0</v>
      </c>
    </row>
    <row r="972" spans="1:31" x14ac:dyDescent="0.3">
      <c r="A972" t="str">
        <f t="shared" si="164"/>
        <v>17</v>
      </c>
      <c r="B972" t="str">
        <f t="shared" si="166"/>
        <v>11</v>
      </c>
      <c r="C972" s="1">
        <v>42866.904699074075</v>
      </c>
      <c r="D972" t="str">
        <f t="shared" si="165"/>
        <v>9</v>
      </c>
      <c r="E972" t="s">
        <v>941</v>
      </c>
      <c r="H972" t="s">
        <v>804</v>
      </c>
      <c r="I972" s="2">
        <v>42874</v>
      </c>
      <c r="J972" t="s">
        <v>265</v>
      </c>
      <c r="K972" t="s">
        <v>242</v>
      </c>
      <c r="L972" t="s">
        <v>243</v>
      </c>
      <c r="M972" t="s">
        <v>1164</v>
      </c>
      <c r="N972" t="s">
        <v>1165</v>
      </c>
      <c r="O972" t="s">
        <v>39</v>
      </c>
      <c r="P972" t="s">
        <v>40</v>
      </c>
      <c r="Q972">
        <v>4</v>
      </c>
      <c r="R972" t="s">
        <v>41</v>
      </c>
      <c r="S972" t="s">
        <v>1166</v>
      </c>
      <c r="T972" t="s">
        <v>1165</v>
      </c>
      <c r="U972" t="str">
        <f>"RV"</f>
        <v>RV</v>
      </c>
      <c r="V972" t="s">
        <v>44</v>
      </c>
      <c r="W972" t="str">
        <f>"R3711E"</f>
        <v>R3711E</v>
      </c>
      <c r="X972" t="s">
        <v>266</v>
      </c>
      <c r="AA972" t="s">
        <v>46</v>
      </c>
      <c r="AB972">
        <v>0</v>
      </c>
      <c r="AC972">
        <v>0</v>
      </c>
      <c r="AD972">
        <v>982.11</v>
      </c>
      <c r="AE972">
        <v>0</v>
      </c>
    </row>
    <row r="973" spans="1:31" x14ac:dyDescent="0.3">
      <c r="A973" t="str">
        <f t="shared" si="164"/>
        <v>17</v>
      </c>
      <c r="B973" t="str">
        <f t="shared" si="166"/>
        <v>11</v>
      </c>
      <c r="C973" s="1">
        <v>42866.907997685186</v>
      </c>
      <c r="D973" t="str">
        <f t="shared" si="165"/>
        <v>9</v>
      </c>
      <c r="E973" t="s">
        <v>936</v>
      </c>
      <c r="H973" t="s">
        <v>804</v>
      </c>
      <c r="I973" s="2">
        <v>42874</v>
      </c>
      <c r="J973" t="s">
        <v>265</v>
      </c>
      <c r="K973" t="s">
        <v>242</v>
      </c>
      <c r="L973" t="s">
        <v>243</v>
      </c>
      <c r="M973" t="s">
        <v>1164</v>
      </c>
      <c r="N973" t="s">
        <v>1165</v>
      </c>
      <c r="O973" t="s">
        <v>39</v>
      </c>
      <c r="P973" t="s">
        <v>40</v>
      </c>
      <c r="Q973">
        <v>4</v>
      </c>
      <c r="R973" t="s">
        <v>41</v>
      </c>
      <c r="S973" t="s">
        <v>1166</v>
      </c>
      <c r="T973" t="s">
        <v>1165</v>
      </c>
      <c r="U973" t="str">
        <f>"RV"</f>
        <v>RV</v>
      </c>
      <c r="V973" t="s">
        <v>44</v>
      </c>
      <c r="W973" t="str">
        <f>"R3711E"</f>
        <v>R3711E</v>
      </c>
      <c r="X973" t="s">
        <v>266</v>
      </c>
      <c r="AA973" t="s">
        <v>46</v>
      </c>
      <c r="AB973">
        <v>0</v>
      </c>
      <c r="AC973">
        <v>0</v>
      </c>
      <c r="AD973">
        <v>401.68</v>
      </c>
      <c r="AE973">
        <v>0</v>
      </c>
    </row>
    <row r="974" spans="1:31" x14ac:dyDescent="0.3">
      <c r="A974" t="str">
        <f t="shared" si="164"/>
        <v>17</v>
      </c>
      <c r="B974" t="str">
        <f t="shared" si="166"/>
        <v>11</v>
      </c>
      <c r="C974" s="1">
        <v>42864.578796296293</v>
      </c>
      <c r="D974" t="str">
        <f t="shared" si="165"/>
        <v>9</v>
      </c>
      <c r="E974" t="s">
        <v>1167</v>
      </c>
      <c r="H974" t="s">
        <v>77</v>
      </c>
      <c r="I974" s="2">
        <v>42864</v>
      </c>
      <c r="J974" t="s">
        <v>267</v>
      </c>
      <c r="K974" t="s">
        <v>242</v>
      </c>
      <c r="L974" t="s">
        <v>243</v>
      </c>
      <c r="M974" t="s">
        <v>1164</v>
      </c>
      <c r="N974" t="s">
        <v>1165</v>
      </c>
      <c r="O974" t="s">
        <v>39</v>
      </c>
      <c r="P974" t="s">
        <v>40</v>
      </c>
      <c r="Q974">
        <v>4</v>
      </c>
      <c r="R974" t="s">
        <v>41</v>
      </c>
      <c r="S974" t="s">
        <v>1166</v>
      </c>
      <c r="T974" t="s">
        <v>1165</v>
      </c>
      <c r="U974" t="str">
        <f>"09"</f>
        <v>09</v>
      </c>
      <c r="V974" t="s">
        <v>268</v>
      </c>
      <c r="W974" t="str">
        <f>"E5982"</f>
        <v>E5982</v>
      </c>
      <c r="X974" t="s">
        <v>268</v>
      </c>
      <c r="AA974" t="s">
        <v>46</v>
      </c>
      <c r="AB974">
        <v>0</v>
      </c>
      <c r="AC974">
        <v>0</v>
      </c>
      <c r="AD974">
        <v>9.24</v>
      </c>
      <c r="AE974">
        <v>0</v>
      </c>
    </row>
    <row r="975" spans="1:31" x14ac:dyDescent="0.3">
      <c r="A975" t="str">
        <f t="shared" si="164"/>
        <v>17</v>
      </c>
      <c r="B975" t="str">
        <f t="shared" si="166"/>
        <v>11</v>
      </c>
      <c r="C975" s="1">
        <v>42852.906782407408</v>
      </c>
      <c r="D975" t="str">
        <f t="shared" si="165"/>
        <v>9</v>
      </c>
      <c r="E975" t="s">
        <v>935</v>
      </c>
      <c r="H975" t="s">
        <v>796</v>
      </c>
      <c r="I975" s="2">
        <v>42860</v>
      </c>
      <c r="J975" t="s">
        <v>267</v>
      </c>
      <c r="K975" t="s">
        <v>242</v>
      </c>
      <c r="L975" t="s">
        <v>243</v>
      </c>
      <c r="M975" t="s">
        <v>1164</v>
      </c>
      <c r="N975" t="s">
        <v>1165</v>
      </c>
      <c r="O975" t="s">
        <v>39</v>
      </c>
      <c r="P975" t="s">
        <v>40</v>
      </c>
      <c r="Q975">
        <v>4</v>
      </c>
      <c r="R975" t="s">
        <v>41</v>
      </c>
      <c r="S975" t="s">
        <v>1166</v>
      </c>
      <c r="T975" t="s">
        <v>1165</v>
      </c>
      <c r="U975" t="str">
        <f>"09"</f>
        <v>09</v>
      </c>
      <c r="V975" t="s">
        <v>268</v>
      </c>
      <c r="W975" t="str">
        <f>"E5982"</f>
        <v>E5982</v>
      </c>
      <c r="X975" t="s">
        <v>268</v>
      </c>
      <c r="AA975" t="s">
        <v>46</v>
      </c>
      <c r="AB975">
        <v>0</v>
      </c>
      <c r="AC975">
        <v>0</v>
      </c>
      <c r="AD975">
        <v>125.23</v>
      </c>
      <c r="AE975">
        <v>0</v>
      </c>
    </row>
    <row r="976" spans="1:31" x14ac:dyDescent="0.3">
      <c r="A976" t="str">
        <f t="shared" si="164"/>
        <v>17</v>
      </c>
      <c r="B976" t="str">
        <f t="shared" si="166"/>
        <v>11</v>
      </c>
      <c r="C976" s="1">
        <v>42852.903356481482</v>
      </c>
      <c r="D976" t="str">
        <f t="shared" si="165"/>
        <v>9</v>
      </c>
      <c r="E976" t="s">
        <v>938</v>
      </c>
      <c r="H976" t="s">
        <v>796</v>
      </c>
      <c r="I976" s="2">
        <v>42860</v>
      </c>
      <c r="J976" t="s">
        <v>267</v>
      </c>
      <c r="K976" t="s">
        <v>242</v>
      </c>
      <c r="L976" t="s">
        <v>243</v>
      </c>
      <c r="M976" t="s">
        <v>1164</v>
      </c>
      <c r="N976" t="s">
        <v>1165</v>
      </c>
      <c r="O976" t="s">
        <v>39</v>
      </c>
      <c r="P976" t="s">
        <v>40</v>
      </c>
      <c r="Q976">
        <v>4</v>
      </c>
      <c r="R976" t="s">
        <v>41</v>
      </c>
      <c r="S976" t="s">
        <v>1166</v>
      </c>
      <c r="T976" t="s">
        <v>1165</v>
      </c>
      <c r="U976" t="str">
        <f>"09"</f>
        <v>09</v>
      </c>
      <c r="V976" t="s">
        <v>268</v>
      </c>
      <c r="W976" t="str">
        <f>"E5982"</f>
        <v>E5982</v>
      </c>
      <c r="X976" t="s">
        <v>268</v>
      </c>
      <c r="AA976" t="s">
        <v>46</v>
      </c>
      <c r="AB976">
        <v>0</v>
      </c>
      <c r="AC976">
        <v>0</v>
      </c>
      <c r="AD976">
        <v>306.19</v>
      </c>
      <c r="AE976">
        <v>0</v>
      </c>
    </row>
    <row r="977" spans="1:31" x14ac:dyDescent="0.3">
      <c r="A977" t="str">
        <f t="shared" si="164"/>
        <v>17</v>
      </c>
      <c r="B977" t="str">
        <f t="shared" si="166"/>
        <v>11</v>
      </c>
      <c r="C977" s="1">
        <v>42866.904699074075</v>
      </c>
      <c r="D977" t="str">
        <f t="shared" si="165"/>
        <v>9</v>
      </c>
      <c r="E977" t="s">
        <v>941</v>
      </c>
      <c r="H977" t="s">
        <v>804</v>
      </c>
      <c r="I977" s="2">
        <v>42874</v>
      </c>
      <c r="J977" t="s">
        <v>267</v>
      </c>
      <c r="K977" t="s">
        <v>242</v>
      </c>
      <c r="L977" t="s">
        <v>243</v>
      </c>
      <c r="M977" t="s">
        <v>1164</v>
      </c>
      <c r="N977" t="s">
        <v>1165</v>
      </c>
      <c r="O977" t="s">
        <v>39</v>
      </c>
      <c r="P977" t="s">
        <v>40</v>
      </c>
      <c r="Q977">
        <v>4</v>
      </c>
      <c r="R977" t="s">
        <v>41</v>
      </c>
      <c r="S977" t="s">
        <v>1166</v>
      </c>
      <c r="T977" t="s">
        <v>1165</v>
      </c>
      <c r="U977" t="str">
        <f>"09"</f>
        <v>09</v>
      </c>
      <c r="V977" t="s">
        <v>268</v>
      </c>
      <c r="W977" t="str">
        <f>"E5982"</f>
        <v>E5982</v>
      </c>
      <c r="X977" t="s">
        <v>268</v>
      </c>
      <c r="AA977" t="s">
        <v>46</v>
      </c>
      <c r="AB977">
        <v>0</v>
      </c>
      <c r="AC977">
        <v>0</v>
      </c>
      <c r="AD977">
        <v>306.19</v>
      </c>
      <c r="AE977">
        <v>0</v>
      </c>
    </row>
    <row r="978" spans="1:31" x14ac:dyDescent="0.3">
      <c r="A978" t="str">
        <f t="shared" si="164"/>
        <v>17</v>
      </c>
      <c r="B978" t="str">
        <f t="shared" si="166"/>
        <v>11</v>
      </c>
      <c r="C978" s="1">
        <v>42866.907997685186</v>
      </c>
      <c r="D978" t="str">
        <f t="shared" si="165"/>
        <v>9</v>
      </c>
      <c r="E978" t="s">
        <v>936</v>
      </c>
      <c r="H978" t="s">
        <v>804</v>
      </c>
      <c r="I978" s="2">
        <v>42874</v>
      </c>
      <c r="J978" t="s">
        <v>267</v>
      </c>
      <c r="K978" t="s">
        <v>242</v>
      </c>
      <c r="L978" t="s">
        <v>243</v>
      </c>
      <c r="M978" t="s">
        <v>1164</v>
      </c>
      <c r="N978" t="s">
        <v>1165</v>
      </c>
      <c r="O978" t="s">
        <v>39</v>
      </c>
      <c r="P978" t="s">
        <v>40</v>
      </c>
      <c r="Q978">
        <v>4</v>
      </c>
      <c r="R978" t="s">
        <v>41</v>
      </c>
      <c r="S978" t="s">
        <v>1166</v>
      </c>
      <c r="T978" t="s">
        <v>1165</v>
      </c>
      <c r="U978" t="str">
        <f>"09"</f>
        <v>09</v>
      </c>
      <c r="V978" t="s">
        <v>268</v>
      </c>
      <c r="W978" t="str">
        <f>"E5982"</f>
        <v>E5982</v>
      </c>
      <c r="X978" t="s">
        <v>268</v>
      </c>
      <c r="AA978" t="s">
        <v>46</v>
      </c>
      <c r="AB978">
        <v>0</v>
      </c>
      <c r="AC978">
        <v>0</v>
      </c>
      <c r="AD978">
        <v>125.23</v>
      </c>
      <c r="AE978">
        <v>0</v>
      </c>
    </row>
    <row r="979" spans="1:31" x14ac:dyDescent="0.3">
      <c r="A979" t="str">
        <f t="shared" si="164"/>
        <v>17</v>
      </c>
      <c r="B979" t="str">
        <f t="shared" si="166"/>
        <v>11</v>
      </c>
      <c r="C979" s="1">
        <v>42871.585960648146</v>
      </c>
      <c r="D979" t="str">
        <f t="shared" si="165"/>
        <v>9</v>
      </c>
      <c r="E979" t="s">
        <v>1168</v>
      </c>
      <c r="H979" t="s">
        <v>1169</v>
      </c>
      <c r="I979" s="2">
        <v>42871</v>
      </c>
      <c r="J979" t="s">
        <v>74</v>
      </c>
      <c r="K979" t="s">
        <v>242</v>
      </c>
      <c r="L979" t="s">
        <v>243</v>
      </c>
      <c r="M979" t="s">
        <v>495</v>
      </c>
      <c r="N979" t="s">
        <v>496</v>
      </c>
      <c r="O979" t="s">
        <v>39</v>
      </c>
      <c r="P979" t="s">
        <v>40</v>
      </c>
      <c r="Q979">
        <v>4</v>
      </c>
      <c r="R979" t="s">
        <v>41</v>
      </c>
      <c r="S979" t="s">
        <v>497</v>
      </c>
      <c r="T979" t="s">
        <v>496</v>
      </c>
      <c r="U979" t="str">
        <f>"05"</f>
        <v>05</v>
      </c>
      <c r="V979" t="s">
        <v>58</v>
      </c>
      <c r="W979" t="str">
        <f>"E5023"</f>
        <v>E5023</v>
      </c>
      <c r="X979" t="s">
        <v>275</v>
      </c>
      <c r="AA979" t="s">
        <v>46</v>
      </c>
      <c r="AB979">
        <v>0</v>
      </c>
      <c r="AC979">
        <v>0</v>
      </c>
      <c r="AD979">
        <v>34.89</v>
      </c>
      <c r="AE979">
        <v>0</v>
      </c>
    </row>
    <row r="980" spans="1:31" x14ac:dyDescent="0.3">
      <c r="A980" t="str">
        <f t="shared" si="164"/>
        <v>17</v>
      </c>
      <c r="B980" t="str">
        <f t="shared" si="166"/>
        <v>11</v>
      </c>
      <c r="C980" s="1">
        <v>42852.906192129631</v>
      </c>
      <c r="D980" t="str">
        <f t="shared" si="165"/>
        <v>9</v>
      </c>
      <c r="E980" t="s">
        <v>935</v>
      </c>
      <c r="H980" t="s">
        <v>796</v>
      </c>
      <c r="I980" s="2">
        <v>42860</v>
      </c>
      <c r="J980" t="s">
        <v>49</v>
      </c>
      <c r="K980" t="s">
        <v>242</v>
      </c>
      <c r="L980" t="s">
        <v>243</v>
      </c>
      <c r="M980" t="s">
        <v>495</v>
      </c>
      <c r="N980" t="s">
        <v>496</v>
      </c>
      <c r="O980" t="s">
        <v>39</v>
      </c>
      <c r="P980" t="s">
        <v>40</v>
      </c>
      <c r="Q980">
        <v>4</v>
      </c>
      <c r="R980" t="s">
        <v>41</v>
      </c>
      <c r="S980" t="s">
        <v>497</v>
      </c>
      <c r="T980" t="s">
        <v>496</v>
      </c>
      <c r="U980" t="str">
        <f>"02"</f>
        <v>02</v>
      </c>
      <c r="V980" t="s">
        <v>51</v>
      </c>
      <c r="W980" t="str">
        <f>"E4282"</f>
        <v>E4282</v>
      </c>
      <c r="X980" t="s">
        <v>163</v>
      </c>
      <c r="AA980" t="s">
        <v>46</v>
      </c>
      <c r="AB980">
        <v>0</v>
      </c>
      <c r="AC980">
        <v>0</v>
      </c>
      <c r="AD980">
        <v>16.64</v>
      </c>
      <c r="AE980">
        <v>0</v>
      </c>
    </row>
    <row r="981" spans="1:31" x14ac:dyDescent="0.3">
      <c r="A981" t="str">
        <f t="shared" si="164"/>
        <v>17</v>
      </c>
      <c r="B981" t="str">
        <f t="shared" si="166"/>
        <v>11</v>
      </c>
      <c r="C981" s="1">
        <v>42866.907465277778</v>
      </c>
      <c r="D981" t="str">
        <f t="shared" si="165"/>
        <v>9</v>
      </c>
      <c r="E981" t="s">
        <v>936</v>
      </c>
      <c r="H981" t="s">
        <v>804</v>
      </c>
      <c r="I981" s="2">
        <v>42874</v>
      </c>
      <c r="J981" t="s">
        <v>49</v>
      </c>
      <c r="K981" t="s">
        <v>242</v>
      </c>
      <c r="L981" t="s">
        <v>243</v>
      </c>
      <c r="M981" t="s">
        <v>495</v>
      </c>
      <c r="N981" t="s">
        <v>496</v>
      </c>
      <c r="O981" t="s">
        <v>39</v>
      </c>
      <c r="P981" t="s">
        <v>40</v>
      </c>
      <c r="Q981">
        <v>4</v>
      </c>
      <c r="R981" t="s">
        <v>41</v>
      </c>
      <c r="S981" t="s">
        <v>497</v>
      </c>
      <c r="T981" t="s">
        <v>496</v>
      </c>
      <c r="U981" t="str">
        <f>"02"</f>
        <v>02</v>
      </c>
      <c r="V981" t="s">
        <v>51</v>
      </c>
      <c r="W981" t="str">
        <f>"E4282"</f>
        <v>E4282</v>
      </c>
      <c r="X981" t="s">
        <v>163</v>
      </c>
      <c r="AA981" t="s">
        <v>46</v>
      </c>
      <c r="AB981">
        <v>0</v>
      </c>
      <c r="AC981">
        <v>0</v>
      </c>
      <c r="AD981">
        <v>16.64</v>
      </c>
      <c r="AE981">
        <v>0</v>
      </c>
    </row>
    <row r="982" spans="1:31" x14ac:dyDescent="0.3">
      <c r="A982" t="str">
        <f t="shared" si="164"/>
        <v>17</v>
      </c>
      <c r="B982" t="str">
        <f t="shared" si="166"/>
        <v>11</v>
      </c>
      <c r="C982" s="1">
        <v>42857.902199074073</v>
      </c>
      <c r="D982" t="str">
        <f t="shared" si="165"/>
        <v>9</v>
      </c>
      <c r="E982" t="s">
        <v>937</v>
      </c>
      <c r="G982" t="s">
        <v>841</v>
      </c>
      <c r="H982" t="s">
        <v>87</v>
      </c>
      <c r="I982" s="2">
        <v>42857</v>
      </c>
      <c r="J982" t="s">
        <v>88</v>
      </c>
      <c r="K982" t="s">
        <v>242</v>
      </c>
      <c r="L982" t="s">
        <v>243</v>
      </c>
      <c r="M982" t="s">
        <v>495</v>
      </c>
      <c r="N982" t="s">
        <v>496</v>
      </c>
      <c r="O982" t="s">
        <v>39</v>
      </c>
      <c r="P982" t="s">
        <v>40</v>
      </c>
      <c r="Q982">
        <v>4</v>
      </c>
      <c r="R982" t="s">
        <v>41</v>
      </c>
      <c r="S982" t="s">
        <v>497</v>
      </c>
      <c r="T982" t="s">
        <v>496</v>
      </c>
      <c r="U982" t="str">
        <f t="shared" ref="U982:U987" si="167">"01"</f>
        <v>01</v>
      </c>
      <c r="V982" t="s">
        <v>84</v>
      </c>
      <c r="W982" t="str">
        <f t="shared" ref="W982:W987" si="168">"E4105"</f>
        <v>E4105</v>
      </c>
      <c r="X982" t="s">
        <v>84</v>
      </c>
      <c r="AA982" t="s">
        <v>65</v>
      </c>
      <c r="AB982">
        <v>0</v>
      </c>
      <c r="AC982">
        <v>0</v>
      </c>
      <c r="AD982">
        <v>0</v>
      </c>
      <c r="AE982">
        <v>-832</v>
      </c>
    </row>
    <row r="983" spans="1:31" x14ac:dyDescent="0.3">
      <c r="A983" t="str">
        <f t="shared" si="164"/>
        <v>17</v>
      </c>
      <c r="B983" t="str">
        <f t="shared" si="166"/>
        <v>11</v>
      </c>
      <c r="C983" s="1">
        <v>42852.903784722221</v>
      </c>
      <c r="D983" t="str">
        <f t="shared" si="165"/>
        <v>9</v>
      </c>
      <c r="E983" t="s">
        <v>1043</v>
      </c>
      <c r="H983" t="s">
        <v>796</v>
      </c>
      <c r="I983" s="2">
        <v>42860</v>
      </c>
      <c r="J983" t="s">
        <v>83</v>
      </c>
      <c r="K983" t="s">
        <v>242</v>
      </c>
      <c r="L983" t="s">
        <v>243</v>
      </c>
      <c r="M983" t="s">
        <v>495</v>
      </c>
      <c r="N983" t="s">
        <v>496</v>
      </c>
      <c r="O983" t="s">
        <v>39</v>
      </c>
      <c r="P983" t="s">
        <v>40</v>
      </c>
      <c r="Q983">
        <v>4</v>
      </c>
      <c r="R983" t="s">
        <v>41</v>
      </c>
      <c r="S983" t="s">
        <v>497</v>
      </c>
      <c r="T983" t="s">
        <v>496</v>
      </c>
      <c r="U983" t="str">
        <f t="shared" si="167"/>
        <v>01</v>
      </c>
      <c r="V983" t="s">
        <v>84</v>
      </c>
      <c r="W983" t="str">
        <f t="shared" si="168"/>
        <v>E4105</v>
      </c>
      <c r="X983" t="s">
        <v>84</v>
      </c>
      <c r="AA983" t="s">
        <v>46</v>
      </c>
      <c r="AB983">
        <v>0</v>
      </c>
      <c r="AC983">
        <v>0</v>
      </c>
      <c r="AD983">
        <v>832</v>
      </c>
      <c r="AE983">
        <v>0</v>
      </c>
    </row>
    <row r="984" spans="1:31" x14ac:dyDescent="0.3">
      <c r="A984" t="str">
        <f t="shared" si="164"/>
        <v>17</v>
      </c>
      <c r="B984" t="str">
        <f t="shared" si="166"/>
        <v>11</v>
      </c>
      <c r="C984" s="1">
        <v>42866.909467592595</v>
      </c>
      <c r="D984" t="str">
        <f t="shared" si="165"/>
        <v>9</v>
      </c>
      <c r="E984" t="s">
        <v>939</v>
      </c>
      <c r="G984" t="s">
        <v>841</v>
      </c>
      <c r="H984" t="s">
        <v>87</v>
      </c>
      <c r="I984" s="2">
        <v>42866</v>
      </c>
      <c r="J984" t="s">
        <v>88</v>
      </c>
      <c r="K984" t="s">
        <v>242</v>
      </c>
      <c r="L984" t="s">
        <v>243</v>
      </c>
      <c r="M984" t="s">
        <v>495</v>
      </c>
      <c r="N984" t="s">
        <v>496</v>
      </c>
      <c r="O984" t="s">
        <v>39</v>
      </c>
      <c r="P984" t="s">
        <v>40</v>
      </c>
      <c r="Q984">
        <v>4</v>
      </c>
      <c r="R984" t="s">
        <v>41</v>
      </c>
      <c r="S984" t="s">
        <v>497</v>
      </c>
      <c r="T984" t="s">
        <v>496</v>
      </c>
      <c r="U984" t="str">
        <f t="shared" si="167"/>
        <v>01</v>
      </c>
      <c r="V984" t="s">
        <v>84</v>
      </c>
      <c r="W984" t="str">
        <f t="shared" si="168"/>
        <v>E4105</v>
      </c>
      <c r="X984" t="s">
        <v>84</v>
      </c>
      <c r="AA984" t="s">
        <v>65</v>
      </c>
      <c r="AB984">
        <v>0</v>
      </c>
      <c r="AC984">
        <v>0</v>
      </c>
      <c r="AD984">
        <v>0</v>
      </c>
      <c r="AE984">
        <v>-832</v>
      </c>
    </row>
    <row r="985" spans="1:31" x14ac:dyDescent="0.3">
      <c r="A985" t="str">
        <f t="shared" si="164"/>
        <v>17</v>
      </c>
      <c r="B985" t="str">
        <f t="shared" si="166"/>
        <v>11</v>
      </c>
      <c r="C985" s="1">
        <v>42866.905138888891</v>
      </c>
      <c r="D985" t="str">
        <f t="shared" si="165"/>
        <v>9</v>
      </c>
      <c r="E985" t="s">
        <v>1027</v>
      </c>
      <c r="H985" t="s">
        <v>804</v>
      </c>
      <c r="I985" s="2">
        <v>42874</v>
      </c>
      <c r="J985" t="s">
        <v>83</v>
      </c>
      <c r="K985" t="s">
        <v>242</v>
      </c>
      <c r="L985" t="s">
        <v>243</v>
      </c>
      <c r="M985" t="s">
        <v>495</v>
      </c>
      <c r="N985" t="s">
        <v>496</v>
      </c>
      <c r="O985" t="s">
        <v>39</v>
      </c>
      <c r="P985" t="s">
        <v>40</v>
      </c>
      <c r="Q985">
        <v>4</v>
      </c>
      <c r="R985" t="s">
        <v>41</v>
      </c>
      <c r="S985" t="s">
        <v>497</v>
      </c>
      <c r="T985" t="s">
        <v>496</v>
      </c>
      <c r="U985" t="str">
        <f t="shared" si="167"/>
        <v>01</v>
      </c>
      <c r="V985" t="s">
        <v>84</v>
      </c>
      <c r="W985" t="str">
        <f t="shared" si="168"/>
        <v>E4105</v>
      </c>
      <c r="X985" t="s">
        <v>84</v>
      </c>
      <c r="AA985" t="s">
        <v>46</v>
      </c>
      <c r="AB985">
        <v>0</v>
      </c>
      <c r="AC985">
        <v>0</v>
      </c>
      <c r="AD985">
        <v>832</v>
      </c>
      <c r="AE985">
        <v>0</v>
      </c>
    </row>
    <row r="986" spans="1:31" x14ac:dyDescent="0.3">
      <c r="A986" t="str">
        <f t="shared" si="164"/>
        <v>17</v>
      </c>
      <c r="B986" t="str">
        <f t="shared" si="166"/>
        <v>11</v>
      </c>
      <c r="C986" s="1">
        <v>42880.901875000003</v>
      </c>
      <c r="D986" t="str">
        <f t="shared" si="165"/>
        <v>9</v>
      </c>
      <c r="E986" t="s">
        <v>843</v>
      </c>
      <c r="G986" t="s">
        <v>841</v>
      </c>
      <c r="H986" t="s">
        <v>87</v>
      </c>
      <c r="I986" s="2">
        <v>42880</v>
      </c>
      <c r="J986" t="s">
        <v>88</v>
      </c>
      <c r="K986" t="s">
        <v>242</v>
      </c>
      <c r="L986" t="s">
        <v>243</v>
      </c>
      <c r="M986" t="s">
        <v>495</v>
      </c>
      <c r="N986" t="s">
        <v>496</v>
      </c>
      <c r="O986" t="s">
        <v>39</v>
      </c>
      <c r="P986" t="s">
        <v>40</v>
      </c>
      <c r="Q986">
        <v>4</v>
      </c>
      <c r="R986" t="s">
        <v>41</v>
      </c>
      <c r="S986" t="s">
        <v>497</v>
      </c>
      <c r="T986" t="s">
        <v>496</v>
      </c>
      <c r="U986" t="str">
        <f t="shared" si="167"/>
        <v>01</v>
      </c>
      <c r="V986" t="s">
        <v>84</v>
      </c>
      <c r="W986" t="str">
        <f t="shared" si="168"/>
        <v>E4105</v>
      </c>
      <c r="X986" t="s">
        <v>84</v>
      </c>
      <c r="AA986" t="s">
        <v>65</v>
      </c>
      <c r="AB986">
        <v>0</v>
      </c>
      <c r="AC986">
        <v>0</v>
      </c>
      <c r="AD986">
        <v>0</v>
      </c>
      <c r="AE986">
        <v>-832</v>
      </c>
    </row>
    <row r="987" spans="1:31" x14ac:dyDescent="0.3">
      <c r="A987" t="str">
        <f t="shared" si="164"/>
        <v>17</v>
      </c>
      <c r="B987" t="str">
        <f t="shared" si="166"/>
        <v>11</v>
      </c>
      <c r="C987" s="1">
        <v>42880.901759259257</v>
      </c>
      <c r="D987" t="str">
        <f t="shared" si="165"/>
        <v>9</v>
      </c>
      <c r="E987" t="s">
        <v>843</v>
      </c>
      <c r="G987" t="s">
        <v>841</v>
      </c>
      <c r="H987" t="s">
        <v>87</v>
      </c>
      <c r="I987" s="2">
        <v>42880</v>
      </c>
      <c r="J987" t="s">
        <v>88</v>
      </c>
      <c r="K987" t="s">
        <v>242</v>
      </c>
      <c r="L987" t="s">
        <v>243</v>
      </c>
      <c r="M987" t="s">
        <v>495</v>
      </c>
      <c r="N987" t="s">
        <v>496</v>
      </c>
      <c r="O987" t="s">
        <v>39</v>
      </c>
      <c r="P987" t="s">
        <v>40</v>
      </c>
      <c r="Q987">
        <v>4</v>
      </c>
      <c r="R987" t="s">
        <v>41</v>
      </c>
      <c r="S987" t="s">
        <v>497</v>
      </c>
      <c r="T987" t="s">
        <v>496</v>
      </c>
      <c r="U987" t="str">
        <f t="shared" si="167"/>
        <v>01</v>
      </c>
      <c r="V987" t="s">
        <v>84</v>
      </c>
      <c r="W987" t="str">
        <f t="shared" si="168"/>
        <v>E4105</v>
      </c>
      <c r="X987" t="s">
        <v>84</v>
      </c>
      <c r="AA987" t="s">
        <v>46</v>
      </c>
      <c r="AB987">
        <v>0</v>
      </c>
      <c r="AC987">
        <v>0</v>
      </c>
      <c r="AD987">
        <v>0</v>
      </c>
      <c r="AE987">
        <v>1396.16</v>
      </c>
    </row>
    <row r="988" spans="1:31" x14ac:dyDescent="0.3">
      <c r="A988" t="str">
        <f t="shared" si="164"/>
        <v>17</v>
      </c>
      <c r="B988" t="str">
        <f t="shared" si="166"/>
        <v>11</v>
      </c>
      <c r="C988" s="1">
        <v>42866.362199074072</v>
      </c>
      <c r="D988" t="str">
        <f t="shared" si="165"/>
        <v>9</v>
      </c>
      <c r="E988" t="s">
        <v>1135</v>
      </c>
      <c r="H988" t="s">
        <v>1170</v>
      </c>
      <c r="I988" s="2">
        <v>42865</v>
      </c>
      <c r="J988" t="s">
        <v>265</v>
      </c>
      <c r="K988" t="s">
        <v>242</v>
      </c>
      <c r="L988" t="s">
        <v>243</v>
      </c>
      <c r="M988" t="s">
        <v>495</v>
      </c>
      <c r="N988" t="s">
        <v>496</v>
      </c>
      <c r="O988" t="s">
        <v>39</v>
      </c>
      <c r="P988" t="s">
        <v>40</v>
      </c>
      <c r="Q988">
        <v>4</v>
      </c>
      <c r="R988" t="s">
        <v>41</v>
      </c>
      <c r="S988" t="s">
        <v>497</v>
      </c>
      <c r="T988" t="s">
        <v>496</v>
      </c>
      <c r="U988" t="str">
        <f t="shared" ref="U988:U994" si="169">"RV"</f>
        <v>RV</v>
      </c>
      <c r="V988" t="s">
        <v>44</v>
      </c>
      <c r="W988" t="str">
        <f t="shared" ref="W988:W994" si="170">"R3711E"</f>
        <v>R3711E</v>
      </c>
      <c r="X988" t="s">
        <v>266</v>
      </c>
      <c r="AA988" t="s">
        <v>46</v>
      </c>
      <c r="AB988">
        <v>0</v>
      </c>
      <c r="AC988">
        <v>0</v>
      </c>
      <c r="AD988">
        <v>72</v>
      </c>
      <c r="AE988">
        <v>0</v>
      </c>
    </row>
    <row r="989" spans="1:31" x14ac:dyDescent="0.3">
      <c r="A989" t="str">
        <f t="shared" si="164"/>
        <v>17</v>
      </c>
      <c r="B989" t="str">
        <f t="shared" si="166"/>
        <v>11</v>
      </c>
      <c r="C989" s="1">
        <v>42866.362199074072</v>
      </c>
      <c r="D989" t="str">
        <f t="shared" si="165"/>
        <v>9</v>
      </c>
      <c r="E989" t="s">
        <v>1135</v>
      </c>
      <c r="H989" t="s">
        <v>1171</v>
      </c>
      <c r="I989" s="2">
        <v>42865</v>
      </c>
      <c r="J989" t="s">
        <v>265</v>
      </c>
      <c r="K989" t="s">
        <v>242</v>
      </c>
      <c r="L989" t="s">
        <v>243</v>
      </c>
      <c r="M989" t="s">
        <v>495</v>
      </c>
      <c r="N989" t="s">
        <v>496</v>
      </c>
      <c r="O989" t="s">
        <v>39</v>
      </c>
      <c r="P989" t="s">
        <v>40</v>
      </c>
      <c r="Q989">
        <v>4</v>
      </c>
      <c r="R989" t="s">
        <v>41</v>
      </c>
      <c r="S989" t="s">
        <v>497</v>
      </c>
      <c r="T989" t="s">
        <v>496</v>
      </c>
      <c r="U989" t="str">
        <f t="shared" si="169"/>
        <v>RV</v>
      </c>
      <c r="V989" t="s">
        <v>44</v>
      </c>
      <c r="W989" t="str">
        <f t="shared" si="170"/>
        <v>R3711E</v>
      </c>
      <c r="X989" t="s">
        <v>266</v>
      </c>
      <c r="AA989" t="s">
        <v>46</v>
      </c>
      <c r="AB989">
        <v>0</v>
      </c>
      <c r="AC989">
        <v>0</v>
      </c>
      <c r="AD989">
        <v>402</v>
      </c>
      <c r="AE989">
        <v>0</v>
      </c>
    </row>
    <row r="990" spans="1:31" x14ac:dyDescent="0.3">
      <c r="A990" t="str">
        <f t="shared" si="164"/>
        <v>17</v>
      </c>
      <c r="B990" t="str">
        <f t="shared" si="166"/>
        <v>11</v>
      </c>
      <c r="C990" s="1">
        <v>42852.907164351855</v>
      </c>
      <c r="D990" t="str">
        <f t="shared" si="165"/>
        <v>9</v>
      </c>
      <c r="E990" t="s">
        <v>935</v>
      </c>
      <c r="H990" t="s">
        <v>796</v>
      </c>
      <c r="I990" s="2">
        <v>42860</v>
      </c>
      <c r="J990" t="s">
        <v>265</v>
      </c>
      <c r="K990" t="s">
        <v>242</v>
      </c>
      <c r="L990" t="s">
        <v>243</v>
      </c>
      <c r="M990" t="s">
        <v>495</v>
      </c>
      <c r="N990" t="s">
        <v>496</v>
      </c>
      <c r="O990" t="s">
        <v>39</v>
      </c>
      <c r="P990" t="s">
        <v>40</v>
      </c>
      <c r="Q990">
        <v>4</v>
      </c>
      <c r="R990" t="s">
        <v>41</v>
      </c>
      <c r="S990" t="s">
        <v>497</v>
      </c>
      <c r="T990" t="s">
        <v>496</v>
      </c>
      <c r="U990" t="str">
        <f t="shared" si="169"/>
        <v>RV</v>
      </c>
      <c r="V990" t="s">
        <v>44</v>
      </c>
      <c r="W990" t="str">
        <f t="shared" si="170"/>
        <v>R3711E</v>
      </c>
      <c r="X990" t="s">
        <v>266</v>
      </c>
      <c r="AA990" t="s">
        <v>46</v>
      </c>
      <c r="AB990">
        <v>0</v>
      </c>
      <c r="AC990">
        <v>0</v>
      </c>
      <c r="AD990">
        <v>24.18</v>
      </c>
      <c r="AE990">
        <v>0</v>
      </c>
    </row>
    <row r="991" spans="1:31" x14ac:dyDescent="0.3">
      <c r="A991" t="str">
        <f t="shared" si="164"/>
        <v>17</v>
      </c>
      <c r="B991" t="str">
        <f t="shared" si="166"/>
        <v>11</v>
      </c>
      <c r="C991" s="1">
        <v>42852.904675925929</v>
      </c>
      <c r="D991" t="str">
        <f t="shared" si="165"/>
        <v>9</v>
      </c>
      <c r="E991" t="s">
        <v>1043</v>
      </c>
      <c r="H991" t="s">
        <v>796</v>
      </c>
      <c r="I991" s="2">
        <v>42860</v>
      </c>
      <c r="J991" t="s">
        <v>265</v>
      </c>
      <c r="K991" t="s">
        <v>242</v>
      </c>
      <c r="L991" t="s">
        <v>243</v>
      </c>
      <c r="M991" t="s">
        <v>495</v>
      </c>
      <c r="N991" t="s">
        <v>496</v>
      </c>
      <c r="O991" t="s">
        <v>39</v>
      </c>
      <c r="P991" t="s">
        <v>40</v>
      </c>
      <c r="Q991">
        <v>4</v>
      </c>
      <c r="R991" t="s">
        <v>41</v>
      </c>
      <c r="S991" t="s">
        <v>497</v>
      </c>
      <c r="T991" t="s">
        <v>496</v>
      </c>
      <c r="U991" t="str">
        <f t="shared" si="169"/>
        <v>RV</v>
      </c>
      <c r="V991" t="s">
        <v>44</v>
      </c>
      <c r="W991" t="str">
        <f t="shared" si="170"/>
        <v>R3711E</v>
      </c>
      <c r="X991" t="s">
        <v>266</v>
      </c>
      <c r="AA991" t="s">
        <v>46</v>
      </c>
      <c r="AB991">
        <v>0</v>
      </c>
      <c r="AC991">
        <v>0</v>
      </c>
      <c r="AD991">
        <v>1208.9000000000001</v>
      </c>
      <c r="AE991">
        <v>0</v>
      </c>
    </row>
    <row r="992" spans="1:31" x14ac:dyDescent="0.3">
      <c r="A992" t="str">
        <f t="shared" si="164"/>
        <v>17</v>
      </c>
      <c r="B992" t="str">
        <f t="shared" si="166"/>
        <v>11</v>
      </c>
      <c r="C992" s="1">
        <v>42866.906018518515</v>
      </c>
      <c r="D992" t="str">
        <f t="shared" si="165"/>
        <v>9</v>
      </c>
      <c r="E992" t="s">
        <v>1027</v>
      </c>
      <c r="H992" t="s">
        <v>804</v>
      </c>
      <c r="I992" s="2">
        <v>42874</v>
      </c>
      <c r="J992" t="s">
        <v>265</v>
      </c>
      <c r="K992" t="s">
        <v>242</v>
      </c>
      <c r="L992" t="s">
        <v>243</v>
      </c>
      <c r="M992" t="s">
        <v>495</v>
      </c>
      <c r="N992" t="s">
        <v>496</v>
      </c>
      <c r="O992" t="s">
        <v>39</v>
      </c>
      <c r="P992" t="s">
        <v>40</v>
      </c>
      <c r="Q992">
        <v>4</v>
      </c>
      <c r="R992" t="s">
        <v>41</v>
      </c>
      <c r="S992" t="s">
        <v>497</v>
      </c>
      <c r="T992" t="s">
        <v>496</v>
      </c>
      <c r="U992" t="str">
        <f t="shared" si="169"/>
        <v>RV</v>
      </c>
      <c r="V992" t="s">
        <v>44</v>
      </c>
      <c r="W992" t="str">
        <f t="shared" si="170"/>
        <v>R3711E</v>
      </c>
      <c r="X992" t="s">
        <v>266</v>
      </c>
      <c r="AA992" t="s">
        <v>46</v>
      </c>
      <c r="AB992">
        <v>0</v>
      </c>
      <c r="AC992">
        <v>0</v>
      </c>
      <c r="AD992">
        <v>1208.9000000000001</v>
      </c>
      <c r="AE992">
        <v>0</v>
      </c>
    </row>
    <row r="993" spans="1:31" x14ac:dyDescent="0.3">
      <c r="A993" t="str">
        <f t="shared" si="164"/>
        <v>17</v>
      </c>
      <c r="B993" t="str">
        <f t="shared" si="166"/>
        <v>11</v>
      </c>
      <c r="C993" s="1">
        <v>42866.908379629633</v>
      </c>
      <c r="D993" t="str">
        <f t="shared" si="165"/>
        <v>9</v>
      </c>
      <c r="E993" t="s">
        <v>936</v>
      </c>
      <c r="H993" t="s">
        <v>804</v>
      </c>
      <c r="I993" s="2">
        <v>42874</v>
      </c>
      <c r="J993" t="s">
        <v>265</v>
      </c>
      <c r="K993" t="s">
        <v>242</v>
      </c>
      <c r="L993" t="s">
        <v>243</v>
      </c>
      <c r="M993" t="s">
        <v>495</v>
      </c>
      <c r="N993" t="s">
        <v>496</v>
      </c>
      <c r="O993" t="s">
        <v>39</v>
      </c>
      <c r="P993" t="s">
        <v>40</v>
      </c>
      <c r="Q993">
        <v>4</v>
      </c>
      <c r="R993" t="s">
        <v>41</v>
      </c>
      <c r="S993" t="s">
        <v>497</v>
      </c>
      <c r="T993" t="s">
        <v>496</v>
      </c>
      <c r="U993" t="str">
        <f t="shared" si="169"/>
        <v>RV</v>
      </c>
      <c r="V993" t="s">
        <v>44</v>
      </c>
      <c r="W993" t="str">
        <f t="shared" si="170"/>
        <v>R3711E</v>
      </c>
      <c r="X993" t="s">
        <v>266</v>
      </c>
      <c r="AA993" t="s">
        <v>46</v>
      </c>
      <c r="AB993">
        <v>0</v>
      </c>
      <c r="AC993">
        <v>0</v>
      </c>
      <c r="AD993">
        <v>24.18</v>
      </c>
      <c r="AE993">
        <v>0</v>
      </c>
    </row>
    <row r="994" spans="1:31" x14ac:dyDescent="0.3">
      <c r="A994" t="str">
        <f t="shared" si="164"/>
        <v>17</v>
      </c>
      <c r="B994" t="str">
        <f t="shared" si="166"/>
        <v>11</v>
      </c>
      <c r="C994" s="1">
        <v>42871.585960648146</v>
      </c>
      <c r="D994" t="str">
        <f t="shared" si="165"/>
        <v>9</v>
      </c>
      <c r="E994" t="s">
        <v>1168</v>
      </c>
      <c r="H994" t="s">
        <v>1169</v>
      </c>
      <c r="I994" s="2">
        <v>42871</v>
      </c>
      <c r="J994" t="s">
        <v>265</v>
      </c>
      <c r="K994" t="s">
        <v>242</v>
      </c>
      <c r="L994" t="s">
        <v>243</v>
      </c>
      <c r="M994" t="s">
        <v>495</v>
      </c>
      <c r="N994" t="s">
        <v>496</v>
      </c>
      <c r="O994" t="s">
        <v>39</v>
      </c>
      <c r="P994" t="s">
        <v>40</v>
      </c>
      <c r="Q994">
        <v>4</v>
      </c>
      <c r="R994" t="s">
        <v>41</v>
      </c>
      <c r="S994" t="s">
        <v>497</v>
      </c>
      <c r="T994" t="s">
        <v>496</v>
      </c>
      <c r="U994" t="str">
        <f t="shared" si="169"/>
        <v>RV</v>
      </c>
      <c r="V994" t="s">
        <v>44</v>
      </c>
      <c r="W994" t="str">
        <f t="shared" si="170"/>
        <v>R3711E</v>
      </c>
      <c r="X994" t="s">
        <v>266</v>
      </c>
      <c r="AA994" t="s">
        <v>46</v>
      </c>
      <c r="AB994">
        <v>0</v>
      </c>
      <c r="AC994">
        <v>0</v>
      </c>
      <c r="AD994">
        <v>50.7</v>
      </c>
      <c r="AE994">
        <v>0</v>
      </c>
    </row>
    <row r="995" spans="1:31" x14ac:dyDescent="0.3">
      <c r="A995" t="str">
        <f t="shared" si="164"/>
        <v>17</v>
      </c>
      <c r="B995" t="str">
        <f t="shared" si="166"/>
        <v>11</v>
      </c>
      <c r="C995" s="1">
        <v>42866.362199074072</v>
      </c>
      <c r="D995" t="str">
        <f t="shared" si="165"/>
        <v>9</v>
      </c>
      <c r="E995" t="s">
        <v>1135</v>
      </c>
      <c r="H995" t="s">
        <v>1170</v>
      </c>
      <c r="I995" s="2">
        <v>42865</v>
      </c>
      <c r="J995" t="s">
        <v>997</v>
      </c>
      <c r="K995" t="s">
        <v>242</v>
      </c>
      <c r="L995" t="s">
        <v>243</v>
      </c>
      <c r="M995" t="s">
        <v>495</v>
      </c>
      <c r="N995" t="s">
        <v>496</v>
      </c>
      <c r="O995" t="s">
        <v>39</v>
      </c>
      <c r="P995" t="s">
        <v>40</v>
      </c>
      <c r="Q995">
        <v>4</v>
      </c>
      <c r="R995" t="s">
        <v>41</v>
      </c>
      <c r="S995" t="s">
        <v>497</v>
      </c>
      <c r="T995" t="s">
        <v>496</v>
      </c>
      <c r="U995" t="str">
        <f>"10"</f>
        <v>10</v>
      </c>
      <c r="V995" t="s">
        <v>433</v>
      </c>
      <c r="W995" t="str">
        <f>"E7140"</f>
        <v>E7140</v>
      </c>
      <c r="X995" t="s">
        <v>998</v>
      </c>
      <c r="AA995" t="s">
        <v>46</v>
      </c>
      <c r="AB995">
        <v>0</v>
      </c>
      <c r="AC995">
        <v>0</v>
      </c>
      <c r="AD995">
        <v>72</v>
      </c>
      <c r="AE995">
        <v>0</v>
      </c>
    </row>
    <row r="996" spans="1:31" x14ac:dyDescent="0.3">
      <c r="A996" t="str">
        <f t="shared" si="164"/>
        <v>17</v>
      </c>
      <c r="B996" t="str">
        <f t="shared" si="166"/>
        <v>11</v>
      </c>
      <c r="C996" s="1">
        <v>42866.362199074072</v>
      </c>
      <c r="D996" t="str">
        <f t="shared" si="165"/>
        <v>9</v>
      </c>
      <c r="E996" t="s">
        <v>1135</v>
      </c>
      <c r="H996" t="s">
        <v>1171</v>
      </c>
      <c r="I996" s="2">
        <v>42865</v>
      </c>
      <c r="J996" t="s">
        <v>997</v>
      </c>
      <c r="K996" t="s">
        <v>242</v>
      </c>
      <c r="L996" t="s">
        <v>243</v>
      </c>
      <c r="M996" t="s">
        <v>495</v>
      </c>
      <c r="N996" t="s">
        <v>496</v>
      </c>
      <c r="O996" t="s">
        <v>39</v>
      </c>
      <c r="P996" t="s">
        <v>40</v>
      </c>
      <c r="Q996">
        <v>4</v>
      </c>
      <c r="R996" t="s">
        <v>41</v>
      </c>
      <c r="S996" t="s">
        <v>497</v>
      </c>
      <c r="T996" t="s">
        <v>496</v>
      </c>
      <c r="U996" t="str">
        <f>"10"</f>
        <v>10</v>
      </c>
      <c r="V996" t="s">
        <v>433</v>
      </c>
      <c r="W996" t="str">
        <f>"E7140"</f>
        <v>E7140</v>
      </c>
      <c r="X996" t="s">
        <v>998</v>
      </c>
      <c r="AA996" t="s">
        <v>46</v>
      </c>
      <c r="AB996">
        <v>0</v>
      </c>
      <c r="AC996">
        <v>0</v>
      </c>
      <c r="AD996">
        <v>402</v>
      </c>
      <c r="AE996">
        <v>0</v>
      </c>
    </row>
    <row r="997" spans="1:31" x14ac:dyDescent="0.3">
      <c r="A997" t="str">
        <f t="shared" si="164"/>
        <v>17</v>
      </c>
      <c r="B997" t="str">
        <f t="shared" si="166"/>
        <v>11</v>
      </c>
      <c r="C997" s="1">
        <v>42865.669374999998</v>
      </c>
      <c r="D997" t="str">
        <f t="shared" si="165"/>
        <v>9</v>
      </c>
      <c r="E997" t="s">
        <v>1172</v>
      </c>
      <c r="H997" t="s">
        <v>1141</v>
      </c>
      <c r="I997" s="2">
        <v>42865</v>
      </c>
      <c r="J997" t="s">
        <v>785</v>
      </c>
      <c r="K997" t="s">
        <v>242</v>
      </c>
      <c r="L997" t="s">
        <v>243</v>
      </c>
      <c r="M997" t="s">
        <v>495</v>
      </c>
      <c r="N997" t="s">
        <v>496</v>
      </c>
      <c r="O997" t="s">
        <v>39</v>
      </c>
      <c r="P997" t="s">
        <v>40</v>
      </c>
      <c r="Q997">
        <v>4</v>
      </c>
      <c r="R997" t="s">
        <v>41</v>
      </c>
      <c r="S997" t="s">
        <v>497</v>
      </c>
      <c r="T997" t="s">
        <v>496</v>
      </c>
      <c r="U997" t="str">
        <f>"10"</f>
        <v>10</v>
      </c>
      <c r="V997" t="s">
        <v>433</v>
      </c>
      <c r="W997" t="str">
        <f>"10"</f>
        <v>10</v>
      </c>
      <c r="X997" t="s">
        <v>433</v>
      </c>
      <c r="AA997" t="s">
        <v>46</v>
      </c>
      <c r="AB997">
        <v>474</v>
      </c>
      <c r="AC997">
        <v>0</v>
      </c>
      <c r="AD997">
        <v>0</v>
      </c>
      <c r="AE997">
        <v>0</v>
      </c>
    </row>
    <row r="998" spans="1:31" x14ac:dyDescent="0.3">
      <c r="A998" t="str">
        <f t="shared" si="164"/>
        <v>17</v>
      </c>
      <c r="B998" t="str">
        <f t="shared" si="166"/>
        <v>11</v>
      </c>
      <c r="C998" s="1">
        <v>42865.669374999998</v>
      </c>
      <c r="D998" t="str">
        <f t="shared" si="165"/>
        <v>9</v>
      </c>
      <c r="E998" t="s">
        <v>1172</v>
      </c>
      <c r="H998" t="s">
        <v>1141</v>
      </c>
      <c r="I998" s="2">
        <v>42865</v>
      </c>
      <c r="J998" t="s">
        <v>785</v>
      </c>
      <c r="K998" t="s">
        <v>242</v>
      </c>
      <c r="L998" t="s">
        <v>243</v>
      </c>
      <c r="M998" t="s">
        <v>495</v>
      </c>
      <c r="N998" t="s">
        <v>496</v>
      </c>
      <c r="O998" t="s">
        <v>39</v>
      </c>
      <c r="P998" t="s">
        <v>40</v>
      </c>
      <c r="Q998">
        <v>4</v>
      </c>
      <c r="R998" t="s">
        <v>41</v>
      </c>
      <c r="S998" t="s">
        <v>497</v>
      </c>
      <c r="T998" t="s">
        <v>496</v>
      </c>
      <c r="U998" t="str">
        <f>"05"</f>
        <v>05</v>
      </c>
      <c r="V998" t="s">
        <v>58</v>
      </c>
      <c r="W998" t="str">
        <f>"05"</f>
        <v>05</v>
      </c>
      <c r="X998" t="s">
        <v>58</v>
      </c>
      <c r="AA998" t="s">
        <v>65</v>
      </c>
      <c r="AB998">
        <v>-326.22000000000003</v>
      </c>
      <c r="AC998">
        <v>0</v>
      </c>
      <c r="AD998">
        <v>0</v>
      </c>
      <c r="AE998">
        <v>0</v>
      </c>
    </row>
    <row r="999" spans="1:31" x14ac:dyDescent="0.3">
      <c r="A999" t="str">
        <f t="shared" si="164"/>
        <v>17</v>
      </c>
      <c r="B999" t="str">
        <f t="shared" si="166"/>
        <v>11</v>
      </c>
      <c r="C999" s="1">
        <v>42865.669374999998</v>
      </c>
      <c r="D999" t="str">
        <f t="shared" si="165"/>
        <v>9</v>
      </c>
      <c r="E999" t="s">
        <v>1172</v>
      </c>
      <c r="H999" t="s">
        <v>1141</v>
      </c>
      <c r="I999" s="2">
        <v>42865</v>
      </c>
      <c r="J999" t="s">
        <v>785</v>
      </c>
      <c r="K999" t="s">
        <v>242</v>
      </c>
      <c r="L999" t="s">
        <v>243</v>
      </c>
      <c r="M999" t="s">
        <v>495</v>
      </c>
      <c r="N999" t="s">
        <v>496</v>
      </c>
      <c r="O999" t="s">
        <v>39</v>
      </c>
      <c r="P999" t="s">
        <v>40</v>
      </c>
      <c r="Q999">
        <v>4</v>
      </c>
      <c r="R999" t="s">
        <v>41</v>
      </c>
      <c r="S999" t="s">
        <v>497</v>
      </c>
      <c r="T999" t="s">
        <v>496</v>
      </c>
      <c r="U999" t="str">
        <f t="shared" ref="U999:U1004" si="171">"09"</f>
        <v>09</v>
      </c>
      <c r="V999" t="s">
        <v>268</v>
      </c>
      <c r="W999" t="str">
        <f>"09"</f>
        <v>09</v>
      </c>
      <c r="X999" t="s">
        <v>268</v>
      </c>
      <c r="AA999" t="s">
        <v>65</v>
      </c>
      <c r="AB999">
        <v>-147.78</v>
      </c>
      <c r="AC999">
        <v>0</v>
      </c>
      <c r="AD999">
        <v>0</v>
      </c>
      <c r="AE999">
        <v>0</v>
      </c>
    </row>
    <row r="1000" spans="1:31" x14ac:dyDescent="0.3">
      <c r="A1000" t="str">
        <f t="shared" si="164"/>
        <v>17</v>
      </c>
      <c r="B1000" t="str">
        <f t="shared" si="166"/>
        <v>11</v>
      </c>
      <c r="C1000" s="1">
        <v>42852.907164351855</v>
      </c>
      <c r="D1000" t="str">
        <f t="shared" si="165"/>
        <v>9</v>
      </c>
      <c r="E1000" t="s">
        <v>935</v>
      </c>
      <c r="H1000" t="s">
        <v>796</v>
      </c>
      <c r="I1000" s="2">
        <v>42860</v>
      </c>
      <c r="J1000" t="s">
        <v>267</v>
      </c>
      <c r="K1000" t="s">
        <v>242</v>
      </c>
      <c r="L1000" t="s">
        <v>243</v>
      </c>
      <c r="M1000" t="s">
        <v>495</v>
      </c>
      <c r="N1000" t="s">
        <v>496</v>
      </c>
      <c r="O1000" t="s">
        <v>39</v>
      </c>
      <c r="P1000" t="s">
        <v>40</v>
      </c>
      <c r="Q1000">
        <v>4</v>
      </c>
      <c r="R1000" t="s">
        <v>41</v>
      </c>
      <c r="S1000" t="s">
        <v>497</v>
      </c>
      <c r="T1000" t="s">
        <v>496</v>
      </c>
      <c r="U1000" t="str">
        <f t="shared" si="171"/>
        <v>09</v>
      </c>
      <c r="V1000" t="s">
        <v>268</v>
      </c>
      <c r="W1000" t="str">
        <f>"E5982"</f>
        <v>E5982</v>
      </c>
      <c r="X1000" t="s">
        <v>268</v>
      </c>
      <c r="AA1000" t="s">
        <v>46</v>
      </c>
      <c r="AB1000">
        <v>0</v>
      </c>
      <c r="AC1000">
        <v>0</v>
      </c>
      <c r="AD1000">
        <v>7.54</v>
      </c>
      <c r="AE1000">
        <v>0</v>
      </c>
    </row>
    <row r="1001" spans="1:31" x14ac:dyDescent="0.3">
      <c r="A1001" t="str">
        <f t="shared" si="164"/>
        <v>17</v>
      </c>
      <c r="B1001" t="str">
        <f t="shared" si="166"/>
        <v>11</v>
      </c>
      <c r="C1001" s="1">
        <v>42852.904675925929</v>
      </c>
      <c r="D1001" t="str">
        <f t="shared" si="165"/>
        <v>9</v>
      </c>
      <c r="E1001" t="s">
        <v>1043</v>
      </c>
      <c r="H1001" t="s">
        <v>796</v>
      </c>
      <c r="I1001" s="2">
        <v>42860</v>
      </c>
      <c r="J1001" t="s">
        <v>267</v>
      </c>
      <c r="K1001" t="s">
        <v>242</v>
      </c>
      <c r="L1001" t="s">
        <v>243</v>
      </c>
      <c r="M1001" t="s">
        <v>495</v>
      </c>
      <c r="N1001" t="s">
        <v>496</v>
      </c>
      <c r="O1001" t="s">
        <v>39</v>
      </c>
      <c r="P1001" t="s">
        <v>40</v>
      </c>
      <c r="Q1001">
        <v>4</v>
      </c>
      <c r="R1001" t="s">
        <v>41</v>
      </c>
      <c r="S1001" t="s">
        <v>497</v>
      </c>
      <c r="T1001" t="s">
        <v>496</v>
      </c>
      <c r="U1001" t="str">
        <f t="shared" si="171"/>
        <v>09</v>
      </c>
      <c r="V1001" t="s">
        <v>268</v>
      </c>
      <c r="W1001" t="str">
        <f>"E5982"</f>
        <v>E5982</v>
      </c>
      <c r="X1001" t="s">
        <v>268</v>
      </c>
      <c r="AA1001" t="s">
        <v>46</v>
      </c>
      <c r="AB1001">
        <v>0</v>
      </c>
      <c r="AC1001">
        <v>0</v>
      </c>
      <c r="AD1001">
        <v>376.9</v>
      </c>
      <c r="AE1001">
        <v>0</v>
      </c>
    </row>
    <row r="1002" spans="1:31" x14ac:dyDescent="0.3">
      <c r="A1002" t="str">
        <f t="shared" si="164"/>
        <v>17</v>
      </c>
      <c r="B1002" t="str">
        <f t="shared" si="166"/>
        <v>11</v>
      </c>
      <c r="C1002" s="1">
        <v>42866.906018518515</v>
      </c>
      <c r="D1002" t="str">
        <f t="shared" si="165"/>
        <v>9</v>
      </c>
      <c r="E1002" t="s">
        <v>1027</v>
      </c>
      <c r="H1002" t="s">
        <v>804</v>
      </c>
      <c r="I1002" s="2">
        <v>42874</v>
      </c>
      <c r="J1002" t="s">
        <v>267</v>
      </c>
      <c r="K1002" t="s">
        <v>242</v>
      </c>
      <c r="L1002" t="s">
        <v>243</v>
      </c>
      <c r="M1002" t="s">
        <v>495</v>
      </c>
      <c r="N1002" t="s">
        <v>496</v>
      </c>
      <c r="O1002" t="s">
        <v>39</v>
      </c>
      <c r="P1002" t="s">
        <v>40</v>
      </c>
      <c r="Q1002">
        <v>4</v>
      </c>
      <c r="R1002" t="s">
        <v>41</v>
      </c>
      <c r="S1002" t="s">
        <v>497</v>
      </c>
      <c r="T1002" t="s">
        <v>496</v>
      </c>
      <c r="U1002" t="str">
        <f t="shared" si="171"/>
        <v>09</v>
      </c>
      <c r="V1002" t="s">
        <v>268</v>
      </c>
      <c r="W1002" t="str">
        <f>"E5982"</f>
        <v>E5982</v>
      </c>
      <c r="X1002" t="s">
        <v>268</v>
      </c>
      <c r="AA1002" t="s">
        <v>46</v>
      </c>
      <c r="AB1002">
        <v>0</v>
      </c>
      <c r="AC1002">
        <v>0</v>
      </c>
      <c r="AD1002">
        <v>376.9</v>
      </c>
      <c r="AE1002">
        <v>0</v>
      </c>
    </row>
    <row r="1003" spans="1:31" x14ac:dyDescent="0.3">
      <c r="A1003" t="str">
        <f t="shared" si="164"/>
        <v>17</v>
      </c>
      <c r="B1003" t="str">
        <f t="shared" si="166"/>
        <v>11</v>
      </c>
      <c r="C1003" s="1">
        <v>42866.908379629633</v>
      </c>
      <c r="D1003" t="str">
        <f t="shared" si="165"/>
        <v>9</v>
      </c>
      <c r="E1003" t="s">
        <v>936</v>
      </c>
      <c r="H1003" t="s">
        <v>804</v>
      </c>
      <c r="I1003" s="2">
        <v>42874</v>
      </c>
      <c r="J1003" t="s">
        <v>267</v>
      </c>
      <c r="K1003" t="s">
        <v>242</v>
      </c>
      <c r="L1003" t="s">
        <v>243</v>
      </c>
      <c r="M1003" t="s">
        <v>495</v>
      </c>
      <c r="N1003" t="s">
        <v>496</v>
      </c>
      <c r="O1003" t="s">
        <v>39</v>
      </c>
      <c r="P1003" t="s">
        <v>40</v>
      </c>
      <c r="Q1003">
        <v>4</v>
      </c>
      <c r="R1003" t="s">
        <v>41</v>
      </c>
      <c r="S1003" t="s">
        <v>497</v>
      </c>
      <c r="T1003" t="s">
        <v>496</v>
      </c>
      <c r="U1003" t="str">
        <f t="shared" si="171"/>
        <v>09</v>
      </c>
      <c r="V1003" t="s">
        <v>268</v>
      </c>
      <c r="W1003" t="str">
        <f>"E5982"</f>
        <v>E5982</v>
      </c>
      <c r="X1003" t="s">
        <v>268</v>
      </c>
      <c r="AA1003" t="s">
        <v>46</v>
      </c>
      <c r="AB1003">
        <v>0</v>
      </c>
      <c r="AC1003">
        <v>0</v>
      </c>
      <c r="AD1003">
        <v>7.54</v>
      </c>
      <c r="AE1003">
        <v>0</v>
      </c>
    </row>
    <row r="1004" spans="1:31" x14ac:dyDescent="0.3">
      <c r="A1004" t="str">
        <f t="shared" si="164"/>
        <v>17</v>
      </c>
      <c r="B1004" t="str">
        <f t="shared" si="166"/>
        <v>11</v>
      </c>
      <c r="C1004" s="1">
        <v>42871.585960648146</v>
      </c>
      <c r="D1004" t="str">
        <f t="shared" si="165"/>
        <v>9</v>
      </c>
      <c r="E1004" t="s">
        <v>1168</v>
      </c>
      <c r="H1004" t="s">
        <v>1169</v>
      </c>
      <c r="I1004" s="2">
        <v>42871</v>
      </c>
      <c r="J1004" t="s">
        <v>267</v>
      </c>
      <c r="K1004" t="s">
        <v>242</v>
      </c>
      <c r="L1004" t="s">
        <v>243</v>
      </c>
      <c r="M1004" t="s">
        <v>495</v>
      </c>
      <c r="N1004" t="s">
        <v>496</v>
      </c>
      <c r="O1004" t="s">
        <v>39</v>
      </c>
      <c r="P1004" t="s">
        <v>40</v>
      </c>
      <c r="Q1004">
        <v>4</v>
      </c>
      <c r="R1004" t="s">
        <v>41</v>
      </c>
      <c r="S1004" t="s">
        <v>497</v>
      </c>
      <c r="T1004" t="s">
        <v>496</v>
      </c>
      <c r="U1004" t="str">
        <f t="shared" si="171"/>
        <v>09</v>
      </c>
      <c r="V1004" t="s">
        <v>268</v>
      </c>
      <c r="W1004" t="str">
        <f>"E5982"</f>
        <v>E5982</v>
      </c>
      <c r="X1004" t="s">
        <v>268</v>
      </c>
      <c r="AA1004" t="s">
        <v>46</v>
      </c>
      <c r="AB1004">
        <v>0</v>
      </c>
      <c r="AC1004">
        <v>0</v>
      </c>
      <c r="AD1004">
        <v>15.81</v>
      </c>
      <c r="AE1004">
        <v>0</v>
      </c>
    </row>
    <row r="1005" spans="1:31" x14ac:dyDescent="0.3">
      <c r="A1005" t="str">
        <f t="shared" si="164"/>
        <v>17</v>
      </c>
      <c r="B1005" t="str">
        <f t="shared" si="166"/>
        <v>11</v>
      </c>
      <c r="C1005" s="1">
        <v>42866.904861111114</v>
      </c>
      <c r="D1005" t="str">
        <f t="shared" si="165"/>
        <v>9</v>
      </c>
      <c r="E1005" t="s">
        <v>1027</v>
      </c>
      <c r="H1005" t="s">
        <v>804</v>
      </c>
      <c r="I1005" s="2">
        <v>42874</v>
      </c>
      <c r="J1005" t="s">
        <v>83</v>
      </c>
      <c r="K1005" t="s">
        <v>242</v>
      </c>
      <c r="L1005" t="s">
        <v>243</v>
      </c>
      <c r="M1005" t="s">
        <v>1173</v>
      </c>
      <c r="N1005" t="s">
        <v>1174</v>
      </c>
      <c r="O1005" t="s">
        <v>39</v>
      </c>
      <c r="P1005" t="s">
        <v>40</v>
      </c>
      <c r="Q1005">
        <v>4</v>
      </c>
      <c r="R1005" t="s">
        <v>41</v>
      </c>
      <c r="S1005" t="s">
        <v>1175</v>
      </c>
      <c r="T1005" t="s">
        <v>1174</v>
      </c>
      <c r="U1005" t="str">
        <f>"03"</f>
        <v>03</v>
      </c>
      <c r="V1005" t="s">
        <v>120</v>
      </c>
      <c r="W1005" t="str">
        <f>"E4135"</f>
        <v>E4135</v>
      </c>
      <c r="X1005" t="s">
        <v>121</v>
      </c>
      <c r="AA1005" t="s">
        <v>46</v>
      </c>
      <c r="AB1005">
        <v>0</v>
      </c>
      <c r="AC1005">
        <v>0</v>
      </c>
      <c r="AD1005">
        <v>15</v>
      </c>
      <c r="AE1005">
        <v>0</v>
      </c>
    </row>
    <row r="1006" spans="1:31" x14ac:dyDescent="0.3">
      <c r="A1006" t="str">
        <f t="shared" si="164"/>
        <v>17</v>
      </c>
      <c r="B1006" t="str">
        <f t="shared" si="166"/>
        <v>11</v>
      </c>
      <c r="C1006" s="1">
        <v>42885.619942129626</v>
      </c>
      <c r="D1006" t="str">
        <f t="shared" si="165"/>
        <v>9</v>
      </c>
      <c r="E1006" t="s">
        <v>1176</v>
      </c>
      <c r="H1006" t="s">
        <v>1177</v>
      </c>
      <c r="I1006" s="2">
        <v>42886</v>
      </c>
      <c r="J1006" t="s">
        <v>74</v>
      </c>
      <c r="K1006" t="s">
        <v>242</v>
      </c>
      <c r="L1006" t="s">
        <v>243</v>
      </c>
      <c r="M1006" t="s">
        <v>1173</v>
      </c>
      <c r="N1006" t="s">
        <v>1174</v>
      </c>
      <c r="O1006" t="s">
        <v>39</v>
      </c>
      <c r="P1006" t="s">
        <v>40</v>
      </c>
      <c r="Q1006">
        <v>4</v>
      </c>
      <c r="R1006" t="s">
        <v>41</v>
      </c>
      <c r="S1006" t="s">
        <v>1175</v>
      </c>
      <c r="T1006" t="s">
        <v>1174</v>
      </c>
      <c r="U1006" t="str">
        <f>"05"</f>
        <v>05</v>
      </c>
      <c r="V1006" t="s">
        <v>58</v>
      </c>
      <c r="W1006" t="str">
        <f>"E5724"</f>
        <v>E5724</v>
      </c>
      <c r="X1006" t="s">
        <v>339</v>
      </c>
      <c r="AA1006" t="s">
        <v>46</v>
      </c>
      <c r="AB1006">
        <v>0</v>
      </c>
      <c r="AC1006">
        <v>0</v>
      </c>
      <c r="AD1006">
        <v>270</v>
      </c>
      <c r="AE1006">
        <v>0</v>
      </c>
    </row>
    <row r="1007" spans="1:31" x14ac:dyDescent="0.3">
      <c r="A1007" t="str">
        <f t="shared" si="164"/>
        <v>17</v>
      </c>
      <c r="B1007" t="str">
        <f t="shared" si="166"/>
        <v>11</v>
      </c>
      <c r="C1007" s="1">
        <v>42866.907280092593</v>
      </c>
      <c r="D1007" t="str">
        <f t="shared" si="165"/>
        <v>9</v>
      </c>
      <c r="E1007" t="s">
        <v>936</v>
      </c>
      <c r="H1007" t="s">
        <v>804</v>
      </c>
      <c r="I1007" s="2">
        <v>42874</v>
      </c>
      <c r="J1007" t="s">
        <v>49</v>
      </c>
      <c r="K1007" t="s">
        <v>242</v>
      </c>
      <c r="L1007" t="s">
        <v>243</v>
      </c>
      <c r="M1007" t="s">
        <v>1173</v>
      </c>
      <c r="N1007" t="s">
        <v>1174</v>
      </c>
      <c r="O1007" t="s">
        <v>39</v>
      </c>
      <c r="P1007" t="s">
        <v>40</v>
      </c>
      <c r="Q1007">
        <v>4</v>
      </c>
      <c r="R1007" t="s">
        <v>41</v>
      </c>
      <c r="S1007" t="s">
        <v>1175</v>
      </c>
      <c r="T1007" t="s">
        <v>1174</v>
      </c>
      <c r="U1007" t="str">
        <f>"02"</f>
        <v>02</v>
      </c>
      <c r="V1007" t="s">
        <v>51</v>
      </c>
      <c r="W1007" t="str">
        <f>"E4282"</f>
        <v>E4282</v>
      </c>
      <c r="X1007" t="s">
        <v>163</v>
      </c>
      <c r="AA1007" t="s">
        <v>46</v>
      </c>
      <c r="AB1007">
        <v>0</v>
      </c>
      <c r="AC1007">
        <v>0</v>
      </c>
      <c r="AD1007">
        <v>0.3</v>
      </c>
      <c r="AE1007">
        <v>0</v>
      </c>
    </row>
    <row r="1008" spans="1:31" x14ac:dyDescent="0.3">
      <c r="A1008" t="str">
        <f t="shared" si="164"/>
        <v>17</v>
      </c>
      <c r="B1008" t="str">
        <f t="shared" si="166"/>
        <v>11</v>
      </c>
      <c r="C1008" s="1">
        <v>42856.445810185185</v>
      </c>
      <c r="D1008" t="str">
        <f t="shared" si="165"/>
        <v>9</v>
      </c>
      <c r="E1008" t="s">
        <v>1178</v>
      </c>
      <c r="H1008" t="s">
        <v>1179</v>
      </c>
      <c r="I1008" s="2">
        <v>42857</v>
      </c>
      <c r="J1008" t="s">
        <v>74</v>
      </c>
      <c r="K1008" t="s">
        <v>242</v>
      </c>
      <c r="L1008" t="s">
        <v>243</v>
      </c>
      <c r="M1008" t="s">
        <v>1173</v>
      </c>
      <c r="N1008" t="s">
        <v>1174</v>
      </c>
      <c r="O1008" t="s">
        <v>39</v>
      </c>
      <c r="P1008" t="s">
        <v>40</v>
      </c>
      <c r="Q1008">
        <v>4</v>
      </c>
      <c r="R1008" t="s">
        <v>41</v>
      </c>
      <c r="S1008" t="s">
        <v>1175</v>
      </c>
      <c r="T1008" t="s">
        <v>1174</v>
      </c>
      <c r="U1008" t="str">
        <f>"05"</f>
        <v>05</v>
      </c>
      <c r="V1008" t="s">
        <v>58</v>
      </c>
      <c r="W1008" t="str">
        <f>"E5741"</f>
        <v>E5741</v>
      </c>
      <c r="X1008" t="s">
        <v>71</v>
      </c>
      <c r="AA1008" t="s">
        <v>46</v>
      </c>
      <c r="AB1008">
        <v>0</v>
      </c>
      <c r="AC1008">
        <v>0</v>
      </c>
      <c r="AD1008">
        <v>499.63</v>
      </c>
      <c r="AE1008">
        <v>0</v>
      </c>
    </row>
    <row r="1009" spans="1:31" x14ac:dyDescent="0.3">
      <c r="A1009" t="str">
        <f t="shared" si="164"/>
        <v>17</v>
      </c>
      <c r="B1009" t="str">
        <f t="shared" si="166"/>
        <v>11</v>
      </c>
      <c r="C1009" s="1">
        <v>42885.697025462963</v>
      </c>
      <c r="D1009" t="str">
        <f t="shared" si="165"/>
        <v>9</v>
      </c>
      <c r="E1009" t="s">
        <v>834</v>
      </c>
      <c r="H1009" t="s">
        <v>959</v>
      </c>
      <c r="I1009" s="2">
        <v>42886</v>
      </c>
      <c r="J1009" t="s">
        <v>74</v>
      </c>
      <c r="K1009" t="s">
        <v>242</v>
      </c>
      <c r="L1009" t="s">
        <v>243</v>
      </c>
      <c r="M1009" t="s">
        <v>1173</v>
      </c>
      <c r="N1009" t="s">
        <v>1174</v>
      </c>
      <c r="O1009" t="s">
        <v>39</v>
      </c>
      <c r="P1009" t="s">
        <v>40</v>
      </c>
      <c r="Q1009">
        <v>4</v>
      </c>
      <c r="R1009" t="s">
        <v>41</v>
      </c>
      <c r="S1009" t="s">
        <v>1175</v>
      </c>
      <c r="T1009" t="s">
        <v>1174</v>
      </c>
      <c r="U1009" t="str">
        <f>"05"</f>
        <v>05</v>
      </c>
      <c r="V1009" t="s">
        <v>58</v>
      </c>
      <c r="W1009" t="str">
        <f>"E5741"</f>
        <v>E5741</v>
      </c>
      <c r="X1009" t="s">
        <v>71</v>
      </c>
      <c r="AA1009" t="s">
        <v>46</v>
      </c>
      <c r="AB1009">
        <v>0</v>
      </c>
      <c r="AC1009">
        <v>0</v>
      </c>
      <c r="AD1009">
        <v>32.950000000000003</v>
      </c>
      <c r="AE1009">
        <v>0</v>
      </c>
    </row>
    <row r="1010" spans="1:31" x14ac:dyDescent="0.3">
      <c r="A1010" t="str">
        <f t="shared" si="164"/>
        <v>17</v>
      </c>
      <c r="B1010" t="str">
        <f t="shared" si="166"/>
        <v>11</v>
      </c>
      <c r="C1010" s="1">
        <v>42870.617280092592</v>
      </c>
      <c r="D1010" t="str">
        <f t="shared" si="165"/>
        <v>9</v>
      </c>
      <c r="E1010" t="s">
        <v>1180</v>
      </c>
      <c r="H1010" t="s">
        <v>1181</v>
      </c>
      <c r="I1010" s="2">
        <v>42870</v>
      </c>
      <c r="J1010" t="s">
        <v>78</v>
      </c>
      <c r="K1010" t="s">
        <v>242</v>
      </c>
      <c r="L1010" t="s">
        <v>243</v>
      </c>
      <c r="M1010" t="s">
        <v>1173</v>
      </c>
      <c r="N1010" t="s">
        <v>1174</v>
      </c>
      <c r="O1010" t="s">
        <v>39</v>
      </c>
      <c r="P1010" t="s">
        <v>40</v>
      </c>
      <c r="Q1010">
        <v>4</v>
      </c>
      <c r="R1010" t="s">
        <v>41</v>
      </c>
      <c r="S1010" t="s">
        <v>1175</v>
      </c>
      <c r="T1010" t="s">
        <v>1174</v>
      </c>
      <c r="U1010" t="str">
        <f>"04"</f>
        <v>04</v>
      </c>
      <c r="V1010" t="s">
        <v>125</v>
      </c>
      <c r="W1010" t="str">
        <f>"E5396"</f>
        <v>E5396</v>
      </c>
      <c r="X1010" t="s">
        <v>1076</v>
      </c>
      <c r="AA1010" t="s">
        <v>46</v>
      </c>
      <c r="AB1010">
        <v>0</v>
      </c>
      <c r="AC1010">
        <v>0</v>
      </c>
      <c r="AD1010">
        <v>267.75</v>
      </c>
      <c r="AE1010">
        <v>0</v>
      </c>
    </row>
    <row r="1011" spans="1:31" x14ac:dyDescent="0.3">
      <c r="A1011" t="str">
        <f t="shared" si="164"/>
        <v>17</v>
      </c>
      <c r="B1011" t="str">
        <f t="shared" si="166"/>
        <v>11</v>
      </c>
      <c r="C1011" s="1">
        <v>42856.445810185185</v>
      </c>
      <c r="D1011" t="str">
        <f t="shared" si="165"/>
        <v>9</v>
      </c>
      <c r="E1011" t="s">
        <v>1178</v>
      </c>
      <c r="H1011" t="s">
        <v>1179</v>
      </c>
      <c r="I1011" s="2">
        <v>42857</v>
      </c>
      <c r="J1011" t="s">
        <v>265</v>
      </c>
      <c r="K1011" t="s">
        <v>242</v>
      </c>
      <c r="L1011" t="s">
        <v>243</v>
      </c>
      <c r="M1011" t="s">
        <v>1173</v>
      </c>
      <c r="N1011" t="s">
        <v>1174</v>
      </c>
      <c r="O1011" t="s">
        <v>39</v>
      </c>
      <c r="P1011" t="s">
        <v>40</v>
      </c>
      <c r="Q1011">
        <v>4</v>
      </c>
      <c r="R1011" t="s">
        <v>41</v>
      </c>
      <c r="S1011" t="s">
        <v>1175</v>
      </c>
      <c r="T1011" t="s">
        <v>1174</v>
      </c>
      <c r="U1011" t="str">
        <f t="shared" ref="U1011:U1016" si="172">"RV"</f>
        <v>RV</v>
      </c>
      <c r="V1011" t="s">
        <v>44</v>
      </c>
      <c r="W1011" t="str">
        <f t="shared" ref="W1011:W1016" si="173">"R3731E"</f>
        <v>R3731E</v>
      </c>
      <c r="X1011" t="s">
        <v>407</v>
      </c>
      <c r="AA1011" t="s">
        <v>46</v>
      </c>
      <c r="AB1011">
        <v>0</v>
      </c>
      <c r="AC1011">
        <v>0</v>
      </c>
      <c r="AD1011">
        <v>499.63</v>
      </c>
      <c r="AE1011">
        <v>0</v>
      </c>
    </row>
    <row r="1012" spans="1:31" x14ac:dyDescent="0.3">
      <c r="A1012" t="str">
        <f t="shared" si="164"/>
        <v>17</v>
      </c>
      <c r="B1012" t="str">
        <f t="shared" si="166"/>
        <v>11</v>
      </c>
      <c r="C1012" s="1">
        <v>42866.905752314815</v>
      </c>
      <c r="D1012" t="str">
        <f t="shared" si="165"/>
        <v>9</v>
      </c>
      <c r="E1012" t="s">
        <v>1027</v>
      </c>
      <c r="H1012" t="s">
        <v>804</v>
      </c>
      <c r="I1012" s="2">
        <v>42874</v>
      </c>
      <c r="J1012" t="s">
        <v>265</v>
      </c>
      <c r="K1012" t="s">
        <v>242</v>
      </c>
      <c r="L1012" t="s">
        <v>243</v>
      </c>
      <c r="M1012" t="s">
        <v>1173</v>
      </c>
      <c r="N1012" t="s">
        <v>1174</v>
      </c>
      <c r="O1012" t="s">
        <v>39</v>
      </c>
      <c r="P1012" t="s">
        <v>40</v>
      </c>
      <c r="Q1012">
        <v>4</v>
      </c>
      <c r="R1012" t="s">
        <v>41</v>
      </c>
      <c r="S1012" t="s">
        <v>1175</v>
      </c>
      <c r="T1012" t="s">
        <v>1174</v>
      </c>
      <c r="U1012" t="str">
        <f t="shared" si="172"/>
        <v>RV</v>
      </c>
      <c r="V1012" t="s">
        <v>44</v>
      </c>
      <c r="W1012" t="str">
        <f t="shared" si="173"/>
        <v>R3731E</v>
      </c>
      <c r="X1012" t="s">
        <v>407</v>
      </c>
      <c r="AA1012" t="s">
        <v>46</v>
      </c>
      <c r="AB1012">
        <v>0</v>
      </c>
      <c r="AC1012">
        <v>0</v>
      </c>
      <c r="AD1012">
        <v>15</v>
      </c>
      <c r="AE1012">
        <v>0</v>
      </c>
    </row>
    <row r="1013" spans="1:31" x14ac:dyDescent="0.3">
      <c r="A1013" t="str">
        <f t="shared" si="164"/>
        <v>17</v>
      </c>
      <c r="B1013" t="str">
        <f t="shared" si="166"/>
        <v>11</v>
      </c>
      <c r="C1013" s="1">
        <v>42866.908125000002</v>
      </c>
      <c r="D1013" t="str">
        <f t="shared" si="165"/>
        <v>9</v>
      </c>
      <c r="E1013" t="s">
        <v>936</v>
      </c>
      <c r="H1013" t="s">
        <v>804</v>
      </c>
      <c r="I1013" s="2">
        <v>42874</v>
      </c>
      <c r="J1013" t="s">
        <v>265</v>
      </c>
      <c r="K1013" t="s">
        <v>242</v>
      </c>
      <c r="L1013" t="s">
        <v>243</v>
      </c>
      <c r="M1013" t="s">
        <v>1173</v>
      </c>
      <c r="N1013" t="s">
        <v>1174</v>
      </c>
      <c r="O1013" t="s">
        <v>39</v>
      </c>
      <c r="P1013" t="s">
        <v>40</v>
      </c>
      <c r="Q1013">
        <v>4</v>
      </c>
      <c r="R1013" t="s">
        <v>41</v>
      </c>
      <c r="S1013" t="s">
        <v>1175</v>
      </c>
      <c r="T1013" t="s">
        <v>1174</v>
      </c>
      <c r="U1013" t="str">
        <f t="shared" si="172"/>
        <v>RV</v>
      </c>
      <c r="V1013" t="s">
        <v>44</v>
      </c>
      <c r="W1013" t="str">
        <f t="shared" si="173"/>
        <v>R3731E</v>
      </c>
      <c r="X1013" t="s">
        <v>407</v>
      </c>
      <c r="AA1013" t="s">
        <v>46</v>
      </c>
      <c r="AB1013">
        <v>0</v>
      </c>
      <c r="AC1013">
        <v>0</v>
      </c>
      <c r="AD1013">
        <v>0.3</v>
      </c>
      <c r="AE1013">
        <v>0</v>
      </c>
    </row>
    <row r="1014" spans="1:31" x14ac:dyDescent="0.3">
      <c r="A1014" t="str">
        <f t="shared" si="164"/>
        <v>17</v>
      </c>
      <c r="B1014" t="str">
        <f t="shared" si="166"/>
        <v>11</v>
      </c>
      <c r="C1014" s="1">
        <v>42885.697025462963</v>
      </c>
      <c r="D1014" t="str">
        <f t="shared" si="165"/>
        <v>9</v>
      </c>
      <c r="E1014" t="s">
        <v>834</v>
      </c>
      <c r="H1014" t="s">
        <v>959</v>
      </c>
      <c r="I1014" s="2">
        <v>42886</v>
      </c>
      <c r="J1014" t="s">
        <v>265</v>
      </c>
      <c r="K1014" t="s">
        <v>242</v>
      </c>
      <c r="L1014" t="s">
        <v>243</v>
      </c>
      <c r="M1014" t="s">
        <v>1173</v>
      </c>
      <c r="N1014" t="s">
        <v>1174</v>
      </c>
      <c r="O1014" t="s">
        <v>39</v>
      </c>
      <c r="P1014" t="s">
        <v>40</v>
      </c>
      <c r="Q1014">
        <v>4</v>
      </c>
      <c r="R1014" t="s">
        <v>41</v>
      </c>
      <c r="S1014" t="s">
        <v>1175</v>
      </c>
      <c r="T1014" t="s">
        <v>1174</v>
      </c>
      <c r="U1014" t="str">
        <f t="shared" si="172"/>
        <v>RV</v>
      </c>
      <c r="V1014" t="s">
        <v>44</v>
      </c>
      <c r="W1014" t="str">
        <f t="shared" si="173"/>
        <v>R3731E</v>
      </c>
      <c r="X1014" t="s">
        <v>407</v>
      </c>
      <c r="AA1014" t="s">
        <v>46</v>
      </c>
      <c r="AB1014">
        <v>0</v>
      </c>
      <c r="AC1014">
        <v>0</v>
      </c>
      <c r="AD1014">
        <v>32.950000000000003</v>
      </c>
      <c r="AE1014">
        <v>0</v>
      </c>
    </row>
    <row r="1015" spans="1:31" x14ac:dyDescent="0.3">
      <c r="A1015" t="str">
        <f t="shared" si="164"/>
        <v>17</v>
      </c>
      <c r="B1015" t="str">
        <f t="shared" si="166"/>
        <v>11</v>
      </c>
      <c r="C1015" s="1">
        <v>42885.61996527778</v>
      </c>
      <c r="D1015" t="str">
        <f t="shared" si="165"/>
        <v>9</v>
      </c>
      <c r="E1015" t="s">
        <v>1176</v>
      </c>
      <c r="H1015" t="s">
        <v>1177</v>
      </c>
      <c r="I1015" s="2">
        <v>42886</v>
      </c>
      <c r="J1015" t="s">
        <v>265</v>
      </c>
      <c r="K1015" t="s">
        <v>242</v>
      </c>
      <c r="L1015" t="s">
        <v>243</v>
      </c>
      <c r="M1015" t="s">
        <v>1173</v>
      </c>
      <c r="N1015" t="s">
        <v>1174</v>
      </c>
      <c r="O1015" t="s">
        <v>39</v>
      </c>
      <c r="P1015" t="s">
        <v>40</v>
      </c>
      <c r="Q1015">
        <v>4</v>
      </c>
      <c r="R1015" t="s">
        <v>41</v>
      </c>
      <c r="S1015" t="s">
        <v>1175</v>
      </c>
      <c r="T1015" t="s">
        <v>1174</v>
      </c>
      <c r="U1015" t="str">
        <f t="shared" si="172"/>
        <v>RV</v>
      </c>
      <c r="V1015" t="s">
        <v>44</v>
      </c>
      <c r="W1015" t="str">
        <f t="shared" si="173"/>
        <v>R3731E</v>
      </c>
      <c r="X1015" t="s">
        <v>407</v>
      </c>
      <c r="AA1015" t="s">
        <v>46</v>
      </c>
      <c r="AB1015">
        <v>0</v>
      </c>
      <c r="AC1015">
        <v>0</v>
      </c>
      <c r="AD1015">
        <v>270</v>
      </c>
      <c r="AE1015">
        <v>0</v>
      </c>
    </row>
    <row r="1016" spans="1:31" x14ac:dyDescent="0.3">
      <c r="A1016" t="str">
        <f t="shared" si="164"/>
        <v>17</v>
      </c>
      <c r="B1016" t="str">
        <f t="shared" si="166"/>
        <v>11</v>
      </c>
      <c r="C1016" s="1">
        <v>42870.617280092592</v>
      </c>
      <c r="D1016" t="str">
        <f t="shared" si="165"/>
        <v>9</v>
      </c>
      <c r="E1016" t="s">
        <v>1180</v>
      </c>
      <c r="H1016" t="s">
        <v>1181</v>
      </c>
      <c r="I1016" s="2">
        <v>42870</v>
      </c>
      <c r="J1016" t="s">
        <v>265</v>
      </c>
      <c r="K1016" t="s">
        <v>242</v>
      </c>
      <c r="L1016" t="s">
        <v>243</v>
      </c>
      <c r="M1016" t="s">
        <v>1173</v>
      </c>
      <c r="N1016" t="s">
        <v>1174</v>
      </c>
      <c r="O1016" t="s">
        <v>39</v>
      </c>
      <c r="P1016" t="s">
        <v>40</v>
      </c>
      <c r="Q1016">
        <v>4</v>
      </c>
      <c r="R1016" t="s">
        <v>41</v>
      </c>
      <c r="S1016" t="s">
        <v>1175</v>
      </c>
      <c r="T1016" t="s">
        <v>1174</v>
      </c>
      <c r="U1016" t="str">
        <f t="shared" si="172"/>
        <v>RV</v>
      </c>
      <c r="V1016" t="s">
        <v>44</v>
      </c>
      <c r="W1016" t="str">
        <f t="shared" si="173"/>
        <v>R3731E</v>
      </c>
      <c r="X1016" t="s">
        <v>407</v>
      </c>
      <c r="AA1016" t="s">
        <v>46</v>
      </c>
      <c r="AB1016">
        <v>0</v>
      </c>
      <c r="AC1016">
        <v>0</v>
      </c>
      <c r="AD1016">
        <v>267.75</v>
      </c>
      <c r="AE1016">
        <v>0</v>
      </c>
    </row>
    <row r="1017" spans="1:31" x14ac:dyDescent="0.3">
      <c r="A1017" t="str">
        <f t="shared" ref="A1017:A1080" si="174">"18"</f>
        <v>18</v>
      </c>
      <c r="B1017" t="str">
        <f t="shared" ref="B1017:B1080" si="175">"08"</f>
        <v>08</v>
      </c>
      <c r="C1017" s="1">
        <v>43147.710324074076</v>
      </c>
      <c r="D1017" t="str">
        <f t="shared" ref="D1017:D1080" si="176">"9"</f>
        <v>9</v>
      </c>
      <c r="E1017" t="s">
        <v>517</v>
      </c>
      <c r="H1017" t="s">
        <v>518</v>
      </c>
      <c r="I1017" s="2">
        <v>43151</v>
      </c>
      <c r="J1017" t="s">
        <v>74</v>
      </c>
      <c r="K1017" t="s">
        <v>35</v>
      </c>
      <c r="L1017" t="s">
        <v>36</v>
      </c>
      <c r="M1017" t="s">
        <v>37</v>
      </c>
      <c r="N1017" t="s">
        <v>38</v>
      </c>
      <c r="O1017" t="s">
        <v>39</v>
      </c>
      <c r="P1017" t="s">
        <v>40</v>
      </c>
      <c r="Q1017">
        <v>4</v>
      </c>
      <c r="R1017" t="s">
        <v>41</v>
      </c>
      <c r="S1017" t="s">
        <v>50</v>
      </c>
      <c r="T1017" t="s">
        <v>38</v>
      </c>
      <c r="U1017" t="str">
        <f>"05"</f>
        <v>05</v>
      </c>
      <c r="V1017" t="s">
        <v>58</v>
      </c>
      <c r="W1017" t="str">
        <f>"E5023"</f>
        <v>E5023</v>
      </c>
      <c r="X1017" t="s">
        <v>275</v>
      </c>
      <c r="AA1017" t="s">
        <v>46</v>
      </c>
      <c r="AB1017">
        <v>0</v>
      </c>
      <c r="AC1017">
        <v>0</v>
      </c>
      <c r="AD1017">
        <v>38.22</v>
      </c>
      <c r="AE1017">
        <v>0</v>
      </c>
    </row>
    <row r="1018" spans="1:31" x14ac:dyDescent="0.3">
      <c r="A1018" t="str">
        <f t="shared" si="174"/>
        <v>18</v>
      </c>
      <c r="B1018" t="str">
        <f t="shared" si="175"/>
        <v>08</v>
      </c>
      <c r="C1018" s="1">
        <v>43146.910520833335</v>
      </c>
      <c r="D1018" t="str">
        <f t="shared" si="176"/>
        <v>9</v>
      </c>
      <c r="E1018" t="s">
        <v>519</v>
      </c>
      <c r="H1018" t="s">
        <v>520</v>
      </c>
      <c r="I1018" s="2">
        <v>43154</v>
      </c>
      <c r="J1018" t="s">
        <v>49</v>
      </c>
      <c r="K1018" t="s">
        <v>35</v>
      </c>
      <c r="L1018" t="s">
        <v>36</v>
      </c>
      <c r="M1018" t="s">
        <v>37</v>
      </c>
      <c r="N1018" t="s">
        <v>38</v>
      </c>
      <c r="O1018" t="s">
        <v>39</v>
      </c>
      <c r="P1018" t="s">
        <v>40</v>
      </c>
      <c r="Q1018">
        <v>4</v>
      </c>
      <c r="R1018" t="s">
        <v>41</v>
      </c>
      <c r="S1018" t="s">
        <v>50</v>
      </c>
      <c r="T1018" t="s">
        <v>38</v>
      </c>
      <c r="U1018" t="str">
        <f>"02"</f>
        <v>02</v>
      </c>
      <c r="V1018" t="s">
        <v>51</v>
      </c>
      <c r="W1018" t="str">
        <f>"E4281"</f>
        <v>E4281</v>
      </c>
      <c r="X1018" t="s">
        <v>52</v>
      </c>
      <c r="AA1018" t="s">
        <v>46</v>
      </c>
      <c r="AB1018">
        <v>0</v>
      </c>
      <c r="AC1018">
        <v>0</v>
      </c>
      <c r="AD1018">
        <v>436.33</v>
      </c>
      <c r="AE1018">
        <v>0</v>
      </c>
    </row>
    <row r="1019" spans="1:31" x14ac:dyDescent="0.3">
      <c r="A1019" t="str">
        <f t="shared" si="174"/>
        <v>18</v>
      </c>
      <c r="B1019" t="str">
        <f t="shared" si="175"/>
        <v>08</v>
      </c>
      <c r="C1019" s="1">
        <v>43132.908449074072</v>
      </c>
      <c r="D1019" t="str">
        <f t="shared" si="176"/>
        <v>9</v>
      </c>
      <c r="E1019" t="s">
        <v>521</v>
      </c>
      <c r="H1019" t="s">
        <v>522</v>
      </c>
      <c r="I1019" s="2">
        <v>43140</v>
      </c>
      <c r="J1019" t="s">
        <v>49</v>
      </c>
      <c r="K1019" t="s">
        <v>35</v>
      </c>
      <c r="L1019" t="s">
        <v>36</v>
      </c>
      <c r="M1019" t="s">
        <v>37</v>
      </c>
      <c r="N1019" t="s">
        <v>38</v>
      </c>
      <c r="O1019" t="s">
        <v>39</v>
      </c>
      <c r="P1019" t="s">
        <v>40</v>
      </c>
      <c r="Q1019">
        <v>4</v>
      </c>
      <c r="R1019" t="s">
        <v>41</v>
      </c>
      <c r="S1019" t="s">
        <v>50</v>
      </c>
      <c r="T1019" t="s">
        <v>38</v>
      </c>
      <c r="U1019" t="str">
        <f>"02"</f>
        <v>02</v>
      </c>
      <c r="V1019" t="s">
        <v>51</v>
      </c>
      <c r="W1019" t="str">
        <f>"E4281"</f>
        <v>E4281</v>
      </c>
      <c r="X1019" t="s">
        <v>52</v>
      </c>
      <c r="AA1019" t="s">
        <v>46</v>
      </c>
      <c r="AB1019">
        <v>0</v>
      </c>
      <c r="AC1019">
        <v>0</v>
      </c>
      <c r="AD1019">
        <v>444.29</v>
      </c>
      <c r="AE1019">
        <v>0</v>
      </c>
    </row>
    <row r="1020" spans="1:31" x14ac:dyDescent="0.3">
      <c r="A1020" t="str">
        <f t="shared" si="174"/>
        <v>18</v>
      </c>
      <c r="B1020" t="str">
        <f t="shared" si="175"/>
        <v>08</v>
      </c>
      <c r="C1020" s="1">
        <v>43132.432106481479</v>
      </c>
      <c r="D1020" t="str">
        <f t="shared" si="176"/>
        <v>9</v>
      </c>
      <c r="E1020" t="s">
        <v>523</v>
      </c>
      <c r="H1020" t="s">
        <v>69</v>
      </c>
      <c r="I1020" s="2">
        <v>43132</v>
      </c>
      <c r="J1020" t="s">
        <v>70</v>
      </c>
      <c r="K1020" t="s">
        <v>35</v>
      </c>
      <c r="L1020" t="s">
        <v>36</v>
      </c>
      <c r="M1020" t="s">
        <v>37</v>
      </c>
      <c r="N1020" t="s">
        <v>38</v>
      </c>
      <c r="O1020" t="s">
        <v>39</v>
      </c>
      <c r="P1020" t="s">
        <v>40</v>
      </c>
      <c r="Q1020">
        <v>4</v>
      </c>
      <c r="R1020" t="s">
        <v>41</v>
      </c>
      <c r="S1020" t="s">
        <v>50</v>
      </c>
      <c r="T1020" t="s">
        <v>38</v>
      </c>
      <c r="U1020" t="str">
        <f t="shared" ref="U1020:U1038" si="177">"05"</f>
        <v>05</v>
      </c>
      <c r="V1020" t="s">
        <v>58</v>
      </c>
      <c r="W1020" t="str">
        <f t="shared" ref="W1020:W1038" si="178">"E5741"</f>
        <v>E5741</v>
      </c>
      <c r="X1020" t="s">
        <v>71</v>
      </c>
      <c r="AA1020" t="s">
        <v>46</v>
      </c>
      <c r="AB1020">
        <v>0</v>
      </c>
      <c r="AC1020">
        <v>0</v>
      </c>
      <c r="AD1020">
        <v>12.56</v>
      </c>
      <c r="AE1020">
        <v>0</v>
      </c>
    </row>
    <row r="1021" spans="1:31" x14ac:dyDescent="0.3">
      <c r="A1021" t="str">
        <f t="shared" si="174"/>
        <v>18</v>
      </c>
      <c r="B1021" t="str">
        <f t="shared" si="175"/>
        <v>08</v>
      </c>
      <c r="C1021" s="1">
        <v>43143.508263888885</v>
      </c>
      <c r="D1021" t="str">
        <f t="shared" si="176"/>
        <v>9</v>
      </c>
      <c r="E1021" t="s">
        <v>524</v>
      </c>
      <c r="H1021" t="s">
        <v>77</v>
      </c>
      <c r="I1021" s="2">
        <v>43136</v>
      </c>
      <c r="J1021" t="s">
        <v>78</v>
      </c>
      <c r="K1021" t="s">
        <v>35</v>
      </c>
      <c r="L1021" t="s">
        <v>36</v>
      </c>
      <c r="M1021" t="s">
        <v>37</v>
      </c>
      <c r="N1021" t="s">
        <v>38</v>
      </c>
      <c r="O1021" t="s">
        <v>39</v>
      </c>
      <c r="P1021" t="s">
        <v>40</v>
      </c>
      <c r="Q1021">
        <v>4</v>
      </c>
      <c r="R1021" t="s">
        <v>41</v>
      </c>
      <c r="S1021" t="s">
        <v>50</v>
      </c>
      <c r="T1021" t="s">
        <v>38</v>
      </c>
      <c r="U1021" t="str">
        <f t="shared" si="177"/>
        <v>05</v>
      </c>
      <c r="V1021" t="s">
        <v>58</v>
      </c>
      <c r="W1021" t="str">
        <f t="shared" si="178"/>
        <v>E5741</v>
      </c>
      <c r="X1021" t="s">
        <v>71</v>
      </c>
      <c r="AA1021" t="s">
        <v>46</v>
      </c>
      <c r="AB1021">
        <v>0</v>
      </c>
      <c r="AC1021">
        <v>0</v>
      </c>
      <c r="AD1021">
        <v>6.6</v>
      </c>
      <c r="AE1021">
        <v>0</v>
      </c>
    </row>
    <row r="1022" spans="1:31" x14ac:dyDescent="0.3">
      <c r="A1022" t="str">
        <f t="shared" si="174"/>
        <v>18</v>
      </c>
      <c r="B1022" t="str">
        <f t="shared" si="175"/>
        <v>08</v>
      </c>
      <c r="C1022" s="1">
        <v>43137.556840277779</v>
      </c>
      <c r="D1022" t="str">
        <f t="shared" si="176"/>
        <v>9</v>
      </c>
      <c r="E1022" t="s">
        <v>525</v>
      </c>
      <c r="H1022" t="s">
        <v>526</v>
      </c>
      <c r="I1022" s="2">
        <v>43137</v>
      </c>
      <c r="J1022" t="s">
        <v>74</v>
      </c>
      <c r="K1022" t="s">
        <v>35</v>
      </c>
      <c r="L1022" t="s">
        <v>36</v>
      </c>
      <c r="M1022" t="s">
        <v>37</v>
      </c>
      <c r="N1022" t="s">
        <v>38</v>
      </c>
      <c r="O1022" t="s">
        <v>39</v>
      </c>
      <c r="P1022" t="s">
        <v>40</v>
      </c>
      <c r="Q1022">
        <v>4</v>
      </c>
      <c r="R1022" t="s">
        <v>41</v>
      </c>
      <c r="S1022" t="s">
        <v>50</v>
      </c>
      <c r="T1022" t="s">
        <v>38</v>
      </c>
      <c r="U1022" t="str">
        <f t="shared" si="177"/>
        <v>05</v>
      </c>
      <c r="V1022" t="s">
        <v>58</v>
      </c>
      <c r="W1022" t="str">
        <f t="shared" si="178"/>
        <v>E5741</v>
      </c>
      <c r="X1022" t="s">
        <v>71</v>
      </c>
      <c r="AA1022" t="s">
        <v>46</v>
      </c>
      <c r="AB1022">
        <v>0</v>
      </c>
      <c r="AC1022">
        <v>0</v>
      </c>
      <c r="AD1022">
        <v>19.12</v>
      </c>
      <c r="AE1022">
        <v>0</v>
      </c>
    </row>
    <row r="1023" spans="1:31" x14ac:dyDescent="0.3">
      <c r="A1023" t="str">
        <f t="shared" si="174"/>
        <v>18</v>
      </c>
      <c r="B1023" t="str">
        <f t="shared" si="175"/>
        <v>08</v>
      </c>
      <c r="C1023" s="1">
        <v>43137.556851851848</v>
      </c>
      <c r="D1023" t="str">
        <f t="shared" si="176"/>
        <v>9</v>
      </c>
      <c r="E1023" t="s">
        <v>525</v>
      </c>
      <c r="H1023" t="s">
        <v>527</v>
      </c>
      <c r="I1023" s="2">
        <v>43137</v>
      </c>
      <c r="J1023" t="s">
        <v>74</v>
      </c>
      <c r="K1023" t="s">
        <v>35</v>
      </c>
      <c r="L1023" t="s">
        <v>36</v>
      </c>
      <c r="M1023" t="s">
        <v>37</v>
      </c>
      <c r="N1023" t="s">
        <v>38</v>
      </c>
      <c r="O1023" t="s">
        <v>39</v>
      </c>
      <c r="P1023" t="s">
        <v>40</v>
      </c>
      <c r="Q1023">
        <v>4</v>
      </c>
      <c r="R1023" t="s">
        <v>41</v>
      </c>
      <c r="S1023" t="s">
        <v>50</v>
      </c>
      <c r="T1023" t="s">
        <v>38</v>
      </c>
      <c r="U1023" t="str">
        <f t="shared" si="177"/>
        <v>05</v>
      </c>
      <c r="V1023" t="s">
        <v>58</v>
      </c>
      <c r="W1023" t="str">
        <f t="shared" si="178"/>
        <v>E5741</v>
      </c>
      <c r="X1023" t="s">
        <v>71</v>
      </c>
      <c r="AA1023" t="s">
        <v>46</v>
      </c>
      <c r="AB1023">
        <v>0</v>
      </c>
      <c r="AC1023">
        <v>0</v>
      </c>
      <c r="AD1023">
        <v>2467.1999999999998</v>
      </c>
      <c r="AE1023">
        <v>0</v>
      </c>
    </row>
    <row r="1024" spans="1:31" x14ac:dyDescent="0.3">
      <c r="A1024" t="str">
        <f t="shared" si="174"/>
        <v>18</v>
      </c>
      <c r="B1024" t="str">
        <f t="shared" si="175"/>
        <v>08</v>
      </c>
      <c r="C1024" s="1">
        <v>43136.376851851855</v>
      </c>
      <c r="D1024" t="str">
        <f t="shared" si="176"/>
        <v>9</v>
      </c>
      <c r="E1024" t="s">
        <v>528</v>
      </c>
      <c r="H1024" t="s">
        <v>69</v>
      </c>
      <c r="I1024" s="2">
        <v>43136</v>
      </c>
      <c r="J1024" t="s">
        <v>70</v>
      </c>
      <c r="K1024" t="s">
        <v>35</v>
      </c>
      <c r="L1024" t="s">
        <v>36</v>
      </c>
      <c r="M1024" t="s">
        <v>37</v>
      </c>
      <c r="N1024" t="s">
        <v>38</v>
      </c>
      <c r="O1024" t="s">
        <v>39</v>
      </c>
      <c r="P1024" t="s">
        <v>40</v>
      </c>
      <c r="Q1024">
        <v>4</v>
      </c>
      <c r="R1024" t="s">
        <v>41</v>
      </c>
      <c r="S1024" t="s">
        <v>50</v>
      </c>
      <c r="T1024" t="s">
        <v>38</v>
      </c>
      <c r="U1024" t="str">
        <f t="shared" si="177"/>
        <v>05</v>
      </c>
      <c r="V1024" t="s">
        <v>58</v>
      </c>
      <c r="W1024" t="str">
        <f t="shared" si="178"/>
        <v>E5741</v>
      </c>
      <c r="X1024" t="s">
        <v>71</v>
      </c>
      <c r="AA1024" t="s">
        <v>46</v>
      </c>
      <c r="AB1024">
        <v>0</v>
      </c>
      <c r="AC1024">
        <v>0</v>
      </c>
      <c r="AD1024">
        <v>22.56</v>
      </c>
      <c r="AE1024">
        <v>0</v>
      </c>
    </row>
    <row r="1025" spans="1:31" x14ac:dyDescent="0.3">
      <c r="A1025" t="str">
        <f t="shared" si="174"/>
        <v>18</v>
      </c>
      <c r="B1025" t="str">
        <f t="shared" si="175"/>
        <v>08</v>
      </c>
      <c r="C1025" s="1">
        <v>43138.347534722219</v>
      </c>
      <c r="D1025" t="str">
        <f t="shared" si="176"/>
        <v>9</v>
      </c>
      <c r="E1025" t="s">
        <v>529</v>
      </c>
      <c r="G1025" t="s">
        <v>80</v>
      </c>
      <c r="H1025" t="s">
        <v>81</v>
      </c>
      <c r="I1025" s="2">
        <v>43132</v>
      </c>
      <c r="J1025" t="s">
        <v>67</v>
      </c>
      <c r="K1025" t="s">
        <v>35</v>
      </c>
      <c r="L1025" t="s">
        <v>36</v>
      </c>
      <c r="M1025" t="s">
        <v>37</v>
      </c>
      <c r="N1025" t="s">
        <v>38</v>
      </c>
      <c r="O1025" t="s">
        <v>39</v>
      </c>
      <c r="P1025" t="s">
        <v>40</v>
      </c>
      <c r="Q1025">
        <v>4</v>
      </c>
      <c r="R1025" t="s">
        <v>41</v>
      </c>
      <c r="S1025" t="s">
        <v>50</v>
      </c>
      <c r="T1025" t="s">
        <v>38</v>
      </c>
      <c r="U1025" t="str">
        <f t="shared" si="177"/>
        <v>05</v>
      </c>
      <c r="V1025" t="s">
        <v>58</v>
      </c>
      <c r="W1025" t="str">
        <f t="shared" si="178"/>
        <v>E5741</v>
      </c>
      <c r="X1025" t="s">
        <v>71</v>
      </c>
      <c r="AA1025" t="s">
        <v>65</v>
      </c>
      <c r="AB1025">
        <v>0</v>
      </c>
      <c r="AC1025">
        <v>0</v>
      </c>
      <c r="AD1025">
        <v>0</v>
      </c>
      <c r="AE1025">
        <v>-9069.84</v>
      </c>
    </row>
    <row r="1026" spans="1:31" x14ac:dyDescent="0.3">
      <c r="A1026" t="str">
        <f t="shared" si="174"/>
        <v>18</v>
      </c>
      <c r="B1026" t="str">
        <f t="shared" si="175"/>
        <v>08</v>
      </c>
      <c r="C1026" s="1">
        <v>43138.347534722219</v>
      </c>
      <c r="D1026" t="str">
        <f t="shared" si="176"/>
        <v>9</v>
      </c>
      <c r="E1026" t="s">
        <v>529</v>
      </c>
      <c r="G1026" t="s">
        <v>80</v>
      </c>
      <c r="H1026" t="s">
        <v>81</v>
      </c>
      <c r="I1026" s="2">
        <v>43132</v>
      </c>
      <c r="J1026" t="s">
        <v>67</v>
      </c>
      <c r="K1026" t="s">
        <v>35</v>
      </c>
      <c r="L1026" t="s">
        <v>36</v>
      </c>
      <c r="M1026" t="s">
        <v>37</v>
      </c>
      <c r="N1026" t="s">
        <v>38</v>
      </c>
      <c r="O1026" t="s">
        <v>39</v>
      </c>
      <c r="P1026" t="s">
        <v>40</v>
      </c>
      <c r="Q1026">
        <v>4</v>
      </c>
      <c r="R1026" t="s">
        <v>41</v>
      </c>
      <c r="S1026" t="s">
        <v>50</v>
      </c>
      <c r="T1026" t="s">
        <v>38</v>
      </c>
      <c r="U1026" t="str">
        <f t="shared" si="177"/>
        <v>05</v>
      </c>
      <c r="V1026" t="s">
        <v>58</v>
      </c>
      <c r="W1026" t="str">
        <f t="shared" si="178"/>
        <v>E5741</v>
      </c>
      <c r="X1026" t="s">
        <v>71</v>
      </c>
      <c r="AA1026" t="s">
        <v>46</v>
      </c>
      <c r="AB1026">
        <v>0</v>
      </c>
      <c r="AC1026">
        <v>0</v>
      </c>
      <c r="AD1026">
        <v>9069.84</v>
      </c>
      <c r="AE1026">
        <v>0</v>
      </c>
    </row>
    <row r="1027" spans="1:31" x14ac:dyDescent="0.3">
      <c r="A1027" t="str">
        <f t="shared" si="174"/>
        <v>18</v>
      </c>
      <c r="B1027" t="str">
        <f t="shared" si="175"/>
        <v>08</v>
      </c>
      <c r="C1027" s="1">
        <v>43138.347534722219</v>
      </c>
      <c r="D1027" t="str">
        <f t="shared" si="176"/>
        <v>9</v>
      </c>
      <c r="E1027" t="s">
        <v>529</v>
      </c>
      <c r="G1027" t="s">
        <v>80</v>
      </c>
      <c r="H1027" t="s">
        <v>81</v>
      </c>
      <c r="I1027" s="2">
        <v>43132</v>
      </c>
      <c r="J1027" t="s">
        <v>67</v>
      </c>
      <c r="K1027" t="s">
        <v>35</v>
      </c>
      <c r="L1027" t="s">
        <v>36</v>
      </c>
      <c r="M1027" t="s">
        <v>37</v>
      </c>
      <c r="N1027" t="s">
        <v>38</v>
      </c>
      <c r="O1027" t="s">
        <v>39</v>
      </c>
      <c r="P1027" t="s">
        <v>40</v>
      </c>
      <c r="Q1027">
        <v>4</v>
      </c>
      <c r="R1027" t="s">
        <v>41</v>
      </c>
      <c r="S1027" t="s">
        <v>50</v>
      </c>
      <c r="T1027" t="s">
        <v>38</v>
      </c>
      <c r="U1027" t="str">
        <f t="shared" si="177"/>
        <v>05</v>
      </c>
      <c r="V1027" t="s">
        <v>58</v>
      </c>
      <c r="W1027" t="str">
        <f t="shared" si="178"/>
        <v>E5741</v>
      </c>
      <c r="X1027" t="s">
        <v>71</v>
      </c>
      <c r="AA1027" t="s">
        <v>65</v>
      </c>
      <c r="AB1027">
        <v>0</v>
      </c>
      <c r="AC1027">
        <v>0</v>
      </c>
      <c r="AD1027">
        <v>0</v>
      </c>
      <c r="AE1027">
        <v>0</v>
      </c>
    </row>
    <row r="1028" spans="1:31" x14ac:dyDescent="0.3">
      <c r="A1028" t="str">
        <f t="shared" si="174"/>
        <v>18</v>
      </c>
      <c r="B1028" t="str">
        <f t="shared" si="175"/>
        <v>08</v>
      </c>
      <c r="C1028" s="1">
        <v>43147.71025462963</v>
      </c>
      <c r="D1028" t="str">
        <f t="shared" si="176"/>
        <v>9</v>
      </c>
      <c r="E1028" t="s">
        <v>530</v>
      </c>
      <c r="G1028" t="s">
        <v>80</v>
      </c>
      <c r="H1028" t="s">
        <v>81</v>
      </c>
      <c r="I1028" s="2">
        <v>43146</v>
      </c>
      <c r="J1028" t="s">
        <v>67</v>
      </c>
      <c r="K1028" t="s">
        <v>35</v>
      </c>
      <c r="L1028" t="s">
        <v>36</v>
      </c>
      <c r="M1028" t="s">
        <v>37</v>
      </c>
      <c r="N1028" t="s">
        <v>38</v>
      </c>
      <c r="O1028" t="s">
        <v>39</v>
      </c>
      <c r="P1028" t="s">
        <v>40</v>
      </c>
      <c r="Q1028">
        <v>4</v>
      </c>
      <c r="R1028" t="s">
        <v>41</v>
      </c>
      <c r="S1028" t="s">
        <v>50</v>
      </c>
      <c r="T1028" t="s">
        <v>38</v>
      </c>
      <c r="U1028" t="str">
        <f t="shared" si="177"/>
        <v>05</v>
      </c>
      <c r="V1028" t="s">
        <v>58</v>
      </c>
      <c r="W1028" t="str">
        <f t="shared" si="178"/>
        <v>E5741</v>
      </c>
      <c r="X1028" t="s">
        <v>71</v>
      </c>
      <c r="AA1028" t="s">
        <v>65</v>
      </c>
      <c r="AB1028">
        <v>0</v>
      </c>
      <c r="AC1028">
        <v>0</v>
      </c>
      <c r="AD1028">
        <v>0</v>
      </c>
      <c r="AE1028">
        <v>-628.5</v>
      </c>
    </row>
    <row r="1029" spans="1:31" x14ac:dyDescent="0.3">
      <c r="A1029" t="str">
        <f t="shared" si="174"/>
        <v>18</v>
      </c>
      <c r="B1029" t="str">
        <f t="shared" si="175"/>
        <v>08</v>
      </c>
      <c r="C1029" s="1">
        <v>43147.71025462963</v>
      </c>
      <c r="D1029" t="str">
        <f t="shared" si="176"/>
        <v>9</v>
      </c>
      <c r="E1029" t="s">
        <v>530</v>
      </c>
      <c r="G1029" t="s">
        <v>80</v>
      </c>
      <c r="H1029" t="s">
        <v>81</v>
      </c>
      <c r="I1029" s="2">
        <v>43146</v>
      </c>
      <c r="J1029" t="s">
        <v>67</v>
      </c>
      <c r="K1029" t="s">
        <v>35</v>
      </c>
      <c r="L1029" t="s">
        <v>36</v>
      </c>
      <c r="M1029" t="s">
        <v>37</v>
      </c>
      <c r="N1029" t="s">
        <v>38</v>
      </c>
      <c r="O1029" t="s">
        <v>39</v>
      </c>
      <c r="P1029" t="s">
        <v>40</v>
      </c>
      <c r="Q1029">
        <v>4</v>
      </c>
      <c r="R1029" t="s">
        <v>41</v>
      </c>
      <c r="S1029" t="s">
        <v>50</v>
      </c>
      <c r="T1029" t="s">
        <v>38</v>
      </c>
      <c r="U1029" t="str">
        <f t="shared" si="177"/>
        <v>05</v>
      </c>
      <c r="V1029" t="s">
        <v>58</v>
      </c>
      <c r="W1029" t="str">
        <f t="shared" si="178"/>
        <v>E5741</v>
      </c>
      <c r="X1029" t="s">
        <v>71</v>
      </c>
      <c r="AA1029" t="s">
        <v>46</v>
      </c>
      <c r="AB1029">
        <v>0</v>
      </c>
      <c r="AC1029">
        <v>0</v>
      </c>
      <c r="AD1029">
        <v>628.5</v>
      </c>
      <c r="AE1029">
        <v>0</v>
      </c>
    </row>
    <row r="1030" spans="1:31" x14ac:dyDescent="0.3">
      <c r="A1030" t="str">
        <f t="shared" si="174"/>
        <v>18</v>
      </c>
      <c r="B1030" t="str">
        <f t="shared" si="175"/>
        <v>08</v>
      </c>
      <c r="C1030" s="1">
        <v>43147.71025462963</v>
      </c>
      <c r="D1030" t="str">
        <f t="shared" si="176"/>
        <v>9</v>
      </c>
      <c r="E1030" t="s">
        <v>530</v>
      </c>
      <c r="G1030" t="s">
        <v>80</v>
      </c>
      <c r="H1030" t="s">
        <v>81</v>
      </c>
      <c r="I1030" s="2">
        <v>43146</v>
      </c>
      <c r="J1030" t="s">
        <v>67</v>
      </c>
      <c r="K1030" t="s">
        <v>35</v>
      </c>
      <c r="L1030" t="s">
        <v>36</v>
      </c>
      <c r="M1030" t="s">
        <v>37</v>
      </c>
      <c r="N1030" t="s">
        <v>38</v>
      </c>
      <c r="O1030" t="s">
        <v>39</v>
      </c>
      <c r="P1030" t="s">
        <v>40</v>
      </c>
      <c r="Q1030">
        <v>4</v>
      </c>
      <c r="R1030" t="s">
        <v>41</v>
      </c>
      <c r="S1030" t="s">
        <v>50</v>
      </c>
      <c r="T1030" t="s">
        <v>38</v>
      </c>
      <c r="U1030" t="str">
        <f t="shared" si="177"/>
        <v>05</v>
      </c>
      <c r="V1030" t="s">
        <v>58</v>
      </c>
      <c r="W1030" t="str">
        <f t="shared" si="178"/>
        <v>E5741</v>
      </c>
      <c r="X1030" t="s">
        <v>71</v>
      </c>
      <c r="AA1030" t="s">
        <v>65</v>
      </c>
      <c r="AB1030">
        <v>0</v>
      </c>
      <c r="AC1030">
        <v>0</v>
      </c>
      <c r="AD1030">
        <v>0</v>
      </c>
      <c r="AE1030">
        <v>0</v>
      </c>
    </row>
    <row r="1031" spans="1:31" x14ac:dyDescent="0.3">
      <c r="A1031" t="str">
        <f t="shared" si="174"/>
        <v>18</v>
      </c>
      <c r="B1031" t="str">
        <f t="shared" si="175"/>
        <v>08</v>
      </c>
      <c r="C1031" s="1">
        <v>43147.710324074076</v>
      </c>
      <c r="D1031" t="str">
        <f t="shared" si="176"/>
        <v>9</v>
      </c>
      <c r="E1031" t="s">
        <v>517</v>
      </c>
      <c r="H1031" t="s">
        <v>531</v>
      </c>
      <c r="I1031" s="2">
        <v>43151</v>
      </c>
      <c r="J1031" t="s">
        <v>74</v>
      </c>
      <c r="K1031" t="s">
        <v>35</v>
      </c>
      <c r="L1031" t="s">
        <v>36</v>
      </c>
      <c r="M1031" t="s">
        <v>37</v>
      </c>
      <c r="N1031" t="s">
        <v>38</v>
      </c>
      <c r="O1031" t="s">
        <v>39</v>
      </c>
      <c r="P1031" t="s">
        <v>40</v>
      </c>
      <c r="Q1031">
        <v>4</v>
      </c>
      <c r="R1031" t="s">
        <v>41</v>
      </c>
      <c r="S1031" t="s">
        <v>50</v>
      </c>
      <c r="T1031" t="s">
        <v>38</v>
      </c>
      <c r="U1031" t="str">
        <f t="shared" si="177"/>
        <v>05</v>
      </c>
      <c r="V1031" t="s">
        <v>58</v>
      </c>
      <c r="W1031" t="str">
        <f t="shared" si="178"/>
        <v>E5741</v>
      </c>
      <c r="X1031" t="s">
        <v>71</v>
      </c>
      <c r="AA1031" t="s">
        <v>46</v>
      </c>
      <c r="AB1031">
        <v>0</v>
      </c>
      <c r="AC1031">
        <v>0</v>
      </c>
      <c r="AD1031">
        <v>1456.2</v>
      </c>
      <c r="AE1031">
        <v>0</v>
      </c>
    </row>
    <row r="1032" spans="1:31" x14ac:dyDescent="0.3">
      <c r="A1032" t="str">
        <f t="shared" si="174"/>
        <v>18</v>
      </c>
      <c r="B1032" t="str">
        <f t="shared" si="175"/>
        <v>08</v>
      </c>
      <c r="C1032" s="1">
        <v>43147.710324074076</v>
      </c>
      <c r="D1032" t="str">
        <f t="shared" si="176"/>
        <v>9</v>
      </c>
      <c r="E1032" t="s">
        <v>517</v>
      </c>
      <c r="H1032" t="s">
        <v>532</v>
      </c>
      <c r="I1032" s="2">
        <v>43151</v>
      </c>
      <c r="J1032" t="s">
        <v>74</v>
      </c>
      <c r="K1032" t="s">
        <v>35</v>
      </c>
      <c r="L1032" t="s">
        <v>36</v>
      </c>
      <c r="M1032" t="s">
        <v>37</v>
      </c>
      <c r="N1032" t="s">
        <v>38</v>
      </c>
      <c r="O1032" t="s">
        <v>39</v>
      </c>
      <c r="P1032" t="s">
        <v>40</v>
      </c>
      <c r="Q1032">
        <v>4</v>
      </c>
      <c r="R1032" t="s">
        <v>41</v>
      </c>
      <c r="S1032" t="s">
        <v>50</v>
      </c>
      <c r="T1032" t="s">
        <v>38</v>
      </c>
      <c r="U1032" t="str">
        <f t="shared" si="177"/>
        <v>05</v>
      </c>
      <c r="V1032" t="s">
        <v>58</v>
      </c>
      <c r="W1032" t="str">
        <f t="shared" si="178"/>
        <v>E5741</v>
      </c>
      <c r="X1032" t="s">
        <v>71</v>
      </c>
      <c r="AA1032" t="s">
        <v>46</v>
      </c>
      <c r="AB1032">
        <v>0</v>
      </c>
      <c r="AC1032">
        <v>0</v>
      </c>
      <c r="AD1032">
        <v>189.15</v>
      </c>
      <c r="AE1032">
        <v>0</v>
      </c>
    </row>
    <row r="1033" spans="1:31" x14ac:dyDescent="0.3">
      <c r="A1033" t="str">
        <f t="shared" si="174"/>
        <v>18</v>
      </c>
      <c r="B1033" t="str">
        <f t="shared" si="175"/>
        <v>08</v>
      </c>
      <c r="C1033" s="1">
        <v>43157.654004629629</v>
      </c>
      <c r="D1033" t="str">
        <f t="shared" si="176"/>
        <v>9</v>
      </c>
      <c r="E1033" t="s">
        <v>533</v>
      </c>
      <c r="G1033" t="s">
        <v>80</v>
      </c>
      <c r="H1033" t="s">
        <v>81</v>
      </c>
      <c r="I1033" s="2">
        <v>43157</v>
      </c>
      <c r="J1033" t="s">
        <v>67</v>
      </c>
      <c r="K1033" t="s">
        <v>35</v>
      </c>
      <c r="L1033" t="s">
        <v>36</v>
      </c>
      <c r="M1033" t="s">
        <v>37</v>
      </c>
      <c r="N1033" t="s">
        <v>38</v>
      </c>
      <c r="O1033" t="s">
        <v>39</v>
      </c>
      <c r="P1033" t="s">
        <v>40</v>
      </c>
      <c r="Q1033">
        <v>4</v>
      </c>
      <c r="R1033" t="s">
        <v>41</v>
      </c>
      <c r="S1033" t="s">
        <v>50</v>
      </c>
      <c r="T1033" t="s">
        <v>38</v>
      </c>
      <c r="U1033" t="str">
        <f t="shared" si="177"/>
        <v>05</v>
      </c>
      <c r="V1033" t="s">
        <v>58</v>
      </c>
      <c r="W1033" t="str">
        <f t="shared" si="178"/>
        <v>E5741</v>
      </c>
      <c r="X1033" t="s">
        <v>71</v>
      </c>
      <c r="AA1033" t="s">
        <v>65</v>
      </c>
      <c r="AB1033">
        <v>0</v>
      </c>
      <c r="AC1033">
        <v>0</v>
      </c>
      <c r="AD1033">
        <v>0</v>
      </c>
      <c r="AE1033">
        <v>-448</v>
      </c>
    </row>
    <row r="1034" spans="1:31" x14ac:dyDescent="0.3">
      <c r="A1034" t="str">
        <f t="shared" si="174"/>
        <v>18</v>
      </c>
      <c r="B1034" t="str">
        <f t="shared" si="175"/>
        <v>08</v>
      </c>
      <c r="C1034" s="1">
        <v>43157.654004629629</v>
      </c>
      <c r="D1034" t="str">
        <f t="shared" si="176"/>
        <v>9</v>
      </c>
      <c r="E1034" t="s">
        <v>533</v>
      </c>
      <c r="G1034" t="s">
        <v>80</v>
      </c>
      <c r="H1034" t="s">
        <v>81</v>
      </c>
      <c r="I1034" s="2">
        <v>43157</v>
      </c>
      <c r="J1034" t="s">
        <v>67</v>
      </c>
      <c r="K1034" t="s">
        <v>35</v>
      </c>
      <c r="L1034" t="s">
        <v>36</v>
      </c>
      <c r="M1034" t="s">
        <v>37</v>
      </c>
      <c r="N1034" t="s">
        <v>38</v>
      </c>
      <c r="O1034" t="s">
        <v>39</v>
      </c>
      <c r="P1034" t="s">
        <v>40</v>
      </c>
      <c r="Q1034">
        <v>4</v>
      </c>
      <c r="R1034" t="s">
        <v>41</v>
      </c>
      <c r="S1034" t="s">
        <v>50</v>
      </c>
      <c r="T1034" t="s">
        <v>38</v>
      </c>
      <c r="U1034" t="str">
        <f t="shared" si="177"/>
        <v>05</v>
      </c>
      <c r="V1034" t="s">
        <v>58</v>
      </c>
      <c r="W1034" t="str">
        <f t="shared" si="178"/>
        <v>E5741</v>
      </c>
      <c r="X1034" t="s">
        <v>71</v>
      </c>
      <c r="AA1034" t="s">
        <v>46</v>
      </c>
      <c r="AB1034">
        <v>0</v>
      </c>
      <c r="AC1034">
        <v>0</v>
      </c>
      <c r="AD1034">
        <v>448</v>
      </c>
      <c r="AE1034">
        <v>0</v>
      </c>
    </row>
    <row r="1035" spans="1:31" x14ac:dyDescent="0.3">
      <c r="A1035" t="str">
        <f t="shared" si="174"/>
        <v>18</v>
      </c>
      <c r="B1035" t="str">
        <f t="shared" si="175"/>
        <v>08</v>
      </c>
      <c r="C1035" s="1">
        <v>43157.654004629629</v>
      </c>
      <c r="D1035" t="str">
        <f t="shared" si="176"/>
        <v>9</v>
      </c>
      <c r="E1035" t="s">
        <v>533</v>
      </c>
      <c r="G1035" t="s">
        <v>80</v>
      </c>
      <c r="H1035" t="s">
        <v>81</v>
      </c>
      <c r="I1035" s="2">
        <v>43157</v>
      </c>
      <c r="J1035" t="s">
        <v>67</v>
      </c>
      <c r="K1035" t="s">
        <v>35</v>
      </c>
      <c r="L1035" t="s">
        <v>36</v>
      </c>
      <c r="M1035" t="s">
        <v>37</v>
      </c>
      <c r="N1035" t="s">
        <v>38</v>
      </c>
      <c r="O1035" t="s">
        <v>39</v>
      </c>
      <c r="P1035" t="s">
        <v>40</v>
      </c>
      <c r="Q1035">
        <v>4</v>
      </c>
      <c r="R1035" t="s">
        <v>41</v>
      </c>
      <c r="S1035" t="s">
        <v>50</v>
      </c>
      <c r="T1035" t="s">
        <v>38</v>
      </c>
      <c r="U1035" t="str">
        <f t="shared" si="177"/>
        <v>05</v>
      </c>
      <c r="V1035" t="s">
        <v>58</v>
      </c>
      <c r="W1035" t="str">
        <f t="shared" si="178"/>
        <v>E5741</v>
      </c>
      <c r="X1035" t="s">
        <v>71</v>
      </c>
      <c r="AA1035" t="s">
        <v>65</v>
      </c>
      <c r="AB1035">
        <v>0</v>
      </c>
      <c r="AC1035">
        <v>0</v>
      </c>
      <c r="AD1035">
        <v>0</v>
      </c>
      <c r="AE1035">
        <v>0</v>
      </c>
    </row>
    <row r="1036" spans="1:31" x14ac:dyDescent="0.3">
      <c r="A1036" t="str">
        <f t="shared" si="174"/>
        <v>18</v>
      </c>
      <c r="B1036" t="str">
        <f t="shared" si="175"/>
        <v>08</v>
      </c>
      <c r="C1036" s="1">
        <v>43160.563750000001</v>
      </c>
      <c r="D1036" t="str">
        <f t="shared" si="176"/>
        <v>9</v>
      </c>
      <c r="E1036" t="s">
        <v>534</v>
      </c>
      <c r="G1036" t="s">
        <v>80</v>
      </c>
      <c r="H1036" t="s">
        <v>81</v>
      </c>
      <c r="I1036" s="2">
        <v>43159</v>
      </c>
      <c r="J1036" t="s">
        <v>67</v>
      </c>
      <c r="K1036" t="s">
        <v>35</v>
      </c>
      <c r="L1036" t="s">
        <v>36</v>
      </c>
      <c r="M1036" t="s">
        <v>37</v>
      </c>
      <c r="N1036" t="s">
        <v>38</v>
      </c>
      <c r="O1036" t="s">
        <v>39</v>
      </c>
      <c r="P1036" t="s">
        <v>40</v>
      </c>
      <c r="Q1036">
        <v>4</v>
      </c>
      <c r="R1036" t="s">
        <v>41</v>
      </c>
      <c r="S1036" t="s">
        <v>50</v>
      </c>
      <c r="T1036" t="s">
        <v>38</v>
      </c>
      <c r="U1036" t="str">
        <f t="shared" si="177"/>
        <v>05</v>
      </c>
      <c r="V1036" t="s">
        <v>58</v>
      </c>
      <c r="W1036" t="str">
        <f t="shared" si="178"/>
        <v>E5741</v>
      </c>
      <c r="X1036" t="s">
        <v>71</v>
      </c>
      <c r="AA1036" t="s">
        <v>65</v>
      </c>
      <c r="AB1036">
        <v>0</v>
      </c>
      <c r="AC1036">
        <v>0</v>
      </c>
      <c r="AD1036">
        <v>0</v>
      </c>
      <c r="AE1036">
        <v>-362.5</v>
      </c>
    </row>
    <row r="1037" spans="1:31" x14ac:dyDescent="0.3">
      <c r="A1037" t="str">
        <f t="shared" si="174"/>
        <v>18</v>
      </c>
      <c r="B1037" t="str">
        <f t="shared" si="175"/>
        <v>08</v>
      </c>
      <c r="C1037" s="1">
        <v>43160.563750000001</v>
      </c>
      <c r="D1037" t="str">
        <f t="shared" si="176"/>
        <v>9</v>
      </c>
      <c r="E1037" t="s">
        <v>534</v>
      </c>
      <c r="G1037" t="s">
        <v>80</v>
      </c>
      <c r="H1037" t="s">
        <v>81</v>
      </c>
      <c r="I1037" s="2">
        <v>43159</v>
      </c>
      <c r="J1037" t="s">
        <v>67</v>
      </c>
      <c r="K1037" t="s">
        <v>35</v>
      </c>
      <c r="L1037" t="s">
        <v>36</v>
      </c>
      <c r="M1037" t="s">
        <v>37</v>
      </c>
      <c r="N1037" t="s">
        <v>38</v>
      </c>
      <c r="O1037" t="s">
        <v>39</v>
      </c>
      <c r="P1037" t="s">
        <v>40</v>
      </c>
      <c r="Q1037">
        <v>4</v>
      </c>
      <c r="R1037" t="s">
        <v>41</v>
      </c>
      <c r="S1037" t="s">
        <v>50</v>
      </c>
      <c r="T1037" t="s">
        <v>38</v>
      </c>
      <c r="U1037" t="str">
        <f t="shared" si="177"/>
        <v>05</v>
      </c>
      <c r="V1037" t="s">
        <v>58</v>
      </c>
      <c r="W1037" t="str">
        <f t="shared" si="178"/>
        <v>E5741</v>
      </c>
      <c r="X1037" t="s">
        <v>71</v>
      </c>
      <c r="AA1037" t="s">
        <v>46</v>
      </c>
      <c r="AB1037">
        <v>0</v>
      </c>
      <c r="AC1037">
        <v>0</v>
      </c>
      <c r="AD1037">
        <v>362.5</v>
      </c>
      <c r="AE1037">
        <v>0</v>
      </c>
    </row>
    <row r="1038" spans="1:31" x14ac:dyDescent="0.3">
      <c r="A1038" t="str">
        <f t="shared" si="174"/>
        <v>18</v>
      </c>
      <c r="B1038" t="str">
        <f t="shared" si="175"/>
        <v>08</v>
      </c>
      <c r="C1038" s="1">
        <v>43160.563750000001</v>
      </c>
      <c r="D1038" t="str">
        <f t="shared" si="176"/>
        <v>9</v>
      </c>
      <c r="E1038" t="s">
        <v>534</v>
      </c>
      <c r="G1038" t="s">
        <v>80</v>
      </c>
      <c r="H1038" t="s">
        <v>81</v>
      </c>
      <c r="I1038" s="2">
        <v>43159</v>
      </c>
      <c r="J1038" t="s">
        <v>67</v>
      </c>
      <c r="K1038" t="s">
        <v>35</v>
      </c>
      <c r="L1038" t="s">
        <v>36</v>
      </c>
      <c r="M1038" t="s">
        <v>37</v>
      </c>
      <c r="N1038" t="s">
        <v>38</v>
      </c>
      <c r="O1038" t="s">
        <v>39</v>
      </c>
      <c r="P1038" t="s">
        <v>40</v>
      </c>
      <c r="Q1038">
        <v>4</v>
      </c>
      <c r="R1038" t="s">
        <v>41</v>
      </c>
      <c r="S1038" t="s">
        <v>50</v>
      </c>
      <c r="T1038" t="s">
        <v>38</v>
      </c>
      <c r="U1038" t="str">
        <f t="shared" si="177"/>
        <v>05</v>
      </c>
      <c r="V1038" t="s">
        <v>58</v>
      </c>
      <c r="W1038" t="str">
        <f t="shared" si="178"/>
        <v>E5741</v>
      </c>
      <c r="X1038" t="s">
        <v>71</v>
      </c>
      <c r="AA1038" t="s">
        <v>65</v>
      </c>
      <c r="AB1038">
        <v>0</v>
      </c>
      <c r="AC1038">
        <v>0</v>
      </c>
      <c r="AD1038">
        <v>0</v>
      </c>
      <c r="AE1038">
        <v>0</v>
      </c>
    </row>
    <row r="1039" spans="1:31" x14ac:dyDescent="0.3">
      <c r="A1039" t="str">
        <f t="shared" si="174"/>
        <v>18</v>
      </c>
      <c r="B1039" t="str">
        <f t="shared" si="175"/>
        <v>08</v>
      </c>
      <c r="C1039" s="1">
        <v>43146.90552083333</v>
      </c>
      <c r="D1039" t="str">
        <f t="shared" si="176"/>
        <v>9</v>
      </c>
      <c r="E1039" t="s">
        <v>535</v>
      </c>
      <c r="G1039" t="s">
        <v>86</v>
      </c>
      <c r="H1039" t="s">
        <v>87</v>
      </c>
      <c r="I1039" s="2">
        <v>43146</v>
      </c>
      <c r="J1039" t="s">
        <v>88</v>
      </c>
      <c r="K1039" t="s">
        <v>35</v>
      </c>
      <c r="L1039" t="s">
        <v>36</v>
      </c>
      <c r="M1039" t="s">
        <v>37</v>
      </c>
      <c r="N1039" t="s">
        <v>38</v>
      </c>
      <c r="O1039" t="s">
        <v>39</v>
      </c>
      <c r="P1039" t="s">
        <v>40</v>
      </c>
      <c r="Q1039">
        <v>4</v>
      </c>
      <c r="R1039" t="s">
        <v>41</v>
      </c>
      <c r="S1039" t="s">
        <v>50</v>
      </c>
      <c r="T1039" t="s">
        <v>38</v>
      </c>
      <c r="U1039" t="str">
        <f>"01"</f>
        <v>01</v>
      </c>
      <c r="V1039" t="s">
        <v>84</v>
      </c>
      <c r="W1039" t="str">
        <f>"E4105"</f>
        <v>E4105</v>
      </c>
      <c r="X1039" t="s">
        <v>84</v>
      </c>
      <c r="AA1039" t="s">
        <v>65</v>
      </c>
      <c r="AB1039">
        <v>0</v>
      </c>
      <c r="AC1039">
        <v>0</v>
      </c>
      <c r="AD1039">
        <v>0</v>
      </c>
      <c r="AE1039">
        <v>-1357.28</v>
      </c>
    </row>
    <row r="1040" spans="1:31" x14ac:dyDescent="0.3">
      <c r="A1040" t="str">
        <f t="shared" si="174"/>
        <v>18</v>
      </c>
      <c r="B1040" t="str">
        <f t="shared" si="175"/>
        <v>08</v>
      </c>
      <c r="C1040" s="1">
        <v>43146.908321759256</v>
      </c>
      <c r="D1040" t="str">
        <f t="shared" si="176"/>
        <v>9</v>
      </c>
      <c r="E1040" t="s">
        <v>536</v>
      </c>
      <c r="H1040" t="s">
        <v>520</v>
      </c>
      <c r="I1040" s="2">
        <v>43154</v>
      </c>
      <c r="J1040" t="s">
        <v>83</v>
      </c>
      <c r="K1040" t="s">
        <v>35</v>
      </c>
      <c r="L1040" t="s">
        <v>36</v>
      </c>
      <c r="M1040" t="s">
        <v>37</v>
      </c>
      <c r="N1040" t="s">
        <v>38</v>
      </c>
      <c r="O1040" t="s">
        <v>39</v>
      </c>
      <c r="P1040" t="s">
        <v>40</v>
      </c>
      <c r="Q1040">
        <v>4</v>
      </c>
      <c r="R1040" t="s">
        <v>41</v>
      </c>
      <c r="S1040" t="s">
        <v>50</v>
      </c>
      <c r="T1040" t="s">
        <v>38</v>
      </c>
      <c r="U1040" t="str">
        <f>"01"</f>
        <v>01</v>
      </c>
      <c r="V1040" t="s">
        <v>84</v>
      </c>
      <c r="W1040" t="str">
        <f>"E4105"</f>
        <v>E4105</v>
      </c>
      <c r="X1040" t="s">
        <v>84</v>
      </c>
      <c r="AA1040" t="s">
        <v>46</v>
      </c>
      <c r="AB1040">
        <v>0</v>
      </c>
      <c r="AC1040">
        <v>0</v>
      </c>
      <c r="AD1040">
        <v>1330.27</v>
      </c>
      <c r="AE1040">
        <v>0</v>
      </c>
    </row>
    <row r="1041" spans="1:31" x14ac:dyDescent="0.3">
      <c r="A1041" t="str">
        <f t="shared" si="174"/>
        <v>18</v>
      </c>
      <c r="B1041" t="str">
        <f t="shared" si="175"/>
        <v>08</v>
      </c>
      <c r="C1041" s="1">
        <v>43132.903553240743</v>
      </c>
      <c r="D1041" t="str">
        <f t="shared" si="176"/>
        <v>9</v>
      </c>
      <c r="E1041" t="s">
        <v>537</v>
      </c>
      <c r="G1041" t="s">
        <v>86</v>
      </c>
      <c r="H1041" t="s">
        <v>87</v>
      </c>
      <c r="I1041" s="2">
        <v>43132</v>
      </c>
      <c r="J1041" t="s">
        <v>88</v>
      </c>
      <c r="K1041" t="s">
        <v>35</v>
      </c>
      <c r="L1041" t="s">
        <v>36</v>
      </c>
      <c r="M1041" t="s">
        <v>37</v>
      </c>
      <c r="N1041" t="s">
        <v>38</v>
      </c>
      <c r="O1041" t="s">
        <v>39</v>
      </c>
      <c r="P1041" t="s">
        <v>40</v>
      </c>
      <c r="Q1041">
        <v>4</v>
      </c>
      <c r="R1041" t="s">
        <v>41</v>
      </c>
      <c r="S1041" t="s">
        <v>50</v>
      </c>
      <c r="T1041" t="s">
        <v>38</v>
      </c>
      <c r="U1041" t="str">
        <f>"01"</f>
        <v>01</v>
      </c>
      <c r="V1041" t="s">
        <v>84</v>
      </c>
      <c r="W1041" t="str">
        <f>"E4105"</f>
        <v>E4105</v>
      </c>
      <c r="X1041" t="s">
        <v>84</v>
      </c>
      <c r="AA1041" t="s">
        <v>65</v>
      </c>
      <c r="AB1041">
        <v>0</v>
      </c>
      <c r="AC1041">
        <v>0</v>
      </c>
      <c r="AD1041">
        <v>0</v>
      </c>
      <c r="AE1041">
        <v>-1357.28</v>
      </c>
    </row>
    <row r="1042" spans="1:31" x14ac:dyDescent="0.3">
      <c r="A1042" t="str">
        <f t="shared" si="174"/>
        <v>18</v>
      </c>
      <c r="B1042" t="str">
        <f t="shared" si="175"/>
        <v>08</v>
      </c>
      <c r="C1042" s="1">
        <v>43132.905972222223</v>
      </c>
      <c r="D1042" t="str">
        <f t="shared" si="176"/>
        <v>9</v>
      </c>
      <c r="E1042" t="s">
        <v>538</v>
      </c>
      <c r="H1042" t="s">
        <v>522</v>
      </c>
      <c r="I1042" s="2">
        <v>43140</v>
      </c>
      <c r="J1042" t="s">
        <v>83</v>
      </c>
      <c r="K1042" t="s">
        <v>35</v>
      </c>
      <c r="L1042" t="s">
        <v>36</v>
      </c>
      <c r="M1042" t="s">
        <v>37</v>
      </c>
      <c r="N1042" t="s">
        <v>38</v>
      </c>
      <c r="O1042" t="s">
        <v>39</v>
      </c>
      <c r="P1042" t="s">
        <v>40</v>
      </c>
      <c r="Q1042">
        <v>4</v>
      </c>
      <c r="R1042" t="s">
        <v>41</v>
      </c>
      <c r="S1042" t="s">
        <v>50</v>
      </c>
      <c r="T1042" t="s">
        <v>38</v>
      </c>
      <c r="U1042" t="str">
        <f>"01"</f>
        <v>01</v>
      </c>
      <c r="V1042" t="s">
        <v>84</v>
      </c>
      <c r="W1042" t="str">
        <f>"E4105"</f>
        <v>E4105</v>
      </c>
      <c r="X1042" t="s">
        <v>84</v>
      </c>
      <c r="AA1042" t="s">
        <v>46</v>
      </c>
      <c r="AB1042">
        <v>0</v>
      </c>
      <c r="AC1042">
        <v>0</v>
      </c>
      <c r="AD1042">
        <v>1354.58</v>
      </c>
      <c r="AE1042">
        <v>0</v>
      </c>
    </row>
    <row r="1043" spans="1:31" x14ac:dyDescent="0.3">
      <c r="A1043" t="str">
        <f t="shared" si="174"/>
        <v>18</v>
      </c>
      <c r="B1043" t="str">
        <f t="shared" si="175"/>
        <v>08</v>
      </c>
      <c r="C1043" s="1">
        <v>43143.640127314815</v>
      </c>
      <c r="D1043" t="str">
        <f t="shared" si="176"/>
        <v>9</v>
      </c>
      <c r="E1043" t="s">
        <v>539</v>
      </c>
      <c r="G1043" t="s">
        <v>539</v>
      </c>
      <c r="H1043" t="s">
        <v>56</v>
      </c>
      <c r="I1043" s="2">
        <v>43143</v>
      </c>
      <c r="J1043" t="s">
        <v>57</v>
      </c>
      <c r="K1043" t="s">
        <v>35</v>
      </c>
      <c r="L1043" t="s">
        <v>36</v>
      </c>
      <c r="M1043" t="s">
        <v>37</v>
      </c>
      <c r="N1043" t="s">
        <v>38</v>
      </c>
      <c r="O1043" t="s">
        <v>39</v>
      </c>
      <c r="P1043" t="s">
        <v>40</v>
      </c>
      <c r="Q1043">
        <v>4</v>
      </c>
      <c r="R1043" t="s">
        <v>41</v>
      </c>
      <c r="S1043" t="s">
        <v>50</v>
      </c>
      <c r="T1043" t="s">
        <v>38</v>
      </c>
      <c r="U1043" t="str">
        <f t="shared" ref="U1043:U1050" si="179">"05"</f>
        <v>05</v>
      </c>
      <c r="V1043" t="s">
        <v>58</v>
      </c>
      <c r="W1043" t="str">
        <f t="shared" ref="W1043:W1050" si="180">"E5307"</f>
        <v>E5307</v>
      </c>
      <c r="X1043" t="s">
        <v>95</v>
      </c>
      <c r="AA1043" t="s">
        <v>46</v>
      </c>
      <c r="AB1043">
        <v>0</v>
      </c>
      <c r="AC1043">
        <v>0</v>
      </c>
      <c r="AD1043">
        <v>0</v>
      </c>
      <c r="AE1043">
        <v>26000</v>
      </c>
    </row>
    <row r="1044" spans="1:31" x14ac:dyDescent="0.3">
      <c r="A1044" t="str">
        <f t="shared" si="174"/>
        <v>18</v>
      </c>
      <c r="B1044" t="str">
        <f t="shared" si="175"/>
        <v>08</v>
      </c>
      <c r="C1044" s="1">
        <v>43144.528599537036</v>
      </c>
      <c r="D1044" t="str">
        <f t="shared" si="176"/>
        <v>9</v>
      </c>
      <c r="E1044" t="s">
        <v>540</v>
      </c>
      <c r="G1044" t="s">
        <v>539</v>
      </c>
      <c r="H1044" t="s">
        <v>541</v>
      </c>
      <c r="I1044" s="2">
        <v>43143</v>
      </c>
      <c r="J1044" t="s">
        <v>64</v>
      </c>
      <c r="K1044" t="s">
        <v>35</v>
      </c>
      <c r="L1044" t="s">
        <v>36</v>
      </c>
      <c r="M1044" t="s">
        <v>37</v>
      </c>
      <c r="N1044" t="s">
        <v>38</v>
      </c>
      <c r="O1044" t="s">
        <v>39</v>
      </c>
      <c r="P1044" t="s">
        <v>40</v>
      </c>
      <c r="Q1044">
        <v>4</v>
      </c>
      <c r="R1044" t="s">
        <v>41</v>
      </c>
      <c r="S1044" t="s">
        <v>50</v>
      </c>
      <c r="T1044" t="s">
        <v>38</v>
      </c>
      <c r="U1044" t="str">
        <f t="shared" si="179"/>
        <v>05</v>
      </c>
      <c r="V1044" t="s">
        <v>58</v>
      </c>
      <c r="W1044" t="str">
        <f t="shared" si="180"/>
        <v>E5307</v>
      </c>
      <c r="X1044" t="s">
        <v>95</v>
      </c>
      <c r="AA1044" t="s">
        <v>65</v>
      </c>
      <c r="AB1044">
        <v>0</v>
      </c>
      <c r="AC1044">
        <v>0</v>
      </c>
      <c r="AD1044">
        <v>0</v>
      </c>
      <c r="AE1044">
        <v>-26000</v>
      </c>
    </row>
    <row r="1045" spans="1:31" x14ac:dyDescent="0.3">
      <c r="A1045" t="str">
        <f t="shared" si="174"/>
        <v>18</v>
      </c>
      <c r="B1045" t="str">
        <f t="shared" si="175"/>
        <v>08</v>
      </c>
      <c r="C1045" s="1">
        <v>43144.528599537036</v>
      </c>
      <c r="D1045" t="str">
        <f t="shared" si="176"/>
        <v>9</v>
      </c>
      <c r="E1045" t="s">
        <v>540</v>
      </c>
      <c r="G1045" t="s">
        <v>539</v>
      </c>
      <c r="H1045" t="s">
        <v>541</v>
      </c>
      <c r="I1045" s="2">
        <v>43143</v>
      </c>
      <c r="J1045" t="s">
        <v>64</v>
      </c>
      <c r="K1045" t="s">
        <v>35</v>
      </c>
      <c r="L1045" t="s">
        <v>36</v>
      </c>
      <c r="M1045" t="s">
        <v>37</v>
      </c>
      <c r="N1045" t="s">
        <v>38</v>
      </c>
      <c r="O1045" t="s">
        <v>39</v>
      </c>
      <c r="P1045" t="s">
        <v>40</v>
      </c>
      <c r="Q1045">
        <v>4</v>
      </c>
      <c r="R1045" t="s">
        <v>41</v>
      </c>
      <c r="S1045" t="s">
        <v>50</v>
      </c>
      <c r="T1045" t="s">
        <v>38</v>
      </c>
      <c r="U1045" t="str">
        <f t="shared" si="179"/>
        <v>05</v>
      </c>
      <c r="V1045" t="s">
        <v>58</v>
      </c>
      <c r="W1045" t="str">
        <f t="shared" si="180"/>
        <v>E5307</v>
      </c>
      <c r="X1045" t="s">
        <v>95</v>
      </c>
      <c r="AA1045" t="s">
        <v>65</v>
      </c>
      <c r="AB1045">
        <v>0</v>
      </c>
      <c r="AC1045">
        <v>0</v>
      </c>
      <c r="AD1045">
        <v>0</v>
      </c>
      <c r="AE1045">
        <v>0</v>
      </c>
    </row>
    <row r="1046" spans="1:31" x14ac:dyDescent="0.3">
      <c r="A1046" t="str">
        <f t="shared" si="174"/>
        <v>18</v>
      </c>
      <c r="B1046" t="str">
        <f t="shared" si="175"/>
        <v>08</v>
      </c>
      <c r="C1046" s="1">
        <v>43144.528599537036</v>
      </c>
      <c r="D1046" t="str">
        <f t="shared" si="176"/>
        <v>9</v>
      </c>
      <c r="E1046" t="s">
        <v>540</v>
      </c>
      <c r="G1046" t="s">
        <v>540</v>
      </c>
      <c r="H1046" t="s">
        <v>541</v>
      </c>
      <c r="I1046" s="2">
        <v>43143</v>
      </c>
      <c r="J1046" t="s">
        <v>62</v>
      </c>
      <c r="K1046" t="s">
        <v>35</v>
      </c>
      <c r="L1046" t="s">
        <v>36</v>
      </c>
      <c r="M1046" t="s">
        <v>37</v>
      </c>
      <c r="N1046" t="s">
        <v>38</v>
      </c>
      <c r="O1046" t="s">
        <v>39</v>
      </c>
      <c r="P1046" t="s">
        <v>40</v>
      </c>
      <c r="Q1046">
        <v>4</v>
      </c>
      <c r="R1046" t="s">
        <v>41</v>
      </c>
      <c r="S1046" t="s">
        <v>50</v>
      </c>
      <c r="T1046" t="s">
        <v>38</v>
      </c>
      <c r="U1046" t="str">
        <f t="shared" si="179"/>
        <v>05</v>
      </c>
      <c r="V1046" t="s">
        <v>58</v>
      </c>
      <c r="W1046" t="str">
        <f t="shared" si="180"/>
        <v>E5307</v>
      </c>
      <c r="X1046" t="s">
        <v>95</v>
      </c>
      <c r="AA1046" t="s">
        <v>46</v>
      </c>
      <c r="AB1046">
        <v>0</v>
      </c>
      <c r="AC1046">
        <v>0</v>
      </c>
      <c r="AD1046">
        <v>0</v>
      </c>
      <c r="AE1046">
        <v>26000</v>
      </c>
    </row>
    <row r="1047" spans="1:31" x14ac:dyDescent="0.3">
      <c r="A1047" t="str">
        <f t="shared" si="174"/>
        <v>18</v>
      </c>
      <c r="B1047" t="str">
        <f t="shared" si="175"/>
        <v>08</v>
      </c>
      <c r="C1047" s="1">
        <v>43159.354409722226</v>
      </c>
      <c r="D1047" t="str">
        <f t="shared" si="176"/>
        <v>9</v>
      </c>
      <c r="E1047" t="s">
        <v>93</v>
      </c>
      <c r="G1047" t="s">
        <v>93</v>
      </c>
      <c r="H1047" t="s">
        <v>56</v>
      </c>
      <c r="I1047" s="2">
        <v>43158</v>
      </c>
      <c r="J1047" t="s">
        <v>57</v>
      </c>
      <c r="K1047" t="s">
        <v>35</v>
      </c>
      <c r="L1047" t="s">
        <v>36</v>
      </c>
      <c r="M1047" t="s">
        <v>37</v>
      </c>
      <c r="N1047" t="s">
        <v>38</v>
      </c>
      <c r="O1047" t="s">
        <v>39</v>
      </c>
      <c r="P1047" t="s">
        <v>40</v>
      </c>
      <c r="Q1047">
        <v>4</v>
      </c>
      <c r="R1047" t="s">
        <v>41</v>
      </c>
      <c r="S1047" t="s">
        <v>50</v>
      </c>
      <c r="T1047" t="s">
        <v>38</v>
      </c>
      <c r="U1047" t="str">
        <f t="shared" si="179"/>
        <v>05</v>
      </c>
      <c r="V1047" t="s">
        <v>58</v>
      </c>
      <c r="W1047" t="str">
        <f t="shared" si="180"/>
        <v>E5307</v>
      </c>
      <c r="X1047" t="s">
        <v>95</v>
      </c>
      <c r="AA1047" t="s">
        <v>46</v>
      </c>
      <c r="AB1047">
        <v>0</v>
      </c>
      <c r="AC1047">
        <v>0</v>
      </c>
      <c r="AD1047">
        <v>0</v>
      </c>
      <c r="AE1047">
        <v>5390</v>
      </c>
    </row>
    <row r="1048" spans="1:31" x14ac:dyDescent="0.3">
      <c r="A1048" t="str">
        <f t="shared" si="174"/>
        <v>18</v>
      </c>
      <c r="B1048" t="str">
        <f t="shared" si="175"/>
        <v>08</v>
      </c>
      <c r="C1048" s="1">
        <v>43160.34747685185</v>
      </c>
      <c r="D1048" t="str">
        <f t="shared" si="176"/>
        <v>9</v>
      </c>
      <c r="E1048" t="s">
        <v>92</v>
      </c>
      <c r="G1048" t="s">
        <v>93</v>
      </c>
      <c r="H1048" t="s">
        <v>61</v>
      </c>
      <c r="I1048" s="2">
        <v>43159</v>
      </c>
      <c r="J1048" t="s">
        <v>64</v>
      </c>
      <c r="K1048" t="s">
        <v>35</v>
      </c>
      <c r="L1048" t="s">
        <v>36</v>
      </c>
      <c r="M1048" t="s">
        <v>37</v>
      </c>
      <c r="N1048" t="s">
        <v>38</v>
      </c>
      <c r="O1048" t="s">
        <v>39</v>
      </c>
      <c r="P1048" t="s">
        <v>40</v>
      </c>
      <c r="Q1048">
        <v>4</v>
      </c>
      <c r="R1048" t="s">
        <v>41</v>
      </c>
      <c r="S1048" t="s">
        <v>50</v>
      </c>
      <c r="T1048" t="s">
        <v>38</v>
      </c>
      <c r="U1048" t="str">
        <f t="shared" si="179"/>
        <v>05</v>
      </c>
      <c r="V1048" t="s">
        <v>58</v>
      </c>
      <c r="W1048" t="str">
        <f t="shared" si="180"/>
        <v>E5307</v>
      </c>
      <c r="X1048" t="s">
        <v>95</v>
      </c>
      <c r="AA1048" t="s">
        <v>65</v>
      </c>
      <c r="AB1048">
        <v>0</v>
      </c>
      <c r="AC1048">
        <v>0</v>
      </c>
      <c r="AD1048">
        <v>0</v>
      </c>
      <c r="AE1048">
        <v>-5390</v>
      </c>
    </row>
    <row r="1049" spans="1:31" x14ac:dyDescent="0.3">
      <c r="A1049" t="str">
        <f t="shared" si="174"/>
        <v>18</v>
      </c>
      <c r="B1049" t="str">
        <f t="shared" si="175"/>
        <v>08</v>
      </c>
      <c r="C1049" s="1">
        <v>43160.34747685185</v>
      </c>
      <c r="D1049" t="str">
        <f t="shared" si="176"/>
        <v>9</v>
      </c>
      <c r="E1049" t="s">
        <v>92</v>
      </c>
      <c r="G1049" t="s">
        <v>93</v>
      </c>
      <c r="H1049" t="s">
        <v>61</v>
      </c>
      <c r="I1049" s="2">
        <v>43159</v>
      </c>
      <c r="J1049" t="s">
        <v>64</v>
      </c>
      <c r="K1049" t="s">
        <v>35</v>
      </c>
      <c r="L1049" t="s">
        <v>36</v>
      </c>
      <c r="M1049" t="s">
        <v>37</v>
      </c>
      <c r="N1049" t="s">
        <v>38</v>
      </c>
      <c r="O1049" t="s">
        <v>39</v>
      </c>
      <c r="P1049" t="s">
        <v>40</v>
      </c>
      <c r="Q1049">
        <v>4</v>
      </c>
      <c r="R1049" t="s">
        <v>41</v>
      </c>
      <c r="S1049" t="s">
        <v>50</v>
      </c>
      <c r="T1049" t="s">
        <v>38</v>
      </c>
      <c r="U1049" t="str">
        <f t="shared" si="179"/>
        <v>05</v>
      </c>
      <c r="V1049" t="s">
        <v>58</v>
      </c>
      <c r="W1049" t="str">
        <f t="shared" si="180"/>
        <v>E5307</v>
      </c>
      <c r="X1049" t="s">
        <v>95</v>
      </c>
      <c r="AA1049" t="s">
        <v>65</v>
      </c>
      <c r="AB1049">
        <v>0</v>
      </c>
      <c r="AC1049">
        <v>0</v>
      </c>
      <c r="AD1049">
        <v>0</v>
      </c>
      <c r="AE1049">
        <v>0</v>
      </c>
    </row>
    <row r="1050" spans="1:31" x14ac:dyDescent="0.3">
      <c r="A1050" t="str">
        <f t="shared" si="174"/>
        <v>18</v>
      </c>
      <c r="B1050" t="str">
        <f t="shared" si="175"/>
        <v>08</v>
      </c>
      <c r="C1050" s="1">
        <v>43160.34747685185</v>
      </c>
      <c r="D1050" t="str">
        <f t="shared" si="176"/>
        <v>9</v>
      </c>
      <c r="E1050" t="s">
        <v>92</v>
      </c>
      <c r="G1050" t="s">
        <v>92</v>
      </c>
      <c r="H1050" t="s">
        <v>61</v>
      </c>
      <c r="I1050" s="2">
        <v>43159</v>
      </c>
      <c r="J1050" t="s">
        <v>62</v>
      </c>
      <c r="K1050" t="s">
        <v>35</v>
      </c>
      <c r="L1050" t="s">
        <v>36</v>
      </c>
      <c r="M1050" t="s">
        <v>37</v>
      </c>
      <c r="N1050" t="s">
        <v>38</v>
      </c>
      <c r="O1050" t="s">
        <v>39</v>
      </c>
      <c r="P1050" t="s">
        <v>40</v>
      </c>
      <c r="Q1050">
        <v>4</v>
      </c>
      <c r="R1050" t="s">
        <v>41</v>
      </c>
      <c r="S1050" t="s">
        <v>50</v>
      </c>
      <c r="T1050" t="s">
        <v>38</v>
      </c>
      <c r="U1050" t="str">
        <f t="shared" si="179"/>
        <v>05</v>
      </c>
      <c r="V1050" t="s">
        <v>58</v>
      </c>
      <c r="W1050" t="str">
        <f t="shared" si="180"/>
        <v>E5307</v>
      </c>
      <c r="X1050" t="s">
        <v>95</v>
      </c>
      <c r="AA1050" t="s">
        <v>46</v>
      </c>
      <c r="AB1050">
        <v>0</v>
      </c>
      <c r="AC1050">
        <v>0</v>
      </c>
      <c r="AD1050">
        <v>0</v>
      </c>
      <c r="AE1050">
        <v>5390</v>
      </c>
    </row>
    <row r="1051" spans="1:31" x14ac:dyDescent="0.3">
      <c r="A1051" t="str">
        <f t="shared" si="174"/>
        <v>18</v>
      </c>
      <c r="B1051" t="str">
        <f t="shared" si="175"/>
        <v>08</v>
      </c>
      <c r="C1051" s="1">
        <v>43159.903090277781</v>
      </c>
      <c r="D1051" t="str">
        <f t="shared" si="176"/>
        <v>9</v>
      </c>
      <c r="E1051" t="s">
        <v>542</v>
      </c>
      <c r="H1051" t="s">
        <v>543</v>
      </c>
      <c r="I1051" s="2">
        <v>43157</v>
      </c>
      <c r="J1051" t="s">
        <v>106</v>
      </c>
      <c r="K1051" t="s">
        <v>35</v>
      </c>
      <c r="L1051" t="s">
        <v>36</v>
      </c>
      <c r="M1051" t="s">
        <v>37</v>
      </c>
      <c r="N1051" t="s">
        <v>38</v>
      </c>
      <c r="O1051" t="s">
        <v>39</v>
      </c>
      <c r="P1051" t="s">
        <v>40</v>
      </c>
      <c r="Q1051">
        <v>4</v>
      </c>
      <c r="R1051" t="s">
        <v>41</v>
      </c>
      <c r="S1051" t="s">
        <v>50</v>
      </c>
      <c r="T1051" t="s">
        <v>38</v>
      </c>
      <c r="U1051" t="str">
        <f t="shared" ref="U1051:U1058" si="181">"RV"</f>
        <v>RV</v>
      </c>
      <c r="V1051" t="s">
        <v>44</v>
      </c>
      <c r="W1051" t="str">
        <f t="shared" ref="W1051:W1058" si="182">"R3588E"</f>
        <v>R3588E</v>
      </c>
      <c r="X1051" t="s">
        <v>107</v>
      </c>
      <c r="AA1051" t="s">
        <v>46</v>
      </c>
      <c r="AB1051">
        <v>0</v>
      </c>
      <c r="AC1051">
        <v>0</v>
      </c>
      <c r="AD1051">
        <v>847</v>
      </c>
      <c r="AE1051">
        <v>0</v>
      </c>
    </row>
    <row r="1052" spans="1:31" x14ac:dyDescent="0.3">
      <c r="A1052" t="str">
        <f t="shared" si="174"/>
        <v>18</v>
      </c>
      <c r="B1052" t="str">
        <f t="shared" si="175"/>
        <v>08</v>
      </c>
      <c r="C1052" s="1">
        <v>43161.29246527778</v>
      </c>
      <c r="D1052" t="str">
        <f t="shared" si="176"/>
        <v>9</v>
      </c>
      <c r="E1052" t="s">
        <v>544</v>
      </c>
      <c r="H1052" t="s">
        <v>545</v>
      </c>
      <c r="I1052" s="2">
        <v>43157</v>
      </c>
      <c r="J1052" t="s">
        <v>106</v>
      </c>
      <c r="K1052" t="s">
        <v>35</v>
      </c>
      <c r="L1052" t="s">
        <v>36</v>
      </c>
      <c r="M1052" t="s">
        <v>37</v>
      </c>
      <c r="N1052" t="s">
        <v>38</v>
      </c>
      <c r="O1052" t="s">
        <v>39</v>
      </c>
      <c r="P1052" t="s">
        <v>40</v>
      </c>
      <c r="Q1052">
        <v>4</v>
      </c>
      <c r="R1052" t="s">
        <v>41</v>
      </c>
      <c r="S1052" t="s">
        <v>50</v>
      </c>
      <c r="T1052" t="s">
        <v>38</v>
      </c>
      <c r="U1052" t="str">
        <f t="shared" si="181"/>
        <v>RV</v>
      </c>
      <c r="V1052" t="s">
        <v>44</v>
      </c>
      <c r="W1052" t="str">
        <f t="shared" si="182"/>
        <v>R3588E</v>
      </c>
      <c r="X1052" t="s">
        <v>107</v>
      </c>
      <c r="AA1052" t="s">
        <v>46</v>
      </c>
      <c r="AB1052">
        <v>0</v>
      </c>
      <c r="AC1052">
        <v>0</v>
      </c>
      <c r="AD1052">
        <v>153.5</v>
      </c>
      <c r="AE1052">
        <v>0</v>
      </c>
    </row>
    <row r="1053" spans="1:31" x14ac:dyDescent="0.3">
      <c r="A1053" t="str">
        <f t="shared" si="174"/>
        <v>18</v>
      </c>
      <c r="B1053" t="str">
        <f t="shared" si="175"/>
        <v>08</v>
      </c>
      <c r="C1053" s="1">
        <v>43158.375405092593</v>
      </c>
      <c r="D1053" t="str">
        <f t="shared" si="176"/>
        <v>9</v>
      </c>
      <c r="E1053" t="s">
        <v>546</v>
      </c>
      <c r="H1053" t="s">
        <v>547</v>
      </c>
      <c r="I1053" s="2">
        <v>43157</v>
      </c>
      <c r="J1053" t="s">
        <v>106</v>
      </c>
      <c r="K1053" t="s">
        <v>35</v>
      </c>
      <c r="L1053" t="s">
        <v>36</v>
      </c>
      <c r="M1053" t="s">
        <v>37</v>
      </c>
      <c r="N1053" t="s">
        <v>38</v>
      </c>
      <c r="O1053" t="s">
        <v>39</v>
      </c>
      <c r="P1053" t="s">
        <v>40</v>
      </c>
      <c r="Q1053">
        <v>4</v>
      </c>
      <c r="R1053" t="s">
        <v>41</v>
      </c>
      <c r="S1053" t="s">
        <v>50</v>
      </c>
      <c r="T1053" t="s">
        <v>38</v>
      </c>
      <c r="U1053" t="str">
        <f t="shared" si="181"/>
        <v>RV</v>
      </c>
      <c r="V1053" t="s">
        <v>44</v>
      </c>
      <c r="W1053" t="str">
        <f t="shared" si="182"/>
        <v>R3588E</v>
      </c>
      <c r="X1053" t="s">
        <v>107</v>
      </c>
      <c r="AA1053" t="s">
        <v>46</v>
      </c>
      <c r="AB1053">
        <v>0</v>
      </c>
      <c r="AC1053">
        <v>0</v>
      </c>
      <c r="AD1053">
        <v>99</v>
      </c>
      <c r="AE1053">
        <v>0</v>
      </c>
    </row>
    <row r="1054" spans="1:31" x14ac:dyDescent="0.3">
      <c r="A1054" t="str">
        <f t="shared" si="174"/>
        <v>18</v>
      </c>
      <c r="B1054" t="str">
        <f t="shared" si="175"/>
        <v>08</v>
      </c>
      <c r="C1054" s="1">
        <v>43158.375405092593</v>
      </c>
      <c r="D1054" t="str">
        <f t="shared" si="176"/>
        <v>9</v>
      </c>
      <c r="E1054" t="s">
        <v>548</v>
      </c>
      <c r="H1054" t="s">
        <v>549</v>
      </c>
      <c r="I1054" s="2">
        <v>43157</v>
      </c>
      <c r="J1054" t="s">
        <v>106</v>
      </c>
      <c r="K1054" t="s">
        <v>35</v>
      </c>
      <c r="L1054" t="s">
        <v>36</v>
      </c>
      <c r="M1054" t="s">
        <v>37</v>
      </c>
      <c r="N1054" t="s">
        <v>38</v>
      </c>
      <c r="O1054" t="s">
        <v>39</v>
      </c>
      <c r="P1054" t="s">
        <v>40</v>
      </c>
      <c r="Q1054">
        <v>4</v>
      </c>
      <c r="R1054" t="s">
        <v>41</v>
      </c>
      <c r="S1054" t="s">
        <v>50</v>
      </c>
      <c r="T1054" t="s">
        <v>38</v>
      </c>
      <c r="U1054" t="str">
        <f t="shared" si="181"/>
        <v>RV</v>
      </c>
      <c r="V1054" t="s">
        <v>44</v>
      </c>
      <c r="W1054" t="str">
        <f t="shared" si="182"/>
        <v>R3588E</v>
      </c>
      <c r="X1054" t="s">
        <v>107</v>
      </c>
      <c r="AA1054" t="s">
        <v>46</v>
      </c>
      <c r="AB1054">
        <v>0</v>
      </c>
      <c r="AC1054">
        <v>0</v>
      </c>
      <c r="AD1054">
        <v>1443</v>
      </c>
      <c r="AE1054">
        <v>0</v>
      </c>
    </row>
    <row r="1055" spans="1:31" x14ac:dyDescent="0.3">
      <c r="A1055" t="str">
        <f t="shared" si="174"/>
        <v>18</v>
      </c>
      <c r="B1055" t="str">
        <f t="shared" si="175"/>
        <v>08</v>
      </c>
      <c r="C1055" s="1">
        <v>43160.493726851855</v>
      </c>
      <c r="D1055" t="str">
        <f t="shared" si="176"/>
        <v>9</v>
      </c>
      <c r="E1055" t="s">
        <v>550</v>
      </c>
      <c r="H1055" t="s">
        <v>551</v>
      </c>
      <c r="I1055" s="2">
        <v>43157</v>
      </c>
      <c r="J1055" t="s">
        <v>106</v>
      </c>
      <c r="K1055" t="s">
        <v>35</v>
      </c>
      <c r="L1055" t="s">
        <v>36</v>
      </c>
      <c r="M1055" t="s">
        <v>37</v>
      </c>
      <c r="N1055" t="s">
        <v>38</v>
      </c>
      <c r="O1055" t="s">
        <v>39</v>
      </c>
      <c r="P1055" t="s">
        <v>40</v>
      </c>
      <c r="Q1055">
        <v>4</v>
      </c>
      <c r="R1055" t="s">
        <v>41</v>
      </c>
      <c r="S1055" t="s">
        <v>50</v>
      </c>
      <c r="T1055" t="s">
        <v>38</v>
      </c>
      <c r="U1055" t="str">
        <f t="shared" si="181"/>
        <v>RV</v>
      </c>
      <c r="V1055" t="s">
        <v>44</v>
      </c>
      <c r="W1055" t="str">
        <f t="shared" si="182"/>
        <v>R3588E</v>
      </c>
      <c r="X1055" t="s">
        <v>107</v>
      </c>
      <c r="AA1055" t="s">
        <v>46</v>
      </c>
      <c r="AB1055">
        <v>0</v>
      </c>
      <c r="AC1055">
        <v>0</v>
      </c>
      <c r="AD1055">
        <v>628</v>
      </c>
      <c r="AE1055">
        <v>0</v>
      </c>
    </row>
    <row r="1056" spans="1:31" x14ac:dyDescent="0.3">
      <c r="A1056" t="str">
        <f t="shared" si="174"/>
        <v>18</v>
      </c>
      <c r="B1056" t="str">
        <f t="shared" si="175"/>
        <v>08</v>
      </c>
      <c r="C1056" s="1">
        <v>43160.556793981479</v>
      </c>
      <c r="D1056" t="str">
        <f t="shared" si="176"/>
        <v>9</v>
      </c>
      <c r="E1056" t="s">
        <v>552</v>
      </c>
      <c r="H1056" t="s">
        <v>553</v>
      </c>
      <c r="I1056" s="2">
        <v>43157</v>
      </c>
      <c r="J1056" t="s">
        <v>106</v>
      </c>
      <c r="K1056" t="s">
        <v>35</v>
      </c>
      <c r="L1056" t="s">
        <v>36</v>
      </c>
      <c r="M1056" t="s">
        <v>37</v>
      </c>
      <c r="N1056" t="s">
        <v>38</v>
      </c>
      <c r="O1056" t="s">
        <v>39</v>
      </c>
      <c r="P1056" t="s">
        <v>40</v>
      </c>
      <c r="Q1056">
        <v>4</v>
      </c>
      <c r="R1056" t="s">
        <v>41</v>
      </c>
      <c r="S1056" t="s">
        <v>50</v>
      </c>
      <c r="T1056" t="s">
        <v>38</v>
      </c>
      <c r="U1056" t="str">
        <f t="shared" si="181"/>
        <v>RV</v>
      </c>
      <c r="V1056" t="s">
        <v>44</v>
      </c>
      <c r="W1056" t="str">
        <f t="shared" si="182"/>
        <v>R3588E</v>
      </c>
      <c r="X1056" t="s">
        <v>107</v>
      </c>
      <c r="AA1056" t="s">
        <v>46</v>
      </c>
      <c r="AB1056">
        <v>0</v>
      </c>
      <c r="AC1056">
        <v>0</v>
      </c>
      <c r="AD1056">
        <v>58</v>
      </c>
      <c r="AE1056">
        <v>0</v>
      </c>
    </row>
    <row r="1057" spans="1:31" x14ac:dyDescent="0.3">
      <c r="A1057" t="str">
        <f t="shared" si="174"/>
        <v>18</v>
      </c>
      <c r="B1057" t="str">
        <f t="shared" si="175"/>
        <v>08</v>
      </c>
      <c r="C1057" s="1">
        <v>43160.354618055557</v>
      </c>
      <c r="D1057" t="str">
        <f t="shared" si="176"/>
        <v>9</v>
      </c>
      <c r="E1057" t="s">
        <v>554</v>
      </c>
      <c r="H1057" t="s">
        <v>555</v>
      </c>
      <c r="I1057" s="2">
        <v>43157</v>
      </c>
      <c r="J1057" t="s">
        <v>106</v>
      </c>
      <c r="K1057" t="s">
        <v>35</v>
      </c>
      <c r="L1057" t="s">
        <v>36</v>
      </c>
      <c r="M1057" t="s">
        <v>37</v>
      </c>
      <c r="N1057" t="s">
        <v>38</v>
      </c>
      <c r="O1057" t="s">
        <v>39</v>
      </c>
      <c r="P1057" t="s">
        <v>40</v>
      </c>
      <c r="Q1057">
        <v>4</v>
      </c>
      <c r="R1057" t="s">
        <v>41</v>
      </c>
      <c r="S1057" t="s">
        <v>50</v>
      </c>
      <c r="T1057" t="s">
        <v>38</v>
      </c>
      <c r="U1057" t="str">
        <f t="shared" si="181"/>
        <v>RV</v>
      </c>
      <c r="V1057" t="s">
        <v>44</v>
      </c>
      <c r="W1057" t="str">
        <f t="shared" si="182"/>
        <v>R3588E</v>
      </c>
      <c r="X1057" t="s">
        <v>107</v>
      </c>
      <c r="AA1057" t="s">
        <v>46</v>
      </c>
      <c r="AB1057">
        <v>0</v>
      </c>
      <c r="AC1057">
        <v>0</v>
      </c>
      <c r="AD1057">
        <v>160</v>
      </c>
      <c r="AE1057">
        <v>0</v>
      </c>
    </row>
    <row r="1058" spans="1:31" x14ac:dyDescent="0.3">
      <c r="A1058" t="str">
        <f t="shared" si="174"/>
        <v>18</v>
      </c>
      <c r="B1058" t="str">
        <f t="shared" si="175"/>
        <v>08</v>
      </c>
      <c r="C1058" s="1">
        <v>43160.486770833333</v>
      </c>
      <c r="D1058" t="str">
        <f t="shared" si="176"/>
        <v>9</v>
      </c>
      <c r="E1058" t="s">
        <v>556</v>
      </c>
      <c r="H1058" t="s">
        <v>557</v>
      </c>
      <c r="I1058" s="2">
        <v>43157</v>
      </c>
      <c r="J1058" t="s">
        <v>106</v>
      </c>
      <c r="K1058" t="s">
        <v>35</v>
      </c>
      <c r="L1058" t="s">
        <v>36</v>
      </c>
      <c r="M1058" t="s">
        <v>37</v>
      </c>
      <c r="N1058" t="s">
        <v>38</v>
      </c>
      <c r="O1058" t="s">
        <v>39</v>
      </c>
      <c r="P1058" t="s">
        <v>40</v>
      </c>
      <c r="Q1058">
        <v>4</v>
      </c>
      <c r="R1058" t="s">
        <v>41</v>
      </c>
      <c r="S1058" t="s">
        <v>50</v>
      </c>
      <c r="T1058" t="s">
        <v>38</v>
      </c>
      <c r="U1058" t="str">
        <f t="shared" si="181"/>
        <v>RV</v>
      </c>
      <c r="V1058" t="s">
        <v>44</v>
      </c>
      <c r="W1058" t="str">
        <f t="shared" si="182"/>
        <v>R3588E</v>
      </c>
      <c r="X1058" t="s">
        <v>107</v>
      </c>
      <c r="AA1058" t="s">
        <v>46</v>
      </c>
      <c r="AB1058">
        <v>0</v>
      </c>
      <c r="AC1058">
        <v>0</v>
      </c>
      <c r="AD1058">
        <v>2600</v>
      </c>
      <c r="AE1058">
        <v>0</v>
      </c>
    </row>
    <row r="1059" spans="1:31" x14ac:dyDescent="0.3">
      <c r="A1059" t="str">
        <f t="shared" si="174"/>
        <v>18</v>
      </c>
      <c r="B1059" t="str">
        <f t="shared" si="175"/>
        <v>08</v>
      </c>
      <c r="C1059" s="1">
        <v>43137.903287037036</v>
      </c>
      <c r="D1059" t="str">
        <f t="shared" si="176"/>
        <v>9</v>
      </c>
      <c r="E1059" t="s">
        <v>558</v>
      </c>
      <c r="H1059" t="s">
        <v>77</v>
      </c>
      <c r="I1059" s="2">
        <v>43136</v>
      </c>
      <c r="J1059" t="s">
        <v>78</v>
      </c>
      <c r="K1059" t="s">
        <v>35</v>
      </c>
      <c r="L1059" t="s">
        <v>36</v>
      </c>
      <c r="M1059" t="s">
        <v>111</v>
      </c>
      <c r="N1059" t="s">
        <v>112</v>
      </c>
      <c r="O1059" t="s">
        <v>39</v>
      </c>
      <c r="P1059" t="s">
        <v>40</v>
      </c>
      <c r="Q1059">
        <v>4</v>
      </c>
      <c r="R1059" t="s">
        <v>41</v>
      </c>
      <c r="S1059" t="s">
        <v>113</v>
      </c>
      <c r="T1059" t="s">
        <v>112</v>
      </c>
      <c r="U1059" t="str">
        <f>"05"</f>
        <v>05</v>
      </c>
      <c r="V1059" t="s">
        <v>58</v>
      </c>
      <c r="W1059" t="str">
        <f>"E5741"</f>
        <v>E5741</v>
      </c>
      <c r="X1059" t="s">
        <v>71</v>
      </c>
      <c r="AA1059" t="s">
        <v>46</v>
      </c>
      <c r="AB1059">
        <v>0</v>
      </c>
      <c r="AC1059">
        <v>0</v>
      </c>
      <c r="AD1059">
        <v>10.199999999999999</v>
      </c>
      <c r="AE1059">
        <v>0</v>
      </c>
    </row>
    <row r="1060" spans="1:31" x14ac:dyDescent="0.3">
      <c r="A1060" t="str">
        <f t="shared" si="174"/>
        <v>18</v>
      </c>
      <c r="B1060" t="str">
        <f t="shared" si="175"/>
        <v>08</v>
      </c>
      <c r="C1060" s="1">
        <v>43147.696284722224</v>
      </c>
      <c r="D1060" t="str">
        <f t="shared" si="176"/>
        <v>9</v>
      </c>
      <c r="E1060" t="s">
        <v>559</v>
      </c>
      <c r="H1060" t="s">
        <v>560</v>
      </c>
      <c r="I1060" s="2">
        <v>43151</v>
      </c>
      <c r="J1060" t="s">
        <v>74</v>
      </c>
      <c r="K1060" t="s">
        <v>114</v>
      </c>
      <c r="L1060" t="s">
        <v>115</v>
      </c>
      <c r="M1060" t="s">
        <v>116</v>
      </c>
      <c r="N1060" t="s">
        <v>117</v>
      </c>
      <c r="O1060" t="s">
        <v>39</v>
      </c>
      <c r="P1060" t="s">
        <v>40</v>
      </c>
      <c r="Q1060">
        <v>4</v>
      </c>
      <c r="R1060" t="s">
        <v>41</v>
      </c>
      <c r="S1060" t="s">
        <v>118</v>
      </c>
      <c r="T1060" t="s">
        <v>119</v>
      </c>
      <c r="U1060" t="str">
        <f>"07"</f>
        <v>07</v>
      </c>
      <c r="V1060" t="s">
        <v>129</v>
      </c>
      <c r="W1060" t="str">
        <f>"E6710"</f>
        <v>E6710</v>
      </c>
      <c r="X1060" t="s">
        <v>130</v>
      </c>
      <c r="AA1060" t="s">
        <v>46</v>
      </c>
      <c r="AB1060">
        <v>0</v>
      </c>
      <c r="AC1060">
        <v>0</v>
      </c>
      <c r="AD1060">
        <v>2329.5500000000002</v>
      </c>
      <c r="AE1060">
        <v>0</v>
      </c>
    </row>
    <row r="1061" spans="1:31" x14ac:dyDescent="0.3">
      <c r="A1061" t="str">
        <f t="shared" si="174"/>
        <v>18</v>
      </c>
      <c r="B1061" t="str">
        <f t="shared" si="175"/>
        <v>08</v>
      </c>
      <c r="C1061" s="1">
        <v>43159.445104166669</v>
      </c>
      <c r="D1061" t="str">
        <f t="shared" si="176"/>
        <v>9</v>
      </c>
      <c r="E1061" t="s">
        <v>561</v>
      </c>
      <c r="G1061" t="s">
        <v>132</v>
      </c>
      <c r="H1061" t="s">
        <v>133</v>
      </c>
      <c r="I1061" s="2">
        <v>43157</v>
      </c>
      <c r="J1061" t="s">
        <v>67</v>
      </c>
      <c r="K1061" t="s">
        <v>114</v>
      </c>
      <c r="L1061" t="s">
        <v>115</v>
      </c>
      <c r="M1061" t="s">
        <v>116</v>
      </c>
      <c r="N1061" t="s">
        <v>117</v>
      </c>
      <c r="O1061" t="s">
        <v>39</v>
      </c>
      <c r="P1061" t="s">
        <v>40</v>
      </c>
      <c r="Q1061">
        <v>4</v>
      </c>
      <c r="R1061" t="s">
        <v>41</v>
      </c>
      <c r="S1061" t="s">
        <v>118</v>
      </c>
      <c r="T1061" t="s">
        <v>119</v>
      </c>
      <c r="U1061" t="str">
        <f t="shared" ref="U1061:U1067" si="183">"05"</f>
        <v>05</v>
      </c>
      <c r="V1061" t="s">
        <v>58</v>
      </c>
      <c r="W1061" t="str">
        <f>"E5870"</f>
        <v>E5870</v>
      </c>
      <c r="X1061" t="s">
        <v>134</v>
      </c>
      <c r="AA1061" t="s">
        <v>65</v>
      </c>
      <c r="AB1061">
        <v>0</v>
      </c>
      <c r="AC1061">
        <v>0</v>
      </c>
      <c r="AD1061">
        <v>0</v>
      </c>
      <c r="AE1061">
        <v>-29.75</v>
      </c>
    </row>
    <row r="1062" spans="1:31" x14ac:dyDescent="0.3">
      <c r="A1062" t="str">
        <f t="shared" si="174"/>
        <v>18</v>
      </c>
      <c r="B1062" t="str">
        <f t="shared" si="175"/>
        <v>08</v>
      </c>
      <c r="C1062" s="1">
        <v>43159.445104166669</v>
      </c>
      <c r="D1062" t="str">
        <f t="shared" si="176"/>
        <v>9</v>
      </c>
      <c r="E1062" t="s">
        <v>561</v>
      </c>
      <c r="G1062" t="s">
        <v>132</v>
      </c>
      <c r="H1062" t="s">
        <v>133</v>
      </c>
      <c r="I1062" s="2">
        <v>43157</v>
      </c>
      <c r="J1062" t="s">
        <v>67</v>
      </c>
      <c r="K1062" t="s">
        <v>114</v>
      </c>
      <c r="L1062" t="s">
        <v>115</v>
      </c>
      <c r="M1062" t="s">
        <v>116</v>
      </c>
      <c r="N1062" t="s">
        <v>117</v>
      </c>
      <c r="O1062" t="s">
        <v>39</v>
      </c>
      <c r="P1062" t="s">
        <v>40</v>
      </c>
      <c r="Q1062">
        <v>4</v>
      </c>
      <c r="R1062" t="s">
        <v>41</v>
      </c>
      <c r="S1062" t="s">
        <v>118</v>
      </c>
      <c r="T1062" t="s">
        <v>119</v>
      </c>
      <c r="U1062" t="str">
        <f t="shared" si="183"/>
        <v>05</v>
      </c>
      <c r="V1062" t="s">
        <v>58</v>
      </c>
      <c r="W1062" t="str">
        <f>"E5870"</f>
        <v>E5870</v>
      </c>
      <c r="X1062" t="s">
        <v>134</v>
      </c>
      <c r="AA1062" t="s">
        <v>46</v>
      </c>
      <c r="AB1062">
        <v>0</v>
      </c>
      <c r="AC1062">
        <v>0</v>
      </c>
      <c r="AD1062">
        <v>29.75</v>
      </c>
      <c r="AE1062">
        <v>0</v>
      </c>
    </row>
    <row r="1063" spans="1:31" x14ac:dyDescent="0.3">
      <c r="A1063" t="str">
        <f t="shared" si="174"/>
        <v>18</v>
      </c>
      <c r="B1063" t="str">
        <f t="shared" si="175"/>
        <v>08</v>
      </c>
      <c r="C1063" s="1">
        <v>43159.445104166669</v>
      </c>
      <c r="D1063" t="str">
        <f t="shared" si="176"/>
        <v>9</v>
      </c>
      <c r="E1063" t="s">
        <v>561</v>
      </c>
      <c r="G1063" t="s">
        <v>132</v>
      </c>
      <c r="H1063" t="s">
        <v>133</v>
      </c>
      <c r="I1063" s="2">
        <v>43157</v>
      </c>
      <c r="J1063" t="s">
        <v>67</v>
      </c>
      <c r="K1063" t="s">
        <v>114</v>
      </c>
      <c r="L1063" t="s">
        <v>115</v>
      </c>
      <c r="M1063" t="s">
        <v>116</v>
      </c>
      <c r="N1063" t="s">
        <v>117</v>
      </c>
      <c r="O1063" t="s">
        <v>39</v>
      </c>
      <c r="P1063" t="s">
        <v>40</v>
      </c>
      <c r="Q1063">
        <v>4</v>
      </c>
      <c r="R1063" t="s">
        <v>41</v>
      </c>
      <c r="S1063" t="s">
        <v>118</v>
      </c>
      <c r="T1063" t="s">
        <v>119</v>
      </c>
      <c r="U1063" t="str">
        <f t="shared" si="183"/>
        <v>05</v>
      </c>
      <c r="V1063" t="s">
        <v>58</v>
      </c>
      <c r="W1063" t="str">
        <f>"E5870"</f>
        <v>E5870</v>
      </c>
      <c r="X1063" t="s">
        <v>134</v>
      </c>
      <c r="AA1063" t="s">
        <v>65</v>
      </c>
      <c r="AB1063">
        <v>0</v>
      </c>
      <c r="AC1063">
        <v>0</v>
      </c>
      <c r="AD1063">
        <v>0</v>
      </c>
      <c r="AE1063">
        <v>0</v>
      </c>
    </row>
    <row r="1064" spans="1:31" x14ac:dyDescent="0.3">
      <c r="A1064" t="str">
        <f t="shared" si="174"/>
        <v>18</v>
      </c>
      <c r="B1064" t="str">
        <f t="shared" si="175"/>
        <v>08</v>
      </c>
      <c r="C1064" s="1">
        <v>43153.900891203702</v>
      </c>
      <c r="D1064" t="str">
        <f t="shared" si="176"/>
        <v>9</v>
      </c>
      <c r="E1064" t="s">
        <v>562</v>
      </c>
      <c r="F1064" t="s">
        <v>563</v>
      </c>
      <c r="H1064" t="s">
        <v>564</v>
      </c>
      <c r="I1064" s="2">
        <v>43153</v>
      </c>
      <c r="J1064" t="s">
        <v>565</v>
      </c>
      <c r="K1064" t="s">
        <v>114</v>
      </c>
      <c r="L1064" t="s">
        <v>115</v>
      </c>
      <c r="M1064" t="s">
        <v>116</v>
      </c>
      <c r="N1064" t="s">
        <v>117</v>
      </c>
      <c r="O1064" t="s">
        <v>39</v>
      </c>
      <c r="P1064" t="s">
        <v>40</v>
      </c>
      <c r="Q1064">
        <v>4</v>
      </c>
      <c r="R1064" t="s">
        <v>41</v>
      </c>
      <c r="S1064" t="s">
        <v>118</v>
      </c>
      <c r="T1064" t="s">
        <v>119</v>
      </c>
      <c r="U1064" t="str">
        <f t="shared" si="183"/>
        <v>05</v>
      </c>
      <c r="V1064" t="s">
        <v>58</v>
      </c>
      <c r="W1064" t="str">
        <f>"E5210"</f>
        <v>E5210</v>
      </c>
      <c r="X1064" t="s">
        <v>566</v>
      </c>
      <c r="AA1064" t="s">
        <v>46</v>
      </c>
      <c r="AB1064">
        <v>0</v>
      </c>
      <c r="AC1064">
        <v>0</v>
      </c>
      <c r="AD1064">
        <v>120.48</v>
      </c>
      <c r="AE1064">
        <v>0</v>
      </c>
    </row>
    <row r="1065" spans="1:31" x14ac:dyDescent="0.3">
      <c r="A1065" t="str">
        <f t="shared" si="174"/>
        <v>18</v>
      </c>
      <c r="B1065" t="str">
        <f t="shared" si="175"/>
        <v>08</v>
      </c>
      <c r="C1065" s="1">
        <v>43154.902708333335</v>
      </c>
      <c r="D1065" t="str">
        <f t="shared" si="176"/>
        <v>9</v>
      </c>
      <c r="E1065" t="s">
        <v>567</v>
      </c>
      <c r="F1065" t="s">
        <v>563</v>
      </c>
      <c r="H1065" t="s">
        <v>564</v>
      </c>
      <c r="I1065" s="2">
        <v>43154</v>
      </c>
      <c r="J1065" t="s">
        <v>565</v>
      </c>
      <c r="K1065" t="s">
        <v>114</v>
      </c>
      <c r="L1065" t="s">
        <v>115</v>
      </c>
      <c r="M1065" t="s">
        <v>116</v>
      </c>
      <c r="N1065" t="s">
        <v>117</v>
      </c>
      <c r="O1065" t="s">
        <v>39</v>
      </c>
      <c r="P1065" t="s">
        <v>40</v>
      </c>
      <c r="Q1065">
        <v>4</v>
      </c>
      <c r="R1065" t="s">
        <v>41</v>
      </c>
      <c r="S1065" t="s">
        <v>118</v>
      </c>
      <c r="T1065" t="s">
        <v>119</v>
      </c>
      <c r="U1065" t="str">
        <f t="shared" si="183"/>
        <v>05</v>
      </c>
      <c r="V1065" t="s">
        <v>58</v>
      </c>
      <c r="W1065" t="str">
        <f>"E5210"</f>
        <v>E5210</v>
      </c>
      <c r="X1065" t="s">
        <v>566</v>
      </c>
      <c r="AA1065" t="s">
        <v>46</v>
      </c>
      <c r="AB1065">
        <v>0</v>
      </c>
      <c r="AC1065">
        <v>0</v>
      </c>
      <c r="AD1065">
        <v>807.5</v>
      </c>
      <c r="AE1065">
        <v>0</v>
      </c>
    </row>
    <row r="1066" spans="1:31" x14ac:dyDescent="0.3">
      <c r="A1066" t="str">
        <f t="shared" si="174"/>
        <v>18</v>
      </c>
      <c r="B1066" t="str">
        <f t="shared" si="175"/>
        <v>08</v>
      </c>
      <c r="C1066" s="1">
        <v>43152.903773148151</v>
      </c>
      <c r="D1066" t="str">
        <f t="shared" si="176"/>
        <v>9</v>
      </c>
      <c r="E1066" t="s">
        <v>568</v>
      </c>
      <c r="F1066" t="s">
        <v>563</v>
      </c>
      <c r="H1066" t="s">
        <v>564</v>
      </c>
      <c r="I1066" s="2">
        <v>43152</v>
      </c>
      <c r="J1066" t="s">
        <v>565</v>
      </c>
      <c r="K1066" t="s">
        <v>114</v>
      </c>
      <c r="L1066" t="s">
        <v>115</v>
      </c>
      <c r="M1066" t="s">
        <v>116</v>
      </c>
      <c r="N1066" t="s">
        <v>117</v>
      </c>
      <c r="O1066" t="s">
        <v>39</v>
      </c>
      <c r="P1066" t="s">
        <v>40</v>
      </c>
      <c r="Q1066">
        <v>4</v>
      </c>
      <c r="R1066" t="s">
        <v>41</v>
      </c>
      <c r="S1066" t="s">
        <v>118</v>
      </c>
      <c r="T1066" t="s">
        <v>119</v>
      </c>
      <c r="U1066" t="str">
        <f t="shared" si="183"/>
        <v>05</v>
      </c>
      <c r="V1066" t="s">
        <v>58</v>
      </c>
      <c r="W1066" t="str">
        <f>"E5210"</f>
        <v>E5210</v>
      </c>
      <c r="X1066" t="s">
        <v>566</v>
      </c>
      <c r="AA1066" t="s">
        <v>46</v>
      </c>
      <c r="AB1066">
        <v>0</v>
      </c>
      <c r="AC1066">
        <v>0</v>
      </c>
      <c r="AD1066">
        <v>467.5</v>
      </c>
      <c r="AE1066">
        <v>0</v>
      </c>
    </row>
    <row r="1067" spans="1:31" x14ac:dyDescent="0.3">
      <c r="A1067" t="str">
        <f t="shared" si="174"/>
        <v>18</v>
      </c>
      <c r="B1067" t="str">
        <f t="shared" si="175"/>
        <v>08</v>
      </c>
      <c r="C1067" s="1">
        <v>43147.696284722224</v>
      </c>
      <c r="D1067" t="str">
        <f t="shared" si="176"/>
        <v>9</v>
      </c>
      <c r="E1067" t="s">
        <v>559</v>
      </c>
      <c r="H1067" t="s">
        <v>569</v>
      </c>
      <c r="I1067" s="2">
        <v>43151</v>
      </c>
      <c r="J1067" t="s">
        <v>74</v>
      </c>
      <c r="K1067" t="s">
        <v>114</v>
      </c>
      <c r="L1067" t="s">
        <v>115</v>
      </c>
      <c r="M1067" t="s">
        <v>116</v>
      </c>
      <c r="N1067" t="s">
        <v>117</v>
      </c>
      <c r="O1067" t="s">
        <v>39</v>
      </c>
      <c r="P1067" t="s">
        <v>40</v>
      </c>
      <c r="Q1067">
        <v>4</v>
      </c>
      <c r="R1067" t="s">
        <v>41</v>
      </c>
      <c r="S1067" t="s">
        <v>118</v>
      </c>
      <c r="T1067" t="s">
        <v>119</v>
      </c>
      <c r="U1067" t="str">
        <f t="shared" si="183"/>
        <v>05</v>
      </c>
      <c r="V1067" t="s">
        <v>58</v>
      </c>
      <c r="W1067" t="str">
        <f>"E5570"</f>
        <v>E5570</v>
      </c>
      <c r="X1067" t="s">
        <v>156</v>
      </c>
      <c r="AA1067" t="s">
        <v>46</v>
      </c>
      <c r="AB1067">
        <v>0</v>
      </c>
      <c r="AC1067">
        <v>0</v>
      </c>
      <c r="AD1067">
        <v>419.88</v>
      </c>
      <c r="AE1067">
        <v>0</v>
      </c>
    </row>
    <row r="1068" spans="1:31" x14ac:dyDescent="0.3">
      <c r="A1068" t="str">
        <f t="shared" si="174"/>
        <v>18</v>
      </c>
      <c r="B1068" t="str">
        <f t="shared" si="175"/>
        <v>08</v>
      </c>
      <c r="C1068" s="1">
        <v>43146.910520833335</v>
      </c>
      <c r="D1068" t="str">
        <f t="shared" si="176"/>
        <v>9</v>
      </c>
      <c r="E1068" t="s">
        <v>519</v>
      </c>
      <c r="H1068" t="s">
        <v>520</v>
      </c>
      <c r="I1068" s="2">
        <v>43154</v>
      </c>
      <c r="J1068" t="s">
        <v>49</v>
      </c>
      <c r="K1068" t="s">
        <v>114</v>
      </c>
      <c r="L1068" t="s">
        <v>115</v>
      </c>
      <c r="M1068" t="s">
        <v>116</v>
      </c>
      <c r="N1068" t="s">
        <v>117</v>
      </c>
      <c r="O1068" t="s">
        <v>39</v>
      </c>
      <c r="P1068" t="s">
        <v>40</v>
      </c>
      <c r="Q1068">
        <v>4</v>
      </c>
      <c r="R1068" t="s">
        <v>41</v>
      </c>
      <c r="S1068" t="s">
        <v>118</v>
      </c>
      <c r="T1068" t="s">
        <v>119</v>
      </c>
      <c r="U1068" t="str">
        <f>"02"</f>
        <v>02</v>
      </c>
      <c r="V1068" t="s">
        <v>51</v>
      </c>
      <c r="W1068" t="str">
        <f>"E4282"</f>
        <v>E4282</v>
      </c>
      <c r="X1068" t="s">
        <v>163</v>
      </c>
      <c r="AA1068" t="s">
        <v>46</v>
      </c>
      <c r="AB1068">
        <v>0</v>
      </c>
      <c r="AC1068">
        <v>0</v>
      </c>
      <c r="AD1068">
        <v>50.95</v>
      </c>
      <c r="AE1068">
        <v>0</v>
      </c>
    </row>
    <row r="1069" spans="1:31" x14ac:dyDescent="0.3">
      <c r="A1069" t="str">
        <f t="shared" si="174"/>
        <v>18</v>
      </c>
      <c r="B1069" t="str">
        <f t="shared" si="175"/>
        <v>08</v>
      </c>
      <c r="C1069" s="1">
        <v>43132.908460648148</v>
      </c>
      <c r="D1069" t="str">
        <f t="shared" si="176"/>
        <v>9</v>
      </c>
      <c r="E1069" t="s">
        <v>521</v>
      </c>
      <c r="H1069" t="s">
        <v>522</v>
      </c>
      <c r="I1069" s="2">
        <v>43140</v>
      </c>
      <c r="J1069" t="s">
        <v>49</v>
      </c>
      <c r="K1069" t="s">
        <v>114</v>
      </c>
      <c r="L1069" t="s">
        <v>115</v>
      </c>
      <c r="M1069" t="s">
        <v>116</v>
      </c>
      <c r="N1069" t="s">
        <v>117</v>
      </c>
      <c r="O1069" t="s">
        <v>39</v>
      </c>
      <c r="P1069" t="s">
        <v>40</v>
      </c>
      <c r="Q1069">
        <v>4</v>
      </c>
      <c r="R1069" t="s">
        <v>41</v>
      </c>
      <c r="S1069" t="s">
        <v>118</v>
      </c>
      <c r="T1069" t="s">
        <v>119</v>
      </c>
      <c r="U1069" t="str">
        <f>"02"</f>
        <v>02</v>
      </c>
      <c r="V1069" t="s">
        <v>51</v>
      </c>
      <c r="W1069" t="str">
        <f>"E4282"</f>
        <v>E4282</v>
      </c>
      <c r="X1069" t="s">
        <v>163</v>
      </c>
      <c r="AA1069" t="s">
        <v>46</v>
      </c>
      <c r="AB1069">
        <v>0</v>
      </c>
      <c r="AC1069">
        <v>0</v>
      </c>
      <c r="AD1069">
        <v>50.95</v>
      </c>
      <c r="AE1069">
        <v>0</v>
      </c>
    </row>
    <row r="1070" spans="1:31" x14ac:dyDescent="0.3">
      <c r="A1070" t="str">
        <f t="shared" si="174"/>
        <v>18</v>
      </c>
      <c r="B1070" t="str">
        <f t="shared" si="175"/>
        <v>08</v>
      </c>
      <c r="C1070" s="1">
        <v>43146.910520833335</v>
      </c>
      <c r="D1070" t="str">
        <f t="shared" si="176"/>
        <v>9</v>
      </c>
      <c r="E1070" t="s">
        <v>519</v>
      </c>
      <c r="H1070" t="s">
        <v>520</v>
      </c>
      <c r="I1070" s="2">
        <v>43154</v>
      </c>
      <c r="J1070" t="s">
        <v>49</v>
      </c>
      <c r="K1070" t="s">
        <v>114</v>
      </c>
      <c r="L1070" t="s">
        <v>115</v>
      </c>
      <c r="M1070" t="s">
        <v>116</v>
      </c>
      <c r="N1070" t="s">
        <v>117</v>
      </c>
      <c r="O1070" t="s">
        <v>39</v>
      </c>
      <c r="P1070" t="s">
        <v>40</v>
      </c>
      <c r="Q1070">
        <v>4</v>
      </c>
      <c r="R1070" t="s">
        <v>41</v>
      </c>
      <c r="S1070" t="s">
        <v>118</v>
      </c>
      <c r="T1070" t="s">
        <v>119</v>
      </c>
      <c r="U1070" t="str">
        <f>"02"</f>
        <v>02</v>
      </c>
      <c r="V1070" t="s">
        <v>51</v>
      </c>
      <c r="W1070" t="str">
        <f>"E4281"</f>
        <v>E4281</v>
      </c>
      <c r="X1070" t="s">
        <v>52</v>
      </c>
      <c r="AA1070" t="s">
        <v>46</v>
      </c>
      <c r="AB1070">
        <v>0</v>
      </c>
      <c r="AC1070">
        <v>0</v>
      </c>
      <c r="AD1070">
        <v>315.39999999999998</v>
      </c>
      <c r="AE1070">
        <v>0</v>
      </c>
    </row>
    <row r="1071" spans="1:31" x14ac:dyDescent="0.3">
      <c r="A1071" t="str">
        <f t="shared" si="174"/>
        <v>18</v>
      </c>
      <c r="B1071" t="str">
        <f t="shared" si="175"/>
        <v>08</v>
      </c>
      <c r="C1071" s="1">
        <v>43132.908460648148</v>
      </c>
      <c r="D1071" t="str">
        <f t="shared" si="176"/>
        <v>9</v>
      </c>
      <c r="E1071" t="s">
        <v>521</v>
      </c>
      <c r="H1071" t="s">
        <v>522</v>
      </c>
      <c r="I1071" s="2">
        <v>43140</v>
      </c>
      <c r="J1071" t="s">
        <v>49</v>
      </c>
      <c r="K1071" t="s">
        <v>114</v>
      </c>
      <c r="L1071" t="s">
        <v>115</v>
      </c>
      <c r="M1071" t="s">
        <v>116</v>
      </c>
      <c r="N1071" t="s">
        <v>117</v>
      </c>
      <c r="O1071" t="s">
        <v>39</v>
      </c>
      <c r="P1071" t="s">
        <v>40</v>
      </c>
      <c r="Q1071">
        <v>4</v>
      </c>
      <c r="R1071" t="s">
        <v>41</v>
      </c>
      <c r="S1071" t="s">
        <v>118</v>
      </c>
      <c r="T1071" t="s">
        <v>119</v>
      </c>
      <c r="U1071" t="str">
        <f>"02"</f>
        <v>02</v>
      </c>
      <c r="V1071" t="s">
        <v>51</v>
      </c>
      <c r="W1071" t="str">
        <f>"E4281"</f>
        <v>E4281</v>
      </c>
      <c r="X1071" t="s">
        <v>52</v>
      </c>
      <c r="AA1071" t="s">
        <v>46</v>
      </c>
      <c r="AB1071">
        <v>0</v>
      </c>
      <c r="AC1071">
        <v>0</v>
      </c>
      <c r="AD1071">
        <v>315.39999999999998</v>
      </c>
      <c r="AE1071">
        <v>0</v>
      </c>
    </row>
    <row r="1072" spans="1:31" x14ac:dyDescent="0.3">
      <c r="A1072" t="str">
        <f t="shared" si="174"/>
        <v>18</v>
      </c>
      <c r="B1072" t="str">
        <f t="shared" si="175"/>
        <v>08</v>
      </c>
      <c r="C1072" s="1">
        <v>43147.696284722224</v>
      </c>
      <c r="D1072" t="str">
        <f t="shared" si="176"/>
        <v>9</v>
      </c>
      <c r="E1072" t="s">
        <v>559</v>
      </c>
      <c r="H1072" t="s">
        <v>570</v>
      </c>
      <c r="I1072" s="2">
        <v>43151</v>
      </c>
      <c r="J1072" t="s">
        <v>74</v>
      </c>
      <c r="K1072" t="s">
        <v>114</v>
      </c>
      <c r="L1072" t="s">
        <v>115</v>
      </c>
      <c r="M1072" t="s">
        <v>116</v>
      </c>
      <c r="N1072" t="s">
        <v>117</v>
      </c>
      <c r="O1072" t="s">
        <v>39</v>
      </c>
      <c r="P1072" t="s">
        <v>40</v>
      </c>
      <c r="Q1072">
        <v>4</v>
      </c>
      <c r="R1072" t="s">
        <v>41</v>
      </c>
      <c r="S1072" t="s">
        <v>118</v>
      </c>
      <c r="T1072" t="s">
        <v>119</v>
      </c>
      <c r="U1072" t="str">
        <f t="shared" ref="U1072:U1080" si="184">"05"</f>
        <v>05</v>
      </c>
      <c r="V1072" t="s">
        <v>58</v>
      </c>
      <c r="W1072" t="str">
        <f>"E5992"</f>
        <v>E5992</v>
      </c>
      <c r="X1072" t="s">
        <v>571</v>
      </c>
      <c r="AA1072" t="s">
        <v>46</v>
      </c>
      <c r="AB1072">
        <v>0</v>
      </c>
      <c r="AC1072">
        <v>0</v>
      </c>
      <c r="AD1072">
        <v>428.78</v>
      </c>
      <c r="AE1072">
        <v>0</v>
      </c>
    </row>
    <row r="1073" spans="1:31" x14ac:dyDescent="0.3">
      <c r="A1073" t="str">
        <f t="shared" si="174"/>
        <v>18</v>
      </c>
      <c r="B1073" t="str">
        <f t="shared" si="175"/>
        <v>08</v>
      </c>
      <c r="C1073" s="1">
        <v>43152.438587962963</v>
      </c>
      <c r="D1073" t="str">
        <f t="shared" si="176"/>
        <v>9</v>
      </c>
      <c r="E1073" t="s">
        <v>572</v>
      </c>
      <c r="H1073" t="s">
        <v>152</v>
      </c>
      <c r="I1073" s="2">
        <v>43151</v>
      </c>
      <c r="J1073" t="s">
        <v>78</v>
      </c>
      <c r="K1073" t="s">
        <v>114</v>
      </c>
      <c r="L1073" t="s">
        <v>115</v>
      </c>
      <c r="M1073" t="s">
        <v>116</v>
      </c>
      <c r="N1073" t="s">
        <v>117</v>
      </c>
      <c r="O1073" t="s">
        <v>39</v>
      </c>
      <c r="P1073" t="s">
        <v>40</v>
      </c>
      <c r="Q1073">
        <v>4</v>
      </c>
      <c r="R1073" t="s">
        <v>41</v>
      </c>
      <c r="S1073" t="s">
        <v>118</v>
      </c>
      <c r="T1073" t="s">
        <v>119</v>
      </c>
      <c r="U1073" t="str">
        <f t="shared" si="184"/>
        <v>05</v>
      </c>
      <c r="V1073" t="s">
        <v>58</v>
      </c>
      <c r="W1073" t="str">
        <f>"E5150"</f>
        <v>E5150</v>
      </c>
      <c r="X1073" t="s">
        <v>59</v>
      </c>
      <c r="AA1073" t="s">
        <v>46</v>
      </c>
      <c r="AB1073">
        <v>0</v>
      </c>
      <c r="AC1073">
        <v>0</v>
      </c>
      <c r="AD1073">
        <v>100</v>
      </c>
      <c r="AE1073">
        <v>0</v>
      </c>
    </row>
    <row r="1074" spans="1:31" x14ac:dyDescent="0.3">
      <c r="A1074" t="str">
        <f t="shared" si="174"/>
        <v>18</v>
      </c>
      <c r="B1074" t="str">
        <f t="shared" si="175"/>
        <v>08</v>
      </c>
      <c r="C1074" s="1">
        <v>43137.632407407407</v>
      </c>
      <c r="D1074" t="str">
        <f t="shared" si="176"/>
        <v>9</v>
      </c>
      <c r="E1074" t="s">
        <v>573</v>
      </c>
      <c r="F1074">
        <v>924719</v>
      </c>
      <c r="H1074" t="s">
        <v>574</v>
      </c>
      <c r="I1074" s="2">
        <v>43137</v>
      </c>
      <c r="J1074" t="s">
        <v>124</v>
      </c>
      <c r="K1074" t="s">
        <v>114</v>
      </c>
      <c r="L1074" t="s">
        <v>115</v>
      </c>
      <c r="M1074" t="s">
        <v>116</v>
      </c>
      <c r="N1074" t="s">
        <v>117</v>
      </c>
      <c r="O1074" t="s">
        <v>39</v>
      </c>
      <c r="P1074" t="s">
        <v>40</v>
      </c>
      <c r="Q1074">
        <v>4</v>
      </c>
      <c r="R1074" t="s">
        <v>41</v>
      </c>
      <c r="S1074" t="s">
        <v>118</v>
      </c>
      <c r="T1074" t="s">
        <v>119</v>
      </c>
      <c r="U1074" t="str">
        <f t="shared" si="184"/>
        <v>05</v>
      </c>
      <c r="V1074" t="s">
        <v>58</v>
      </c>
      <c r="W1074" t="str">
        <f t="shared" ref="W1074:W1079" si="185">"E5990"</f>
        <v>E5990</v>
      </c>
      <c r="X1074" t="s">
        <v>167</v>
      </c>
      <c r="AA1074" t="s">
        <v>46</v>
      </c>
      <c r="AB1074">
        <v>0</v>
      </c>
      <c r="AC1074">
        <v>0</v>
      </c>
      <c r="AD1074">
        <v>1003.8</v>
      </c>
      <c r="AE1074">
        <v>0</v>
      </c>
    </row>
    <row r="1075" spans="1:31" x14ac:dyDescent="0.3">
      <c r="A1075" t="str">
        <f t="shared" si="174"/>
        <v>18</v>
      </c>
      <c r="B1075" t="str">
        <f t="shared" si="175"/>
        <v>08</v>
      </c>
      <c r="C1075" s="1">
        <v>43137.632407407407</v>
      </c>
      <c r="D1075" t="str">
        <f t="shared" si="176"/>
        <v>9</v>
      </c>
      <c r="E1075" t="s">
        <v>573</v>
      </c>
      <c r="F1075">
        <v>924719</v>
      </c>
      <c r="H1075" t="s">
        <v>575</v>
      </c>
      <c r="I1075" s="2">
        <v>43137</v>
      </c>
      <c r="J1075" t="s">
        <v>124</v>
      </c>
      <c r="K1075" t="s">
        <v>114</v>
      </c>
      <c r="L1075" t="s">
        <v>115</v>
      </c>
      <c r="M1075" t="s">
        <v>116</v>
      </c>
      <c r="N1075" t="s">
        <v>117</v>
      </c>
      <c r="O1075" t="s">
        <v>39</v>
      </c>
      <c r="P1075" t="s">
        <v>40</v>
      </c>
      <c r="Q1075">
        <v>4</v>
      </c>
      <c r="R1075" t="s">
        <v>41</v>
      </c>
      <c r="S1075" t="s">
        <v>118</v>
      </c>
      <c r="T1075" t="s">
        <v>119</v>
      </c>
      <c r="U1075" t="str">
        <f t="shared" si="184"/>
        <v>05</v>
      </c>
      <c r="V1075" t="s">
        <v>58</v>
      </c>
      <c r="W1075" t="str">
        <f t="shared" si="185"/>
        <v>E5990</v>
      </c>
      <c r="X1075" t="s">
        <v>167</v>
      </c>
      <c r="AA1075" t="s">
        <v>46</v>
      </c>
      <c r="AB1075">
        <v>0</v>
      </c>
      <c r="AC1075">
        <v>0</v>
      </c>
      <c r="AD1075">
        <v>7</v>
      </c>
      <c r="AE1075">
        <v>0</v>
      </c>
    </row>
    <row r="1076" spans="1:31" x14ac:dyDescent="0.3">
      <c r="A1076" t="str">
        <f t="shared" si="174"/>
        <v>18</v>
      </c>
      <c r="B1076" t="str">
        <f t="shared" si="175"/>
        <v>08</v>
      </c>
      <c r="C1076" s="1">
        <v>43159.636886574073</v>
      </c>
      <c r="D1076" t="str">
        <f t="shared" si="176"/>
        <v>9</v>
      </c>
      <c r="E1076" t="s">
        <v>576</v>
      </c>
      <c r="F1076">
        <v>927950</v>
      </c>
      <c r="H1076" t="s">
        <v>577</v>
      </c>
      <c r="I1076" s="2">
        <v>43159</v>
      </c>
      <c r="J1076" t="s">
        <v>124</v>
      </c>
      <c r="K1076" t="s">
        <v>114</v>
      </c>
      <c r="L1076" t="s">
        <v>115</v>
      </c>
      <c r="M1076" t="s">
        <v>116</v>
      </c>
      <c r="N1076" t="s">
        <v>117</v>
      </c>
      <c r="O1076" t="s">
        <v>39</v>
      </c>
      <c r="P1076" t="s">
        <v>40</v>
      </c>
      <c r="Q1076">
        <v>4</v>
      </c>
      <c r="R1076" t="s">
        <v>41</v>
      </c>
      <c r="S1076" t="s">
        <v>118</v>
      </c>
      <c r="T1076" t="s">
        <v>119</v>
      </c>
      <c r="U1076" t="str">
        <f t="shared" si="184"/>
        <v>05</v>
      </c>
      <c r="V1076" t="s">
        <v>58</v>
      </c>
      <c r="W1076" t="str">
        <f t="shared" si="185"/>
        <v>E5990</v>
      </c>
      <c r="X1076" t="s">
        <v>167</v>
      </c>
      <c r="AA1076" t="s">
        <v>46</v>
      </c>
      <c r="AB1076">
        <v>0</v>
      </c>
      <c r="AC1076">
        <v>0</v>
      </c>
      <c r="AD1076">
        <v>256.01</v>
      </c>
      <c r="AE1076">
        <v>0</v>
      </c>
    </row>
    <row r="1077" spans="1:31" x14ac:dyDescent="0.3">
      <c r="A1077" t="str">
        <f t="shared" si="174"/>
        <v>18</v>
      </c>
      <c r="B1077" t="str">
        <f t="shared" si="175"/>
        <v>08</v>
      </c>
      <c r="C1077" s="1">
        <v>43159.636886574073</v>
      </c>
      <c r="D1077" t="str">
        <f t="shared" si="176"/>
        <v>9</v>
      </c>
      <c r="E1077" t="s">
        <v>576</v>
      </c>
      <c r="F1077">
        <v>927950</v>
      </c>
      <c r="H1077" t="s">
        <v>578</v>
      </c>
      <c r="I1077" s="2">
        <v>43159</v>
      </c>
      <c r="J1077" t="s">
        <v>124</v>
      </c>
      <c r="K1077" t="s">
        <v>114</v>
      </c>
      <c r="L1077" t="s">
        <v>115</v>
      </c>
      <c r="M1077" t="s">
        <v>116</v>
      </c>
      <c r="N1077" t="s">
        <v>117</v>
      </c>
      <c r="O1077" t="s">
        <v>39</v>
      </c>
      <c r="P1077" t="s">
        <v>40</v>
      </c>
      <c r="Q1077">
        <v>4</v>
      </c>
      <c r="R1077" t="s">
        <v>41</v>
      </c>
      <c r="S1077" t="s">
        <v>118</v>
      </c>
      <c r="T1077" t="s">
        <v>119</v>
      </c>
      <c r="U1077" t="str">
        <f t="shared" si="184"/>
        <v>05</v>
      </c>
      <c r="V1077" t="s">
        <v>58</v>
      </c>
      <c r="W1077" t="str">
        <f t="shared" si="185"/>
        <v>E5990</v>
      </c>
      <c r="X1077" t="s">
        <v>167</v>
      </c>
      <c r="AA1077" t="s">
        <v>46</v>
      </c>
      <c r="AB1077">
        <v>0</v>
      </c>
      <c r="AC1077">
        <v>0</v>
      </c>
      <c r="AD1077">
        <v>4.7699999999999996</v>
      </c>
      <c r="AE1077">
        <v>0</v>
      </c>
    </row>
    <row r="1078" spans="1:31" x14ac:dyDescent="0.3">
      <c r="A1078" t="str">
        <f t="shared" si="174"/>
        <v>18</v>
      </c>
      <c r="B1078" t="str">
        <f t="shared" si="175"/>
        <v>08</v>
      </c>
      <c r="C1078" s="1">
        <v>43159.636886574073</v>
      </c>
      <c r="D1078" t="str">
        <f t="shared" si="176"/>
        <v>9</v>
      </c>
      <c r="E1078" t="s">
        <v>576</v>
      </c>
      <c r="F1078">
        <v>927950</v>
      </c>
      <c r="H1078" t="s">
        <v>579</v>
      </c>
      <c r="I1078" s="2">
        <v>43159</v>
      </c>
      <c r="J1078" t="s">
        <v>124</v>
      </c>
      <c r="K1078" t="s">
        <v>114</v>
      </c>
      <c r="L1078" t="s">
        <v>115</v>
      </c>
      <c r="M1078" t="s">
        <v>116</v>
      </c>
      <c r="N1078" t="s">
        <v>117</v>
      </c>
      <c r="O1078" t="s">
        <v>39</v>
      </c>
      <c r="P1078" t="s">
        <v>40</v>
      </c>
      <c r="Q1078">
        <v>4</v>
      </c>
      <c r="R1078" t="s">
        <v>41</v>
      </c>
      <c r="S1078" t="s">
        <v>118</v>
      </c>
      <c r="T1078" t="s">
        <v>119</v>
      </c>
      <c r="U1078" t="str">
        <f t="shared" si="184"/>
        <v>05</v>
      </c>
      <c r="V1078" t="s">
        <v>58</v>
      </c>
      <c r="W1078" t="str">
        <f t="shared" si="185"/>
        <v>E5990</v>
      </c>
      <c r="X1078" t="s">
        <v>167</v>
      </c>
      <c r="AA1078" t="s">
        <v>46</v>
      </c>
      <c r="AB1078">
        <v>0</v>
      </c>
      <c r="AC1078">
        <v>0</v>
      </c>
      <c r="AD1078">
        <v>307.19</v>
      </c>
      <c r="AE1078">
        <v>0</v>
      </c>
    </row>
    <row r="1079" spans="1:31" x14ac:dyDescent="0.3">
      <c r="A1079" t="str">
        <f t="shared" si="174"/>
        <v>18</v>
      </c>
      <c r="B1079" t="str">
        <f t="shared" si="175"/>
        <v>08</v>
      </c>
      <c r="C1079" s="1">
        <v>43159.636886574073</v>
      </c>
      <c r="D1079" t="str">
        <f t="shared" si="176"/>
        <v>9</v>
      </c>
      <c r="E1079" t="s">
        <v>576</v>
      </c>
      <c r="F1079">
        <v>927950</v>
      </c>
      <c r="H1079" t="s">
        <v>580</v>
      </c>
      <c r="I1079" s="2">
        <v>43159</v>
      </c>
      <c r="J1079" t="s">
        <v>124</v>
      </c>
      <c r="K1079" t="s">
        <v>114</v>
      </c>
      <c r="L1079" t="s">
        <v>115</v>
      </c>
      <c r="M1079" t="s">
        <v>116</v>
      </c>
      <c r="N1079" t="s">
        <v>117</v>
      </c>
      <c r="O1079" t="s">
        <v>39</v>
      </c>
      <c r="P1079" t="s">
        <v>40</v>
      </c>
      <c r="Q1079">
        <v>4</v>
      </c>
      <c r="R1079" t="s">
        <v>41</v>
      </c>
      <c r="S1079" t="s">
        <v>118</v>
      </c>
      <c r="T1079" t="s">
        <v>119</v>
      </c>
      <c r="U1079" t="str">
        <f t="shared" si="184"/>
        <v>05</v>
      </c>
      <c r="V1079" t="s">
        <v>58</v>
      </c>
      <c r="W1079" t="str">
        <f t="shared" si="185"/>
        <v>E5990</v>
      </c>
      <c r="X1079" t="s">
        <v>167</v>
      </c>
      <c r="AA1079" t="s">
        <v>46</v>
      </c>
      <c r="AB1079">
        <v>0</v>
      </c>
      <c r="AC1079">
        <v>0</v>
      </c>
      <c r="AD1079">
        <v>432.81</v>
      </c>
      <c r="AE1079">
        <v>0</v>
      </c>
    </row>
    <row r="1080" spans="1:31" x14ac:dyDescent="0.3">
      <c r="A1080" t="str">
        <f t="shared" si="174"/>
        <v>18</v>
      </c>
      <c r="B1080" t="str">
        <f t="shared" si="175"/>
        <v>08</v>
      </c>
      <c r="C1080" s="1">
        <v>43159.643252314818</v>
      </c>
      <c r="D1080" t="str">
        <f t="shared" si="176"/>
        <v>9</v>
      </c>
      <c r="E1080" t="s">
        <v>581</v>
      </c>
      <c r="H1080" t="s">
        <v>171</v>
      </c>
      <c r="I1080" s="2">
        <v>43157</v>
      </c>
      <c r="J1080" t="s">
        <v>78</v>
      </c>
      <c r="K1080" t="s">
        <v>114</v>
      </c>
      <c r="L1080" t="s">
        <v>115</v>
      </c>
      <c r="M1080" t="s">
        <v>116</v>
      </c>
      <c r="N1080" t="s">
        <v>117</v>
      </c>
      <c r="O1080" t="s">
        <v>39</v>
      </c>
      <c r="P1080" t="s">
        <v>40</v>
      </c>
      <c r="Q1080">
        <v>4</v>
      </c>
      <c r="R1080" t="s">
        <v>41</v>
      </c>
      <c r="S1080" t="s">
        <v>118</v>
      </c>
      <c r="T1080" t="s">
        <v>119</v>
      </c>
      <c r="U1080" t="str">
        <f t="shared" si="184"/>
        <v>05</v>
      </c>
      <c r="V1080" t="s">
        <v>58</v>
      </c>
      <c r="W1080" t="str">
        <f>"E5989"</f>
        <v>E5989</v>
      </c>
      <c r="X1080" t="s">
        <v>173</v>
      </c>
      <c r="AA1080" t="s">
        <v>46</v>
      </c>
      <c r="AB1080">
        <v>0</v>
      </c>
      <c r="AC1080">
        <v>0</v>
      </c>
      <c r="AD1080">
        <v>300</v>
      </c>
      <c r="AE1080">
        <v>0</v>
      </c>
    </row>
    <row r="1081" spans="1:31" x14ac:dyDescent="0.3">
      <c r="A1081" t="str">
        <f t="shared" ref="A1081:A1144" si="186">"18"</f>
        <v>18</v>
      </c>
      <c r="B1081" t="str">
        <f t="shared" ref="B1081:B1128" si="187">"08"</f>
        <v>08</v>
      </c>
      <c r="C1081" s="1">
        <v>43146.905532407407</v>
      </c>
      <c r="D1081" t="str">
        <f t="shared" ref="D1081:D1144" si="188">"9"</f>
        <v>9</v>
      </c>
      <c r="E1081" t="s">
        <v>535</v>
      </c>
      <c r="G1081" t="s">
        <v>86</v>
      </c>
      <c r="H1081" t="s">
        <v>87</v>
      </c>
      <c r="I1081" s="2">
        <v>43146</v>
      </c>
      <c r="J1081" t="s">
        <v>88</v>
      </c>
      <c r="K1081" t="s">
        <v>114</v>
      </c>
      <c r="L1081" t="s">
        <v>115</v>
      </c>
      <c r="M1081" t="s">
        <v>116</v>
      </c>
      <c r="N1081" t="s">
        <v>117</v>
      </c>
      <c r="O1081" t="s">
        <v>39</v>
      </c>
      <c r="P1081" t="s">
        <v>40</v>
      </c>
      <c r="Q1081">
        <v>4</v>
      </c>
      <c r="R1081" t="s">
        <v>41</v>
      </c>
      <c r="S1081" t="s">
        <v>118</v>
      </c>
      <c r="T1081" t="s">
        <v>119</v>
      </c>
      <c r="U1081" t="str">
        <f>"01"</f>
        <v>01</v>
      </c>
      <c r="V1081" t="s">
        <v>84</v>
      </c>
      <c r="W1081" t="str">
        <f>"E4105"</f>
        <v>E4105</v>
      </c>
      <c r="X1081" t="s">
        <v>84</v>
      </c>
      <c r="AA1081" t="s">
        <v>65</v>
      </c>
      <c r="AB1081">
        <v>0</v>
      </c>
      <c r="AC1081">
        <v>0</v>
      </c>
      <c r="AD1081">
        <v>0</v>
      </c>
      <c r="AE1081">
        <v>-3084.82</v>
      </c>
    </row>
    <row r="1082" spans="1:31" x14ac:dyDescent="0.3">
      <c r="A1082" t="str">
        <f t="shared" si="186"/>
        <v>18</v>
      </c>
      <c r="B1082" t="str">
        <f t="shared" si="187"/>
        <v>08</v>
      </c>
      <c r="C1082" s="1">
        <v>43146.908333333333</v>
      </c>
      <c r="D1082" t="str">
        <f t="shared" si="188"/>
        <v>9</v>
      </c>
      <c r="E1082" t="s">
        <v>536</v>
      </c>
      <c r="H1082" t="s">
        <v>520</v>
      </c>
      <c r="I1082" s="2">
        <v>43154</v>
      </c>
      <c r="J1082" t="s">
        <v>83</v>
      </c>
      <c r="K1082" t="s">
        <v>114</v>
      </c>
      <c r="L1082" t="s">
        <v>115</v>
      </c>
      <c r="M1082" t="s">
        <v>116</v>
      </c>
      <c r="N1082" t="s">
        <v>117</v>
      </c>
      <c r="O1082" t="s">
        <v>39</v>
      </c>
      <c r="P1082" t="s">
        <v>40</v>
      </c>
      <c r="Q1082">
        <v>4</v>
      </c>
      <c r="R1082" t="s">
        <v>41</v>
      </c>
      <c r="S1082" t="s">
        <v>118</v>
      </c>
      <c r="T1082" t="s">
        <v>119</v>
      </c>
      <c r="U1082" t="str">
        <f>"01"</f>
        <v>01</v>
      </c>
      <c r="V1082" t="s">
        <v>84</v>
      </c>
      <c r="W1082" t="str">
        <f>"E4105"</f>
        <v>E4105</v>
      </c>
      <c r="X1082" t="s">
        <v>84</v>
      </c>
      <c r="AA1082" t="s">
        <v>46</v>
      </c>
      <c r="AB1082">
        <v>0</v>
      </c>
      <c r="AC1082">
        <v>0</v>
      </c>
      <c r="AD1082">
        <v>3084.82</v>
      </c>
      <c r="AE1082">
        <v>0</v>
      </c>
    </row>
    <row r="1083" spans="1:31" x14ac:dyDescent="0.3">
      <c r="A1083" t="str">
        <f t="shared" si="186"/>
        <v>18</v>
      </c>
      <c r="B1083" t="str">
        <f t="shared" si="187"/>
        <v>08</v>
      </c>
      <c r="C1083" s="1">
        <v>43132.9059837963</v>
      </c>
      <c r="D1083" t="str">
        <f t="shared" si="188"/>
        <v>9</v>
      </c>
      <c r="E1083" t="s">
        <v>538</v>
      </c>
      <c r="H1083" t="s">
        <v>522</v>
      </c>
      <c r="I1083" s="2">
        <v>43140</v>
      </c>
      <c r="J1083" t="s">
        <v>83</v>
      </c>
      <c r="K1083" t="s">
        <v>114</v>
      </c>
      <c r="L1083" t="s">
        <v>115</v>
      </c>
      <c r="M1083" t="s">
        <v>116</v>
      </c>
      <c r="N1083" t="s">
        <v>117</v>
      </c>
      <c r="O1083" t="s">
        <v>39</v>
      </c>
      <c r="P1083" t="s">
        <v>40</v>
      </c>
      <c r="Q1083">
        <v>4</v>
      </c>
      <c r="R1083" t="s">
        <v>41</v>
      </c>
      <c r="S1083" t="s">
        <v>118</v>
      </c>
      <c r="T1083" t="s">
        <v>119</v>
      </c>
      <c r="U1083" t="str">
        <f>"01"</f>
        <v>01</v>
      </c>
      <c r="V1083" t="s">
        <v>84</v>
      </c>
      <c r="W1083" t="str">
        <f>"E4105"</f>
        <v>E4105</v>
      </c>
      <c r="X1083" t="s">
        <v>84</v>
      </c>
      <c r="AA1083" t="s">
        <v>46</v>
      </c>
      <c r="AB1083">
        <v>0</v>
      </c>
      <c r="AC1083">
        <v>0</v>
      </c>
      <c r="AD1083">
        <v>3084.82</v>
      </c>
      <c r="AE1083">
        <v>0</v>
      </c>
    </row>
    <row r="1084" spans="1:31" x14ac:dyDescent="0.3">
      <c r="A1084" t="str">
        <f t="shared" si="186"/>
        <v>18</v>
      </c>
      <c r="B1084" t="str">
        <f t="shared" si="187"/>
        <v>08</v>
      </c>
      <c r="C1084" s="1">
        <v>43132.903564814813</v>
      </c>
      <c r="D1084" t="str">
        <f t="shared" si="188"/>
        <v>9</v>
      </c>
      <c r="E1084" t="s">
        <v>537</v>
      </c>
      <c r="G1084" t="s">
        <v>86</v>
      </c>
      <c r="H1084" t="s">
        <v>87</v>
      </c>
      <c r="I1084" s="2">
        <v>43132</v>
      </c>
      <c r="J1084" t="s">
        <v>88</v>
      </c>
      <c r="K1084" t="s">
        <v>114</v>
      </c>
      <c r="L1084" t="s">
        <v>115</v>
      </c>
      <c r="M1084" t="s">
        <v>116</v>
      </c>
      <c r="N1084" t="s">
        <v>117</v>
      </c>
      <c r="O1084" t="s">
        <v>39</v>
      </c>
      <c r="P1084" t="s">
        <v>40</v>
      </c>
      <c r="Q1084">
        <v>4</v>
      </c>
      <c r="R1084" t="s">
        <v>41</v>
      </c>
      <c r="S1084" t="s">
        <v>118</v>
      </c>
      <c r="T1084" t="s">
        <v>119</v>
      </c>
      <c r="U1084" t="str">
        <f>"01"</f>
        <v>01</v>
      </c>
      <c r="V1084" t="s">
        <v>84</v>
      </c>
      <c r="W1084" t="str">
        <f>"E4105"</f>
        <v>E4105</v>
      </c>
      <c r="X1084" t="s">
        <v>84</v>
      </c>
      <c r="AA1084" t="s">
        <v>65</v>
      </c>
      <c r="AB1084">
        <v>0</v>
      </c>
      <c r="AC1084">
        <v>0</v>
      </c>
      <c r="AD1084">
        <v>0</v>
      </c>
      <c r="AE1084">
        <v>-3084.82</v>
      </c>
    </row>
    <row r="1085" spans="1:31" x14ac:dyDescent="0.3">
      <c r="A1085" t="str">
        <f t="shared" si="186"/>
        <v>18</v>
      </c>
      <c r="B1085" t="str">
        <f t="shared" si="187"/>
        <v>08</v>
      </c>
      <c r="C1085" s="1">
        <v>43147.696284722224</v>
      </c>
      <c r="D1085" t="str">
        <f t="shared" si="188"/>
        <v>9</v>
      </c>
      <c r="E1085" t="s">
        <v>559</v>
      </c>
      <c r="H1085" t="s">
        <v>582</v>
      </c>
      <c r="I1085" s="2">
        <v>43151</v>
      </c>
      <c r="J1085" t="s">
        <v>74</v>
      </c>
      <c r="K1085" t="s">
        <v>114</v>
      </c>
      <c r="L1085" t="s">
        <v>115</v>
      </c>
      <c r="M1085" t="s">
        <v>116</v>
      </c>
      <c r="N1085" t="s">
        <v>117</v>
      </c>
      <c r="O1085" t="s">
        <v>39</v>
      </c>
      <c r="P1085" t="s">
        <v>40</v>
      </c>
      <c r="Q1085">
        <v>4</v>
      </c>
      <c r="R1085" t="s">
        <v>41</v>
      </c>
      <c r="S1085" t="s">
        <v>118</v>
      </c>
      <c r="T1085" t="s">
        <v>119</v>
      </c>
      <c r="U1085" t="str">
        <f>"05"</f>
        <v>05</v>
      </c>
      <c r="V1085" t="s">
        <v>58</v>
      </c>
      <c r="W1085" t="str">
        <f>"E5070"</f>
        <v>E5070</v>
      </c>
      <c r="X1085" t="s">
        <v>178</v>
      </c>
      <c r="AA1085" t="s">
        <v>46</v>
      </c>
      <c r="AB1085">
        <v>0</v>
      </c>
      <c r="AC1085">
        <v>0</v>
      </c>
      <c r="AD1085">
        <v>810</v>
      </c>
      <c r="AE1085">
        <v>0</v>
      </c>
    </row>
    <row r="1086" spans="1:31" x14ac:dyDescent="0.3">
      <c r="A1086" t="str">
        <f t="shared" si="186"/>
        <v>18</v>
      </c>
      <c r="B1086" t="str">
        <f t="shared" si="187"/>
        <v>08</v>
      </c>
      <c r="C1086" s="1">
        <v>43152.445567129631</v>
      </c>
      <c r="D1086" t="str">
        <f t="shared" si="188"/>
        <v>9</v>
      </c>
      <c r="E1086" t="s">
        <v>583</v>
      </c>
      <c r="H1086" t="s">
        <v>180</v>
      </c>
      <c r="I1086" s="2">
        <v>43147</v>
      </c>
      <c r="J1086" t="s">
        <v>181</v>
      </c>
      <c r="K1086" t="s">
        <v>114</v>
      </c>
      <c r="L1086" t="s">
        <v>115</v>
      </c>
      <c r="M1086" t="s">
        <v>116</v>
      </c>
      <c r="N1086" t="s">
        <v>117</v>
      </c>
      <c r="O1086" t="s">
        <v>39</v>
      </c>
      <c r="P1086" t="s">
        <v>40</v>
      </c>
      <c r="Q1086">
        <v>4</v>
      </c>
      <c r="R1086" t="s">
        <v>41</v>
      </c>
      <c r="S1086" t="s">
        <v>118</v>
      </c>
      <c r="T1086" t="s">
        <v>119</v>
      </c>
      <c r="U1086" t="str">
        <f>"07"</f>
        <v>07</v>
      </c>
      <c r="V1086" t="s">
        <v>129</v>
      </c>
      <c r="W1086" t="str">
        <f>"07"</f>
        <v>07</v>
      </c>
      <c r="X1086" t="s">
        <v>129</v>
      </c>
      <c r="AA1086" t="s">
        <v>46</v>
      </c>
      <c r="AB1086">
        <v>0</v>
      </c>
      <c r="AC1086">
        <v>2329.5500000000002</v>
      </c>
      <c r="AD1086">
        <v>0</v>
      </c>
      <c r="AE1086">
        <v>0</v>
      </c>
    </row>
    <row r="1087" spans="1:31" x14ac:dyDescent="0.3">
      <c r="A1087" t="str">
        <f t="shared" si="186"/>
        <v>18</v>
      </c>
      <c r="B1087" t="str">
        <f t="shared" si="187"/>
        <v>08</v>
      </c>
      <c r="C1087" s="1">
        <v>43157.369050925925</v>
      </c>
      <c r="D1087" t="str">
        <f t="shared" si="188"/>
        <v>9</v>
      </c>
      <c r="E1087" t="s">
        <v>584</v>
      </c>
      <c r="H1087" t="s">
        <v>180</v>
      </c>
      <c r="I1087" s="2">
        <v>43154</v>
      </c>
      <c r="J1087" t="s">
        <v>181</v>
      </c>
      <c r="K1087" t="s">
        <v>114</v>
      </c>
      <c r="L1087" t="s">
        <v>115</v>
      </c>
      <c r="M1087" t="s">
        <v>116</v>
      </c>
      <c r="N1087" t="s">
        <v>117</v>
      </c>
      <c r="O1087" t="s">
        <v>39</v>
      </c>
      <c r="P1087" t="s">
        <v>40</v>
      </c>
      <c r="Q1087">
        <v>4</v>
      </c>
      <c r="R1087" t="s">
        <v>41</v>
      </c>
      <c r="S1087" t="s">
        <v>118</v>
      </c>
      <c r="T1087" t="s">
        <v>119</v>
      </c>
      <c r="U1087" t="str">
        <f>"07"</f>
        <v>07</v>
      </c>
      <c r="V1087" t="s">
        <v>129</v>
      </c>
      <c r="W1087" t="str">
        <f>"07"</f>
        <v>07</v>
      </c>
      <c r="X1087" t="s">
        <v>129</v>
      </c>
      <c r="AA1087" t="s">
        <v>46</v>
      </c>
      <c r="AB1087">
        <v>0</v>
      </c>
      <c r="AC1087">
        <v>1197</v>
      </c>
      <c r="AD1087">
        <v>0</v>
      </c>
      <c r="AE1087">
        <v>0</v>
      </c>
    </row>
    <row r="1088" spans="1:31" x14ac:dyDescent="0.3">
      <c r="A1088" t="str">
        <f t="shared" si="186"/>
        <v>18</v>
      </c>
      <c r="B1088" t="str">
        <f t="shared" si="187"/>
        <v>08</v>
      </c>
      <c r="C1088" s="1">
        <v>43152.445567129631</v>
      </c>
      <c r="D1088" t="str">
        <f t="shared" si="188"/>
        <v>9</v>
      </c>
      <c r="E1088" t="s">
        <v>583</v>
      </c>
      <c r="H1088" t="s">
        <v>180</v>
      </c>
      <c r="I1088" s="2">
        <v>43147</v>
      </c>
      <c r="J1088" t="s">
        <v>181</v>
      </c>
      <c r="K1088" t="s">
        <v>114</v>
      </c>
      <c r="L1088" t="s">
        <v>115</v>
      </c>
      <c r="M1088" t="s">
        <v>116</v>
      </c>
      <c r="N1088" t="s">
        <v>117</v>
      </c>
      <c r="O1088" t="s">
        <v>39</v>
      </c>
      <c r="P1088" t="s">
        <v>40</v>
      </c>
      <c r="Q1088">
        <v>4</v>
      </c>
      <c r="R1088" t="s">
        <v>41</v>
      </c>
      <c r="S1088" t="s">
        <v>118</v>
      </c>
      <c r="T1088" t="s">
        <v>119</v>
      </c>
      <c r="U1088" t="str">
        <f>"05"</f>
        <v>05</v>
      </c>
      <c r="V1088" t="s">
        <v>58</v>
      </c>
      <c r="W1088" t="str">
        <f>"05"</f>
        <v>05</v>
      </c>
      <c r="X1088" t="s">
        <v>58</v>
      </c>
      <c r="AA1088" t="s">
        <v>65</v>
      </c>
      <c r="AB1088">
        <v>0</v>
      </c>
      <c r="AC1088">
        <v>-2329.5500000000002</v>
      </c>
      <c r="AD1088">
        <v>0</v>
      </c>
      <c r="AE1088">
        <v>0</v>
      </c>
    </row>
    <row r="1089" spans="1:31" x14ac:dyDescent="0.3">
      <c r="A1089" t="str">
        <f t="shared" si="186"/>
        <v>18</v>
      </c>
      <c r="B1089" t="str">
        <f t="shared" si="187"/>
        <v>08</v>
      </c>
      <c r="C1089" s="1">
        <v>43157.369050925925</v>
      </c>
      <c r="D1089" t="str">
        <f t="shared" si="188"/>
        <v>9</v>
      </c>
      <c r="E1089" t="s">
        <v>584</v>
      </c>
      <c r="H1089" t="s">
        <v>180</v>
      </c>
      <c r="I1089" s="2">
        <v>43154</v>
      </c>
      <c r="J1089" t="s">
        <v>181</v>
      </c>
      <c r="K1089" t="s">
        <v>114</v>
      </c>
      <c r="L1089" t="s">
        <v>115</v>
      </c>
      <c r="M1089" t="s">
        <v>116</v>
      </c>
      <c r="N1089" t="s">
        <v>117</v>
      </c>
      <c r="O1089" t="s">
        <v>39</v>
      </c>
      <c r="P1089" t="s">
        <v>40</v>
      </c>
      <c r="Q1089">
        <v>4</v>
      </c>
      <c r="R1089" t="s">
        <v>41</v>
      </c>
      <c r="S1089" t="s">
        <v>118</v>
      </c>
      <c r="T1089" t="s">
        <v>119</v>
      </c>
      <c r="U1089" t="str">
        <f>"05"</f>
        <v>05</v>
      </c>
      <c r="V1089" t="s">
        <v>58</v>
      </c>
      <c r="W1089" t="str">
        <f>"05"</f>
        <v>05</v>
      </c>
      <c r="X1089" t="s">
        <v>58</v>
      </c>
      <c r="AA1089" t="s">
        <v>65</v>
      </c>
      <c r="AB1089">
        <v>0</v>
      </c>
      <c r="AC1089">
        <v>-1197</v>
      </c>
      <c r="AD1089">
        <v>0</v>
      </c>
      <c r="AE1089">
        <v>0</v>
      </c>
    </row>
    <row r="1090" spans="1:31" x14ac:dyDescent="0.3">
      <c r="A1090" t="str">
        <f t="shared" si="186"/>
        <v>18</v>
      </c>
      <c r="B1090" t="str">
        <f t="shared" si="187"/>
        <v>08</v>
      </c>
      <c r="C1090" s="1">
        <v>43157.375335648147</v>
      </c>
      <c r="D1090" t="str">
        <f t="shared" si="188"/>
        <v>9</v>
      </c>
      <c r="E1090" t="s">
        <v>585</v>
      </c>
      <c r="F1090">
        <v>10108521</v>
      </c>
      <c r="H1090" t="s">
        <v>586</v>
      </c>
      <c r="I1090" s="2">
        <v>43148</v>
      </c>
      <c r="J1090" t="s">
        <v>150</v>
      </c>
      <c r="K1090" t="s">
        <v>114</v>
      </c>
      <c r="L1090" t="s">
        <v>115</v>
      </c>
      <c r="M1090" t="s">
        <v>116</v>
      </c>
      <c r="N1090" t="s">
        <v>117</v>
      </c>
      <c r="O1090" t="s">
        <v>39</v>
      </c>
      <c r="P1090" t="s">
        <v>40</v>
      </c>
      <c r="Q1090">
        <v>4</v>
      </c>
      <c r="R1090" t="s">
        <v>41</v>
      </c>
      <c r="S1090" t="s">
        <v>118</v>
      </c>
      <c r="T1090" t="s">
        <v>119</v>
      </c>
      <c r="U1090" t="str">
        <f>"07"</f>
        <v>07</v>
      </c>
      <c r="V1090" t="s">
        <v>129</v>
      </c>
      <c r="W1090" t="str">
        <f>"E6410"</f>
        <v>E6410</v>
      </c>
      <c r="X1090" t="s">
        <v>587</v>
      </c>
      <c r="AA1090" t="s">
        <v>46</v>
      </c>
      <c r="AB1090">
        <v>0</v>
      </c>
      <c r="AC1090">
        <v>0</v>
      </c>
      <c r="AD1090">
        <v>99</v>
      </c>
      <c r="AE1090">
        <v>0</v>
      </c>
    </row>
    <row r="1091" spans="1:31" x14ac:dyDescent="0.3">
      <c r="A1091" t="str">
        <f t="shared" si="186"/>
        <v>18</v>
      </c>
      <c r="B1091" t="str">
        <f t="shared" si="187"/>
        <v>08</v>
      </c>
      <c r="C1091" s="1">
        <v>43157.375335648147</v>
      </c>
      <c r="D1091" t="str">
        <f t="shared" si="188"/>
        <v>9</v>
      </c>
      <c r="E1091" t="s">
        <v>585</v>
      </c>
      <c r="F1091">
        <v>10108521</v>
      </c>
      <c r="H1091" t="s">
        <v>588</v>
      </c>
      <c r="I1091" s="2">
        <v>43148</v>
      </c>
      <c r="J1091" t="s">
        <v>150</v>
      </c>
      <c r="K1091" t="s">
        <v>114</v>
      </c>
      <c r="L1091" t="s">
        <v>115</v>
      </c>
      <c r="M1091" t="s">
        <v>116</v>
      </c>
      <c r="N1091" t="s">
        <v>117</v>
      </c>
      <c r="O1091" t="s">
        <v>39</v>
      </c>
      <c r="P1091" t="s">
        <v>40</v>
      </c>
      <c r="Q1091">
        <v>4</v>
      </c>
      <c r="R1091" t="s">
        <v>41</v>
      </c>
      <c r="S1091" t="s">
        <v>118</v>
      </c>
      <c r="T1091" t="s">
        <v>119</v>
      </c>
      <c r="U1091" t="str">
        <f>"07"</f>
        <v>07</v>
      </c>
      <c r="V1091" t="s">
        <v>129</v>
      </c>
      <c r="W1091" t="str">
        <f>"E6410"</f>
        <v>E6410</v>
      </c>
      <c r="X1091" t="s">
        <v>587</v>
      </c>
      <c r="AA1091" t="s">
        <v>46</v>
      </c>
      <c r="AB1091">
        <v>0</v>
      </c>
      <c r="AC1091">
        <v>0</v>
      </c>
      <c r="AD1091">
        <v>169</v>
      </c>
      <c r="AE1091">
        <v>0</v>
      </c>
    </row>
    <row r="1092" spans="1:31" x14ac:dyDescent="0.3">
      <c r="A1092" t="str">
        <f t="shared" si="186"/>
        <v>18</v>
      </c>
      <c r="B1092" t="str">
        <f t="shared" si="187"/>
        <v>08</v>
      </c>
      <c r="C1092" s="1">
        <v>43157.375335648147</v>
      </c>
      <c r="D1092" t="str">
        <f t="shared" si="188"/>
        <v>9</v>
      </c>
      <c r="E1092" t="s">
        <v>585</v>
      </c>
      <c r="F1092">
        <v>10108521</v>
      </c>
      <c r="H1092" t="s">
        <v>589</v>
      </c>
      <c r="I1092" s="2">
        <v>43148</v>
      </c>
      <c r="J1092" t="s">
        <v>150</v>
      </c>
      <c r="K1092" t="s">
        <v>114</v>
      </c>
      <c r="L1092" t="s">
        <v>115</v>
      </c>
      <c r="M1092" t="s">
        <v>116</v>
      </c>
      <c r="N1092" t="s">
        <v>117</v>
      </c>
      <c r="O1092" t="s">
        <v>39</v>
      </c>
      <c r="P1092" t="s">
        <v>40</v>
      </c>
      <c r="Q1092">
        <v>4</v>
      </c>
      <c r="R1092" t="s">
        <v>41</v>
      </c>
      <c r="S1092" t="s">
        <v>118</v>
      </c>
      <c r="T1092" t="s">
        <v>119</v>
      </c>
      <c r="U1092" t="str">
        <f>"07"</f>
        <v>07</v>
      </c>
      <c r="V1092" t="s">
        <v>129</v>
      </c>
      <c r="W1092" t="str">
        <f>"E6410"</f>
        <v>E6410</v>
      </c>
      <c r="X1092" t="s">
        <v>587</v>
      </c>
      <c r="AA1092" t="s">
        <v>46</v>
      </c>
      <c r="AB1092">
        <v>0</v>
      </c>
      <c r="AC1092">
        <v>0</v>
      </c>
      <c r="AD1092">
        <v>929</v>
      </c>
      <c r="AE1092">
        <v>0</v>
      </c>
    </row>
    <row r="1093" spans="1:31" x14ac:dyDescent="0.3">
      <c r="A1093" t="str">
        <f t="shared" si="186"/>
        <v>18</v>
      </c>
      <c r="B1093" t="str">
        <f t="shared" si="187"/>
        <v>08</v>
      </c>
      <c r="C1093" s="1">
        <v>43159.636886574073</v>
      </c>
      <c r="D1093" t="str">
        <f t="shared" si="188"/>
        <v>9</v>
      </c>
      <c r="E1093" t="s">
        <v>590</v>
      </c>
      <c r="F1093">
        <v>927964</v>
      </c>
      <c r="H1093" t="s">
        <v>591</v>
      </c>
      <c r="I1093" s="2">
        <v>43159</v>
      </c>
      <c r="J1093" t="s">
        <v>124</v>
      </c>
      <c r="K1093" t="s">
        <v>114</v>
      </c>
      <c r="L1093" t="s">
        <v>115</v>
      </c>
      <c r="M1093" t="s">
        <v>116</v>
      </c>
      <c r="N1093" t="s">
        <v>117</v>
      </c>
      <c r="O1093" t="s">
        <v>39</v>
      </c>
      <c r="P1093" t="s">
        <v>40</v>
      </c>
      <c r="Q1093">
        <v>4</v>
      </c>
      <c r="R1093" t="s">
        <v>41</v>
      </c>
      <c r="S1093" t="s">
        <v>118</v>
      </c>
      <c r="T1093" t="s">
        <v>119</v>
      </c>
      <c r="U1093" t="str">
        <f t="shared" ref="U1093:U1103" si="189">"05"</f>
        <v>05</v>
      </c>
      <c r="V1093" t="s">
        <v>58</v>
      </c>
      <c r="W1093" t="str">
        <f>"E5979"</f>
        <v>E5979</v>
      </c>
      <c r="X1093" t="s">
        <v>451</v>
      </c>
      <c r="AA1093" t="s">
        <v>46</v>
      </c>
      <c r="AB1093">
        <v>0</v>
      </c>
      <c r="AC1093">
        <v>0</v>
      </c>
      <c r="AD1093">
        <v>7</v>
      </c>
      <c r="AE1093">
        <v>0</v>
      </c>
    </row>
    <row r="1094" spans="1:31" x14ac:dyDescent="0.3">
      <c r="A1094" t="str">
        <f t="shared" si="186"/>
        <v>18</v>
      </c>
      <c r="B1094" t="str">
        <f t="shared" si="187"/>
        <v>08</v>
      </c>
      <c r="C1094" s="1">
        <v>43159.636886574073</v>
      </c>
      <c r="D1094" t="str">
        <f t="shared" si="188"/>
        <v>9</v>
      </c>
      <c r="E1094" t="s">
        <v>590</v>
      </c>
      <c r="F1094">
        <v>927964</v>
      </c>
      <c r="H1094" t="s">
        <v>592</v>
      </c>
      <c r="I1094" s="2">
        <v>43159</v>
      </c>
      <c r="J1094" t="s">
        <v>124</v>
      </c>
      <c r="K1094" t="s">
        <v>114</v>
      </c>
      <c r="L1094" t="s">
        <v>115</v>
      </c>
      <c r="M1094" t="s">
        <v>116</v>
      </c>
      <c r="N1094" t="s">
        <v>117</v>
      </c>
      <c r="O1094" t="s">
        <v>39</v>
      </c>
      <c r="P1094" t="s">
        <v>40</v>
      </c>
      <c r="Q1094">
        <v>4</v>
      </c>
      <c r="R1094" t="s">
        <v>41</v>
      </c>
      <c r="S1094" t="s">
        <v>118</v>
      </c>
      <c r="T1094" t="s">
        <v>119</v>
      </c>
      <c r="U1094" t="str">
        <f t="shared" si="189"/>
        <v>05</v>
      </c>
      <c r="V1094" t="s">
        <v>58</v>
      </c>
      <c r="W1094" t="str">
        <f>"E5979"</f>
        <v>E5979</v>
      </c>
      <c r="X1094" t="s">
        <v>451</v>
      </c>
      <c r="AA1094" t="s">
        <v>46</v>
      </c>
      <c r="AB1094">
        <v>0</v>
      </c>
      <c r="AC1094">
        <v>0</v>
      </c>
      <c r="AD1094">
        <v>984.2</v>
      </c>
      <c r="AE1094">
        <v>0</v>
      </c>
    </row>
    <row r="1095" spans="1:31" x14ac:dyDescent="0.3">
      <c r="A1095" t="str">
        <f t="shared" si="186"/>
        <v>18</v>
      </c>
      <c r="B1095" t="str">
        <f t="shared" si="187"/>
        <v>08</v>
      </c>
      <c r="C1095" s="1">
        <v>43159.636886574073</v>
      </c>
      <c r="D1095" t="str">
        <f t="shared" si="188"/>
        <v>9</v>
      </c>
      <c r="E1095" t="s">
        <v>590</v>
      </c>
      <c r="F1095">
        <v>927964</v>
      </c>
      <c r="H1095" t="s">
        <v>593</v>
      </c>
      <c r="I1095" s="2">
        <v>43159</v>
      </c>
      <c r="J1095" t="s">
        <v>124</v>
      </c>
      <c r="K1095" t="s">
        <v>114</v>
      </c>
      <c r="L1095" t="s">
        <v>115</v>
      </c>
      <c r="M1095" t="s">
        <v>116</v>
      </c>
      <c r="N1095" t="s">
        <v>117</v>
      </c>
      <c r="O1095" t="s">
        <v>39</v>
      </c>
      <c r="P1095" t="s">
        <v>40</v>
      </c>
      <c r="Q1095">
        <v>4</v>
      </c>
      <c r="R1095" t="s">
        <v>41</v>
      </c>
      <c r="S1095" t="s">
        <v>118</v>
      </c>
      <c r="T1095" t="s">
        <v>119</v>
      </c>
      <c r="U1095" t="str">
        <f t="shared" si="189"/>
        <v>05</v>
      </c>
      <c r="V1095" t="s">
        <v>58</v>
      </c>
      <c r="W1095" t="str">
        <f>"E5979"</f>
        <v>E5979</v>
      </c>
      <c r="X1095" t="s">
        <v>451</v>
      </c>
      <c r="AA1095" t="s">
        <v>46</v>
      </c>
      <c r="AB1095">
        <v>0</v>
      </c>
      <c r="AC1095">
        <v>0</v>
      </c>
      <c r="AD1095">
        <v>859</v>
      </c>
      <c r="AE1095">
        <v>0</v>
      </c>
    </row>
    <row r="1096" spans="1:31" x14ac:dyDescent="0.3">
      <c r="A1096" t="str">
        <f t="shared" si="186"/>
        <v>18</v>
      </c>
      <c r="B1096" t="str">
        <f t="shared" si="187"/>
        <v>08</v>
      </c>
      <c r="C1096" s="1">
        <v>43159.63689814815</v>
      </c>
      <c r="D1096" t="str">
        <f t="shared" si="188"/>
        <v>9</v>
      </c>
      <c r="E1096" t="s">
        <v>590</v>
      </c>
      <c r="F1096">
        <v>927964</v>
      </c>
      <c r="H1096" t="s">
        <v>594</v>
      </c>
      <c r="I1096" s="2">
        <v>43159</v>
      </c>
      <c r="J1096" t="s">
        <v>124</v>
      </c>
      <c r="K1096" t="s">
        <v>114</v>
      </c>
      <c r="L1096" t="s">
        <v>115</v>
      </c>
      <c r="M1096" t="s">
        <v>116</v>
      </c>
      <c r="N1096" t="s">
        <v>117</v>
      </c>
      <c r="O1096" t="s">
        <v>39</v>
      </c>
      <c r="P1096" t="s">
        <v>40</v>
      </c>
      <c r="Q1096">
        <v>4</v>
      </c>
      <c r="R1096" t="s">
        <v>41</v>
      </c>
      <c r="S1096" t="s">
        <v>118</v>
      </c>
      <c r="T1096" t="s">
        <v>119</v>
      </c>
      <c r="U1096" t="str">
        <f t="shared" si="189"/>
        <v>05</v>
      </c>
      <c r="V1096" t="s">
        <v>58</v>
      </c>
      <c r="W1096" t="str">
        <f>"E5979"</f>
        <v>E5979</v>
      </c>
      <c r="X1096" t="s">
        <v>451</v>
      </c>
      <c r="AA1096" t="s">
        <v>46</v>
      </c>
      <c r="AB1096">
        <v>0</v>
      </c>
      <c r="AC1096">
        <v>0</v>
      </c>
      <c r="AD1096">
        <v>195.3</v>
      </c>
      <c r="AE1096">
        <v>0</v>
      </c>
    </row>
    <row r="1097" spans="1:31" x14ac:dyDescent="0.3">
      <c r="A1097" t="str">
        <f t="shared" si="186"/>
        <v>18</v>
      </c>
      <c r="B1097" t="str">
        <f t="shared" si="187"/>
        <v>08</v>
      </c>
      <c r="C1097" s="1">
        <v>43159.63689814815</v>
      </c>
      <c r="D1097" t="str">
        <f t="shared" si="188"/>
        <v>9</v>
      </c>
      <c r="E1097" t="s">
        <v>590</v>
      </c>
      <c r="F1097">
        <v>927964</v>
      </c>
      <c r="H1097" t="s">
        <v>595</v>
      </c>
      <c r="I1097" s="2">
        <v>43159</v>
      </c>
      <c r="J1097" t="s">
        <v>124</v>
      </c>
      <c r="K1097" t="s">
        <v>114</v>
      </c>
      <c r="L1097" t="s">
        <v>115</v>
      </c>
      <c r="M1097" t="s">
        <v>116</v>
      </c>
      <c r="N1097" t="s">
        <v>117</v>
      </c>
      <c r="O1097" t="s">
        <v>39</v>
      </c>
      <c r="P1097" t="s">
        <v>40</v>
      </c>
      <c r="Q1097">
        <v>4</v>
      </c>
      <c r="R1097" t="s">
        <v>41</v>
      </c>
      <c r="S1097" t="s">
        <v>118</v>
      </c>
      <c r="T1097" t="s">
        <v>119</v>
      </c>
      <c r="U1097" t="str">
        <f t="shared" si="189"/>
        <v>05</v>
      </c>
      <c r="V1097" t="s">
        <v>58</v>
      </c>
      <c r="W1097" t="str">
        <f>"E5979"</f>
        <v>E5979</v>
      </c>
      <c r="X1097" t="s">
        <v>451</v>
      </c>
      <c r="AA1097" t="s">
        <v>46</v>
      </c>
      <c r="AB1097">
        <v>0</v>
      </c>
      <c r="AC1097">
        <v>0</v>
      </c>
      <c r="AD1097">
        <v>195.3</v>
      </c>
      <c r="AE1097">
        <v>0</v>
      </c>
    </row>
    <row r="1098" spans="1:31" x14ac:dyDescent="0.3">
      <c r="A1098" t="str">
        <f t="shared" si="186"/>
        <v>18</v>
      </c>
      <c r="B1098" t="str">
        <f t="shared" si="187"/>
        <v>08</v>
      </c>
      <c r="C1098" s="1">
        <v>43143.656238425923</v>
      </c>
      <c r="D1098" t="str">
        <f t="shared" si="188"/>
        <v>9</v>
      </c>
      <c r="E1098" t="s">
        <v>596</v>
      </c>
      <c r="H1098" t="s">
        <v>597</v>
      </c>
      <c r="I1098" s="2">
        <v>43143</v>
      </c>
      <c r="J1098" t="s">
        <v>78</v>
      </c>
      <c r="K1098" t="s">
        <v>114</v>
      </c>
      <c r="L1098" t="s">
        <v>115</v>
      </c>
      <c r="M1098" t="s">
        <v>116</v>
      </c>
      <c r="N1098" t="s">
        <v>117</v>
      </c>
      <c r="O1098" t="s">
        <v>39</v>
      </c>
      <c r="P1098" t="s">
        <v>40</v>
      </c>
      <c r="Q1098">
        <v>4</v>
      </c>
      <c r="R1098" t="s">
        <v>41</v>
      </c>
      <c r="S1098" t="s">
        <v>118</v>
      </c>
      <c r="T1098" t="s">
        <v>119</v>
      </c>
      <c r="U1098" t="str">
        <f t="shared" si="189"/>
        <v>05</v>
      </c>
      <c r="V1098" t="s">
        <v>58</v>
      </c>
      <c r="W1098" t="str">
        <f t="shared" ref="W1098:W1103" si="190">"E5671"</f>
        <v>E5671</v>
      </c>
      <c r="X1098" t="s">
        <v>189</v>
      </c>
      <c r="AA1098" t="s">
        <v>46</v>
      </c>
      <c r="AB1098">
        <v>0</v>
      </c>
      <c r="AC1098">
        <v>0</v>
      </c>
      <c r="AD1098">
        <v>22.1</v>
      </c>
      <c r="AE1098">
        <v>0</v>
      </c>
    </row>
    <row r="1099" spans="1:31" x14ac:dyDescent="0.3">
      <c r="A1099" t="str">
        <f t="shared" si="186"/>
        <v>18</v>
      </c>
      <c r="B1099" t="str">
        <f t="shared" si="187"/>
        <v>08</v>
      </c>
      <c r="C1099" s="1">
        <v>43144.376273148147</v>
      </c>
      <c r="D1099" t="str">
        <f t="shared" si="188"/>
        <v>9</v>
      </c>
      <c r="E1099" t="s">
        <v>598</v>
      </c>
      <c r="H1099" t="s">
        <v>599</v>
      </c>
      <c r="I1099" s="2">
        <v>43143</v>
      </c>
      <c r="J1099" t="s">
        <v>78</v>
      </c>
      <c r="K1099" t="s">
        <v>114</v>
      </c>
      <c r="L1099" t="s">
        <v>115</v>
      </c>
      <c r="M1099" t="s">
        <v>116</v>
      </c>
      <c r="N1099" t="s">
        <v>117</v>
      </c>
      <c r="O1099" t="s">
        <v>39</v>
      </c>
      <c r="P1099" t="s">
        <v>40</v>
      </c>
      <c r="Q1099">
        <v>4</v>
      </c>
      <c r="R1099" t="s">
        <v>41</v>
      </c>
      <c r="S1099" t="s">
        <v>118</v>
      </c>
      <c r="T1099" t="s">
        <v>119</v>
      </c>
      <c r="U1099" t="str">
        <f t="shared" si="189"/>
        <v>05</v>
      </c>
      <c r="V1099" t="s">
        <v>58</v>
      </c>
      <c r="W1099" t="str">
        <f t="shared" si="190"/>
        <v>E5671</v>
      </c>
      <c r="X1099" t="s">
        <v>189</v>
      </c>
      <c r="AA1099" t="s">
        <v>46</v>
      </c>
      <c r="AB1099">
        <v>0</v>
      </c>
      <c r="AC1099">
        <v>0</v>
      </c>
      <c r="AD1099">
        <v>144.43</v>
      </c>
      <c r="AE1099">
        <v>0</v>
      </c>
    </row>
    <row r="1100" spans="1:31" x14ac:dyDescent="0.3">
      <c r="A1100" t="str">
        <f t="shared" si="186"/>
        <v>18</v>
      </c>
      <c r="B1100" t="str">
        <f t="shared" si="187"/>
        <v>08</v>
      </c>
      <c r="C1100" s="1">
        <v>43143.416041666664</v>
      </c>
      <c r="D1100" t="str">
        <f t="shared" si="188"/>
        <v>9</v>
      </c>
      <c r="E1100" t="s">
        <v>600</v>
      </c>
      <c r="H1100" t="s">
        <v>195</v>
      </c>
      <c r="I1100" s="2">
        <v>43138</v>
      </c>
      <c r="J1100" t="s">
        <v>78</v>
      </c>
      <c r="K1100" t="s">
        <v>114</v>
      </c>
      <c r="L1100" t="s">
        <v>115</v>
      </c>
      <c r="M1100" t="s">
        <v>116</v>
      </c>
      <c r="N1100" t="s">
        <v>117</v>
      </c>
      <c r="O1100" t="s">
        <v>39</v>
      </c>
      <c r="P1100" t="s">
        <v>40</v>
      </c>
      <c r="Q1100">
        <v>4</v>
      </c>
      <c r="R1100" t="s">
        <v>41</v>
      </c>
      <c r="S1100" t="s">
        <v>118</v>
      </c>
      <c r="T1100" t="s">
        <v>119</v>
      </c>
      <c r="U1100" t="str">
        <f t="shared" si="189"/>
        <v>05</v>
      </c>
      <c r="V1100" t="s">
        <v>58</v>
      </c>
      <c r="W1100" t="str">
        <f t="shared" si="190"/>
        <v>E5671</v>
      </c>
      <c r="X1100" t="s">
        <v>189</v>
      </c>
      <c r="AA1100" t="s">
        <v>46</v>
      </c>
      <c r="AB1100">
        <v>0</v>
      </c>
      <c r="AC1100">
        <v>0</v>
      </c>
      <c r="AD1100">
        <v>120.02</v>
      </c>
      <c r="AE1100">
        <v>0</v>
      </c>
    </row>
    <row r="1101" spans="1:31" x14ac:dyDescent="0.3">
      <c r="A1101" t="str">
        <f t="shared" si="186"/>
        <v>18</v>
      </c>
      <c r="B1101" t="str">
        <f t="shared" si="187"/>
        <v>08</v>
      </c>
      <c r="C1101" s="1">
        <v>43147.338287037041</v>
      </c>
      <c r="D1101" t="str">
        <f t="shared" si="188"/>
        <v>9</v>
      </c>
      <c r="E1101" t="s">
        <v>601</v>
      </c>
      <c r="H1101" t="s">
        <v>602</v>
      </c>
      <c r="I1101" s="2">
        <v>43146</v>
      </c>
      <c r="J1101" t="s">
        <v>78</v>
      </c>
      <c r="K1101" t="s">
        <v>114</v>
      </c>
      <c r="L1101" t="s">
        <v>115</v>
      </c>
      <c r="M1101" t="s">
        <v>116</v>
      </c>
      <c r="N1101" t="s">
        <v>117</v>
      </c>
      <c r="O1101" t="s">
        <v>39</v>
      </c>
      <c r="P1101" t="s">
        <v>40</v>
      </c>
      <c r="Q1101">
        <v>4</v>
      </c>
      <c r="R1101" t="s">
        <v>41</v>
      </c>
      <c r="S1101" t="s">
        <v>118</v>
      </c>
      <c r="T1101" t="s">
        <v>119</v>
      </c>
      <c r="U1101" t="str">
        <f t="shared" si="189"/>
        <v>05</v>
      </c>
      <c r="V1101" t="s">
        <v>58</v>
      </c>
      <c r="W1101" t="str">
        <f t="shared" si="190"/>
        <v>E5671</v>
      </c>
      <c r="X1101" t="s">
        <v>189</v>
      </c>
      <c r="AA1101" t="s">
        <v>46</v>
      </c>
      <c r="AB1101">
        <v>0</v>
      </c>
      <c r="AC1101">
        <v>0</v>
      </c>
      <c r="AD1101">
        <v>149.13999999999999</v>
      </c>
      <c r="AE1101">
        <v>0</v>
      </c>
    </row>
    <row r="1102" spans="1:31" x14ac:dyDescent="0.3">
      <c r="A1102" t="str">
        <f t="shared" si="186"/>
        <v>18</v>
      </c>
      <c r="B1102" t="str">
        <f t="shared" si="187"/>
        <v>08</v>
      </c>
      <c r="C1102" s="1">
        <v>43157.443101851852</v>
      </c>
      <c r="D1102" t="str">
        <f t="shared" si="188"/>
        <v>9</v>
      </c>
      <c r="E1102" t="s">
        <v>603</v>
      </c>
      <c r="H1102" t="s">
        <v>604</v>
      </c>
      <c r="I1102" s="2">
        <v>43154</v>
      </c>
      <c r="J1102" t="s">
        <v>78</v>
      </c>
      <c r="K1102" t="s">
        <v>114</v>
      </c>
      <c r="L1102" t="s">
        <v>115</v>
      </c>
      <c r="M1102" t="s">
        <v>116</v>
      </c>
      <c r="N1102" t="s">
        <v>117</v>
      </c>
      <c r="O1102" t="s">
        <v>39</v>
      </c>
      <c r="P1102" t="s">
        <v>40</v>
      </c>
      <c r="Q1102">
        <v>4</v>
      </c>
      <c r="R1102" t="s">
        <v>41</v>
      </c>
      <c r="S1102" t="s">
        <v>118</v>
      </c>
      <c r="T1102" t="s">
        <v>119</v>
      </c>
      <c r="U1102" t="str">
        <f t="shared" si="189"/>
        <v>05</v>
      </c>
      <c r="V1102" t="s">
        <v>58</v>
      </c>
      <c r="W1102" t="str">
        <f t="shared" si="190"/>
        <v>E5671</v>
      </c>
      <c r="X1102" t="s">
        <v>189</v>
      </c>
      <c r="AA1102" t="s">
        <v>46</v>
      </c>
      <c r="AB1102">
        <v>0</v>
      </c>
      <c r="AC1102">
        <v>0</v>
      </c>
      <c r="AD1102">
        <v>66.77</v>
      </c>
      <c r="AE1102">
        <v>0</v>
      </c>
    </row>
    <row r="1103" spans="1:31" x14ac:dyDescent="0.3">
      <c r="A1103" t="str">
        <f t="shared" si="186"/>
        <v>18</v>
      </c>
      <c r="B1103" t="str">
        <f t="shared" si="187"/>
        <v>08</v>
      </c>
      <c r="C1103" s="1">
        <v>43159.636886574073</v>
      </c>
      <c r="D1103" t="str">
        <f t="shared" si="188"/>
        <v>9</v>
      </c>
      <c r="E1103" t="s">
        <v>605</v>
      </c>
      <c r="F1103">
        <v>927947</v>
      </c>
      <c r="H1103" t="s">
        <v>606</v>
      </c>
      <c r="I1103" s="2">
        <v>43159</v>
      </c>
      <c r="J1103" t="s">
        <v>124</v>
      </c>
      <c r="K1103" t="s">
        <v>114</v>
      </c>
      <c r="L1103" t="s">
        <v>115</v>
      </c>
      <c r="M1103" t="s">
        <v>116</v>
      </c>
      <c r="N1103" t="s">
        <v>117</v>
      </c>
      <c r="O1103" t="s">
        <v>39</v>
      </c>
      <c r="P1103" t="s">
        <v>40</v>
      </c>
      <c r="Q1103">
        <v>4</v>
      </c>
      <c r="R1103" t="s">
        <v>41</v>
      </c>
      <c r="S1103" t="s">
        <v>118</v>
      </c>
      <c r="T1103" t="s">
        <v>119</v>
      </c>
      <c r="U1103" t="str">
        <f t="shared" si="189"/>
        <v>05</v>
      </c>
      <c r="V1103" t="s">
        <v>58</v>
      </c>
      <c r="W1103" t="str">
        <f t="shared" si="190"/>
        <v>E5671</v>
      </c>
      <c r="X1103" t="s">
        <v>189</v>
      </c>
      <c r="AA1103" t="s">
        <v>46</v>
      </c>
      <c r="AB1103">
        <v>0</v>
      </c>
      <c r="AC1103">
        <v>0</v>
      </c>
      <c r="AD1103">
        <v>38.130000000000003</v>
      </c>
      <c r="AE1103">
        <v>0</v>
      </c>
    </row>
    <row r="1104" spans="1:31" x14ac:dyDescent="0.3">
      <c r="A1104" t="str">
        <f t="shared" si="186"/>
        <v>18</v>
      </c>
      <c r="B1104" t="str">
        <f t="shared" si="187"/>
        <v>08</v>
      </c>
      <c r="C1104" s="1">
        <v>43146.908310185187</v>
      </c>
      <c r="D1104" t="str">
        <f t="shared" si="188"/>
        <v>9</v>
      </c>
      <c r="E1104" t="s">
        <v>536</v>
      </c>
      <c r="H1104" t="s">
        <v>520</v>
      </c>
      <c r="I1104" s="2">
        <v>43154</v>
      </c>
      <c r="J1104" t="s">
        <v>83</v>
      </c>
      <c r="K1104" t="s">
        <v>35</v>
      </c>
      <c r="L1104" t="s">
        <v>36</v>
      </c>
      <c r="M1104" t="s">
        <v>207</v>
      </c>
      <c r="N1104" t="s">
        <v>208</v>
      </c>
      <c r="O1104" t="s">
        <v>39</v>
      </c>
      <c r="P1104" t="s">
        <v>40</v>
      </c>
      <c r="Q1104">
        <v>4</v>
      </c>
      <c r="R1104" t="s">
        <v>41</v>
      </c>
      <c r="S1104" t="s">
        <v>209</v>
      </c>
      <c r="T1104" t="s">
        <v>208</v>
      </c>
      <c r="U1104" t="str">
        <f>"03"</f>
        <v>03</v>
      </c>
      <c r="V1104" t="s">
        <v>120</v>
      </c>
      <c r="W1104" t="str">
        <f>"E4135"</f>
        <v>E4135</v>
      </c>
      <c r="X1104" t="s">
        <v>121</v>
      </c>
      <c r="AA1104" t="s">
        <v>46</v>
      </c>
      <c r="AB1104">
        <v>0</v>
      </c>
      <c r="AC1104">
        <v>0</v>
      </c>
      <c r="AD1104">
        <v>234</v>
      </c>
      <c r="AE1104">
        <v>0</v>
      </c>
    </row>
    <row r="1105" spans="1:31" x14ac:dyDescent="0.3">
      <c r="A1105" t="str">
        <f t="shared" si="186"/>
        <v>18</v>
      </c>
      <c r="B1105" t="str">
        <f t="shared" si="187"/>
        <v>08</v>
      </c>
      <c r="C1105" s="1">
        <v>43132.905960648146</v>
      </c>
      <c r="D1105" t="str">
        <f t="shared" si="188"/>
        <v>9</v>
      </c>
      <c r="E1105" t="s">
        <v>538</v>
      </c>
      <c r="H1105" t="s">
        <v>522</v>
      </c>
      <c r="I1105" s="2">
        <v>43140</v>
      </c>
      <c r="J1105" t="s">
        <v>83</v>
      </c>
      <c r="K1105" t="s">
        <v>35</v>
      </c>
      <c r="L1105" t="s">
        <v>36</v>
      </c>
      <c r="M1105" t="s">
        <v>207</v>
      </c>
      <c r="N1105" t="s">
        <v>208</v>
      </c>
      <c r="O1105" t="s">
        <v>39</v>
      </c>
      <c r="P1105" t="s">
        <v>40</v>
      </c>
      <c r="Q1105">
        <v>4</v>
      </c>
      <c r="R1105" t="s">
        <v>41</v>
      </c>
      <c r="S1105" t="s">
        <v>209</v>
      </c>
      <c r="T1105" t="s">
        <v>208</v>
      </c>
      <c r="U1105" t="str">
        <f>"03"</f>
        <v>03</v>
      </c>
      <c r="V1105" t="s">
        <v>120</v>
      </c>
      <c r="W1105" t="str">
        <f>"E4135"</f>
        <v>E4135</v>
      </c>
      <c r="X1105" t="s">
        <v>121</v>
      </c>
      <c r="AA1105" t="s">
        <v>46</v>
      </c>
      <c r="AB1105">
        <v>0</v>
      </c>
      <c r="AC1105">
        <v>0</v>
      </c>
      <c r="AD1105">
        <v>216</v>
      </c>
      <c r="AE1105">
        <v>0</v>
      </c>
    </row>
    <row r="1106" spans="1:31" x14ac:dyDescent="0.3">
      <c r="A1106" t="str">
        <f t="shared" si="186"/>
        <v>18</v>
      </c>
      <c r="B1106" t="str">
        <f t="shared" si="187"/>
        <v>08</v>
      </c>
      <c r="C1106" s="1">
        <v>43138.902754629627</v>
      </c>
      <c r="D1106" t="str">
        <f t="shared" si="188"/>
        <v>9</v>
      </c>
      <c r="E1106" t="s">
        <v>607</v>
      </c>
      <c r="H1106" t="s">
        <v>608</v>
      </c>
      <c r="I1106" s="2">
        <v>43138</v>
      </c>
      <c r="J1106" t="s">
        <v>106</v>
      </c>
      <c r="K1106" t="s">
        <v>35</v>
      </c>
      <c r="L1106" t="s">
        <v>36</v>
      </c>
      <c r="M1106" t="s">
        <v>207</v>
      </c>
      <c r="N1106" t="s">
        <v>208</v>
      </c>
      <c r="O1106" t="s">
        <v>39</v>
      </c>
      <c r="P1106" t="s">
        <v>40</v>
      </c>
      <c r="Q1106">
        <v>4</v>
      </c>
      <c r="R1106" t="s">
        <v>41</v>
      </c>
      <c r="S1106" t="s">
        <v>209</v>
      </c>
      <c r="T1106" t="s">
        <v>208</v>
      </c>
      <c r="U1106" t="str">
        <f>"07"</f>
        <v>07</v>
      </c>
      <c r="V1106" t="s">
        <v>129</v>
      </c>
      <c r="W1106" t="str">
        <f>"E6860"</f>
        <v>E6860</v>
      </c>
      <c r="X1106" t="s">
        <v>609</v>
      </c>
      <c r="AA1106" t="s">
        <v>46</v>
      </c>
      <c r="AB1106">
        <v>0</v>
      </c>
      <c r="AC1106">
        <v>0</v>
      </c>
      <c r="AD1106">
        <v>45</v>
      </c>
      <c r="AE1106">
        <v>0</v>
      </c>
    </row>
    <row r="1107" spans="1:31" x14ac:dyDescent="0.3">
      <c r="A1107" t="str">
        <f t="shared" si="186"/>
        <v>18</v>
      </c>
      <c r="B1107" t="str">
        <f t="shared" si="187"/>
        <v>08</v>
      </c>
      <c r="C1107" s="1">
        <v>43137.507997685185</v>
      </c>
      <c r="D1107" t="str">
        <f t="shared" si="188"/>
        <v>9</v>
      </c>
      <c r="E1107" t="s">
        <v>610</v>
      </c>
      <c r="H1107" t="s">
        <v>611</v>
      </c>
      <c r="I1107" s="2">
        <v>43137</v>
      </c>
      <c r="J1107" t="s">
        <v>74</v>
      </c>
      <c r="K1107" t="s">
        <v>35</v>
      </c>
      <c r="L1107" t="s">
        <v>36</v>
      </c>
      <c r="M1107" t="s">
        <v>207</v>
      </c>
      <c r="N1107" t="s">
        <v>208</v>
      </c>
      <c r="O1107" t="s">
        <v>39</v>
      </c>
      <c r="P1107" t="s">
        <v>40</v>
      </c>
      <c r="Q1107">
        <v>4</v>
      </c>
      <c r="R1107" t="s">
        <v>41</v>
      </c>
      <c r="S1107" t="s">
        <v>209</v>
      </c>
      <c r="T1107" t="s">
        <v>208</v>
      </c>
      <c r="U1107" t="str">
        <f>"05"</f>
        <v>05</v>
      </c>
      <c r="V1107" t="s">
        <v>58</v>
      </c>
      <c r="W1107" t="str">
        <f>"E5640"</f>
        <v>E5640</v>
      </c>
      <c r="X1107" t="s">
        <v>213</v>
      </c>
      <c r="AA1107" t="s">
        <v>46</v>
      </c>
      <c r="AB1107">
        <v>0</v>
      </c>
      <c r="AC1107">
        <v>0</v>
      </c>
      <c r="AD1107">
        <v>63.95</v>
      </c>
      <c r="AE1107">
        <v>0</v>
      </c>
    </row>
    <row r="1108" spans="1:31" x14ac:dyDescent="0.3">
      <c r="A1108" t="str">
        <f t="shared" si="186"/>
        <v>18</v>
      </c>
      <c r="B1108" t="str">
        <f t="shared" si="187"/>
        <v>08</v>
      </c>
      <c r="C1108" s="1">
        <v>43137.507997685185</v>
      </c>
      <c r="D1108" t="str">
        <f t="shared" si="188"/>
        <v>9</v>
      </c>
      <c r="E1108" t="s">
        <v>610</v>
      </c>
      <c r="H1108" t="s">
        <v>612</v>
      </c>
      <c r="I1108" s="2">
        <v>43137</v>
      </c>
      <c r="J1108" t="s">
        <v>74</v>
      </c>
      <c r="K1108" t="s">
        <v>35</v>
      </c>
      <c r="L1108" t="s">
        <v>36</v>
      </c>
      <c r="M1108" t="s">
        <v>207</v>
      </c>
      <c r="N1108" t="s">
        <v>208</v>
      </c>
      <c r="O1108" t="s">
        <v>39</v>
      </c>
      <c r="P1108" t="s">
        <v>40</v>
      </c>
      <c r="Q1108">
        <v>4</v>
      </c>
      <c r="R1108" t="s">
        <v>41</v>
      </c>
      <c r="S1108" t="s">
        <v>209</v>
      </c>
      <c r="T1108" t="s">
        <v>208</v>
      </c>
      <c r="U1108" t="str">
        <f>"05"</f>
        <v>05</v>
      </c>
      <c r="V1108" t="s">
        <v>58</v>
      </c>
      <c r="W1108" t="str">
        <f>"E5640"</f>
        <v>E5640</v>
      </c>
      <c r="X1108" t="s">
        <v>213</v>
      </c>
      <c r="AA1108" t="s">
        <v>46</v>
      </c>
      <c r="AB1108">
        <v>0</v>
      </c>
      <c r="AC1108">
        <v>0</v>
      </c>
      <c r="AD1108">
        <v>91.73</v>
      </c>
      <c r="AE1108">
        <v>0</v>
      </c>
    </row>
    <row r="1109" spans="1:31" x14ac:dyDescent="0.3">
      <c r="A1109" t="str">
        <f t="shared" si="186"/>
        <v>18</v>
      </c>
      <c r="B1109" t="str">
        <f t="shared" si="187"/>
        <v>08</v>
      </c>
      <c r="C1109" s="1">
        <v>43138.50105324074</v>
      </c>
      <c r="D1109" t="str">
        <f t="shared" si="188"/>
        <v>9</v>
      </c>
      <c r="E1109" t="s">
        <v>613</v>
      </c>
      <c r="H1109" t="s">
        <v>614</v>
      </c>
      <c r="I1109" s="2">
        <v>43136</v>
      </c>
      <c r="J1109" t="s">
        <v>106</v>
      </c>
      <c r="K1109" t="s">
        <v>35</v>
      </c>
      <c r="L1109" t="s">
        <v>36</v>
      </c>
      <c r="M1109" t="s">
        <v>207</v>
      </c>
      <c r="N1109" t="s">
        <v>208</v>
      </c>
      <c r="O1109" t="s">
        <v>39</v>
      </c>
      <c r="P1109" t="s">
        <v>40</v>
      </c>
      <c r="Q1109">
        <v>4</v>
      </c>
      <c r="R1109" t="s">
        <v>41</v>
      </c>
      <c r="S1109" t="s">
        <v>209</v>
      </c>
      <c r="T1109" t="s">
        <v>208</v>
      </c>
      <c r="U1109" t="str">
        <f t="shared" ref="U1109:U1118" si="191">"RV"</f>
        <v>RV</v>
      </c>
      <c r="V1109" t="s">
        <v>44</v>
      </c>
      <c r="W1109" t="str">
        <f t="shared" ref="W1109:W1118" si="192">"R3599E"</f>
        <v>R3599E</v>
      </c>
      <c r="X1109" t="s">
        <v>615</v>
      </c>
      <c r="AA1109" t="s">
        <v>46</v>
      </c>
      <c r="AB1109">
        <v>0</v>
      </c>
      <c r="AC1109">
        <v>0</v>
      </c>
      <c r="AD1109">
        <v>129.16999999999999</v>
      </c>
      <c r="AE1109">
        <v>0</v>
      </c>
    </row>
    <row r="1110" spans="1:31" x14ac:dyDescent="0.3">
      <c r="A1110" t="str">
        <f t="shared" si="186"/>
        <v>18</v>
      </c>
      <c r="B1110" t="str">
        <f t="shared" si="187"/>
        <v>08</v>
      </c>
      <c r="C1110" s="1">
        <v>43138.501064814816</v>
      </c>
      <c r="D1110" t="str">
        <f t="shared" si="188"/>
        <v>9</v>
      </c>
      <c r="E1110" t="s">
        <v>616</v>
      </c>
      <c r="H1110" t="s">
        <v>617</v>
      </c>
      <c r="I1110" s="2">
        <v>43136</v>
      </c>
      <c r="J1110" t="s">
        <v>106</v>
      </c>
      <c r="K1110" t="s">
        <v>35</v>
      </c>
      <c r="L1110" t="s">
        <v>36</v>
      </c>
      <c r="M1110" t="s">
        <v>207</v>
      </c>
      <c r="N1110" t="s">
        <v>208</v>
      </c>
      <c r="O1110" t="s">
        <v>39</v>
      </c>
      <c r="P1110" t="s">
        <v>40</v>
      </c>
      <c r="Q1110">
        <v>4</v>
      </c>
      <c r="R1110" t="s">
        <v>41</v>
      </c>
      <c r="S1110" t="s">
        <v>209</v>
      </c>
      <c r="T1110" t="s">
        <v>208</v>
      </c>
      <c r="U1110" t="str">
        <f t="shared" si="191"/>
        <v>RV</v>
      </c>
      <c r="V1110" t="s">
        <v>44</v>
      </c>
      <c r="W1110" t="str">
        <f t="shared" si="192"/>
        <v>R3599E</v>
      </c>
      <c r="X1110" t="s">
        <v>615</v>
      </c>
      <c r="AA1110" t="s">
        <v>46</v>
      </c>
      <c r="AB1110">
        <v>0</v>
      </c>
      <c r="AC1110">
        <v>0</v>
      </c>
      <c r="AD1110">
        <v>20.67</v>
      </c>
      <c r="AE1110">
        <v>0</v>
      </c>
    </row>
    <row r="1111" spans="1:31" x14ac:dyDescent="0.3">
      <c r="A1111" t="str">
        <f t="shared" si="186"/>
        <v>18</v>
      </c>
      <c r="B1111" t="str">
        <f t="shared" si="187"/>
        <v>08</v>
      </c>
      <c r="C1111" s="1">
        <v>43138.501064814816</v>
      </c>
      <c r="D1111" t="str">
        <f t="shared" si="188"/>
        <v>9</v>
      </c>
      <c r="E1111" t="s">
        <v>618</v>
      </c>
      <c r="H1111" t="s">
        <v>619</v>
      </c>
      <c r="I1111" s="2">
        <v>43136</v>
      </c>
      <c r="J1111" t="s">
        <v>106</v>
      </c>
      <c r="K1111" t="s">
        <v>35</v>
      </c>
      <c r="L1111" t="s">
        <v>36</v>
      </c>
      <c r="M1111" t="s">
        <v>207</v>
      </c>
      <c r="N1111" t="s">
        <v>208</v>
      </c>
      <c r="O1111" t="s">
        <v>39</v>
      </c>
      <c r="P1111" t="s">
        <v>40</v>
      </c>
      <c r="Q1111">
        <v>4</v>
      </c>
      <c r="R1111" t="s">
        <v>41</v>
      </c>
      <c r="S1111" t="s">
        <v>209</v>
      </c>
      <c r="T1111" t="s">
        <v>208</v>
      </c>
      <c r="U1111" t="str">
        <f t="shared" si="191"/>
        <v>RV</v>
      </c>
      <c r="V1111" t="s">
        <v>44</v>
      </c>
      <c r="W1111" t="str">
        <f t="shared" si="192"/>
        <v>R3599E</v>
      </c>
      <c r="X1111" t="s">
        <v>615</v>
      </c>
      <c r="AA1111" t="s">
        <v>46</v>
      </c>
      <c r="AB1111">
        <v>0</v>
      </c>
      <c r="AC1111">
        <v>0</v>
      </c>
      <c r="AD1111">
        <v>516.66999999999996</v>
      </c>
      <c r="AE1111">
        <v>0</v>
      </c>
    </row>
    <row r="1112" spans="1:31" x14ac:dyDescent="0.3">
      <c r="A1112" t="str">
        <f t="shared" si="186"/>
        <v>18</v>
      </c>
      <c r="B1112" t="str">
        <f t="shared" si="187"/>
        <v>08</v>
      </c>
      <c r="C1112" s="1">
        <v>43138.501064814816</v>
      </c>
      <c r="D1112" t="str">
        <f t="shared" si="188"/>
        <v>9</v>
      </c>
      <c r="E1112" t="s">
        <v>620</v>
      </c>
      <c r="H1112" t="s">
        <v>621</v>
      </c>
      <c r="I1112" s="2">
        <v>43136</v>
      </c>
      <c r="J1112" t="s">
        <v>106</v>
      </c>
      <c r="K1112" t="s">
        <v>35</v>
      </c>
      <c r="L1112" t="s">
        <v>36</v>
      </c>
      <c r="M1112" t="s">
        <v>207</v>
      </c>
      <c r="N1112" t="s">
        <v>208</v>
      </c>
      <c r="O1112" t="s">
        <v>39</v>
      </c>
      <c r="P1112" t="s">
        <v>40</v>
      </c>
      <c r="Q1112">
        <v>4</v>
      </c>
      <c r="R1112" t="s">
        <v>41</v>
      </c>
      <c r="S1112" t="s">
        <v>209</v>
      </c>
      <c r="T1112" t="s">
        <v>208</v>
      </c>
      <c r="U1112" t="str">
        <f t="shared" si="191"/>
        <v>RV</v>
      </c>
      <c r="V1112" t="s">
        <v>44</v>
      </c>
      <c r="W1112" t="str">
        <f t="shared" si="192"/>
        <v>R3599E</v>
      </c>
      <c r="X1112" t="s">
        <v>615</v>
      </c>
      <c r="AA1112" t="s">
        <v>46</v>
      </c>
      <c r="AB1112">
        <v>0</v>
      </c>
      <c r="AC1112">
        <v>0</v>
      </c>
      <c r="AD1112">
        <v>707.83</v>
      </c>
      <c r="AE1112">
        <v>0</v>
      </c>
    </row>
    <row r="1113" spans="1:31" x14ac:dyDescent="0.3">
      <c r="A1113" t="str">
        <f t="shared" si="186"/>
        <v>18</v>
      </c>
      <c r="B1113" t="str">
        <f t="shared" si="187"/>
        <v>08</v>
      </c>
      <c r="C1113" s="1">
        <v>43140.313298611109</v>
      </c>
      <c r="D1113" t="str">
        <f t="shared" si="188"/>
        <v>9</v>
      </c>
      <c r="E1113" t="s">
        <v>622</v>
      </c>
      <c r="H1113" t="s">
        <v>623</v>
      </c>
      <c r="I1113" s="2">
        <v>43136</v>
      </c>
      <c r="J1113" t="s">
        <v>106</v>
      </c>
      <c r="K1113" t="s">
        <v>35</v>
      </c>
      <c r="L1113" t="s">
        <v>36</v>
      </c>
      <c r="M1113" t="s">
        <v>207</v>
      </c>
      <c r="N1113" t="s">
        <v>208</v>
      </c>
      <c r="O1113" t="s">
        <v>39</v>
      </c>
      <c r="P1113" t="s">
        <v>40</v>
      </c>
      <c r="Q1113">
        <v>4</v>
      </c>
      <c r="R1113" t="s">
        <v>41</v>
      </c>
      <c r="S1113" t="s">
        <v>209</v>
      </c>
      <c r="T1113" t="s">
        <v>208</v>
      </c>
      <c r="U1113" t="str">
        <f t="shared" si="191"/>
        <v>RV</v>
      </c>
      <c r="V1113" t="s">
        <v>44</v>
      </c>
      <c r="W1113" t="str">
        <f t="shared" si="192"/>
        <v>R3599E</v>
      </c>
      <c r="X1113" t="s">
        <v>615</v>
      </c>
      <c r="AA1113" t="s">
        <v>46</v>
      </c>
      <c r="AB1113">
        <v>0</v>
      </c>
      <c r="AC1113">
        <v>0</v>
      </c>
      <c r="AD1113">
        <v>129.16999999999999</v>
      </c>
      <c r="AE1113">
        <v>0</v>
      </c>
    </row>
    <row r="1114" spans="1:31" x14ac:dyDescent="0.3">
      <c r="A1114" t="str">
        <f t="shared" si="186"/>
        <v>18</v>
      </c>
      <c r="B1114" t="str">
        <f t="shared" si="187"/>
        <v>08</v>
      </c>
      <c r="C1114" s="1">
        <v>43138.480578703704</v>
      </c>
      <c r="D1114" t="str">
        <f t="shared" si="188"/>
        <v>9</v>
      </c>
      <c r="E1114" t="s">
        <v>624</v>
      </c>
      <c r="H1114" t="s">
        <v>625</v>
      </c>
      <c r="I1114" s="2">
        <v>43136</v>
      </c>
      <c r="J1114" t="s">
        <v>106</v>
      </c>
      <c r="K1114" t="s">
        <v>35</v>
      </c>
      <c r="L1114" t="s">
        <v>36</v>
      </c>
      <c r="M1114" t="s">
        <v>207</v>
      </c>
      <c r="N1114" t="s">
        <v>208</v>
      </c>
      <c r="O1114" t="s">
        <v>39</v>
      </c>
      <c r="P1114" t="s">
        <v>40</v>
      </c>
      <c r="Q1114">
        <v>4</v>
      </c>
      <c r="R1114" t="s">
        <v>41</v>
      </c>
      <c r="S1114" t="s">
        <v>209</v>
      </c>
      <c r="T1114" t="s">
        <v>208</v>
      </c>
      <c r="U1114" t="str">
        <f t="shared" si="191"/>
        <v>RV</v>
      </c>
      <c r="V1114" t="s">
        <v>44</v>
      </c>
      <c r="W1114" t="str">
        <f t="shared" si="192"/>
        <v>R3599E</v>
      </c>
      <c r="X1114" t="s">
        <v>615</v>
      </c>
      <c r="AA1114" t="s">
        <v>46</v>
      </c>
      <c r="AB1114">
        <v>0</v>
      </c>
      <c r="AC1114">
        <v>0</v>
      </c>
      <c r="AD1114">
        <v>170.5</v>
      </c>
      <c r="AE1114">
        <v>0</v>
      </c>
    </row>
    <row r="1115" spans="1:31" x14ac:dyDescent="0.3">
      <c r="A1115" t="str">
        <f t="shared" si="186"/>
        <v>18</v>
      </c>
      <c r="B1115" t="str">
        <f t="shared" si="187"/>
        <v>08</v>
      </c>
      <c r="C1115" s="1">
        <v>43138.480590277781</v>
      </c>
      <c r="D1115" t="str">
        <f t="shared" si="188"/>
        <v>9</v>
      </c>
      <c r="E1115" t="s">
        <v>626</v>
      </c>
      <c r="H1115" t="s">
        <v>627</v>
      </c>
      <c r="I1115" s="2">
        <v>43136</v>
      </c>
      <c r="J1115" t="s">
        <v>106</v>
      </c>
      <c r="K1115" t="s">
        <v>35</v>
      </c>
      <c r="L1115" t="s">
        <v>36</v>
      </c>
      <c r="M1115" t="s">
        <v>207</v>
      </c>
      <c r="N1115" t="s">
        <v>208</v>
      </c>
      <c r="O1115" t="s">
        <v>39</v>
      </c>
      <c r="P1115" t="s">
        <v>40</v>
      </c>
      <c r="Q1115">
        <v>4</v>
      </c>
      <c r="R1115" t="s">
        <v>41</v>
      </c>
      <c r="S1115" t="s">
        <v>209</v>
      </c>
      <c r="T1115" t="s">
        <v>208</v>
      </c>
      <c r="U1115" t="str">
        <f t="shared" si="191"/>
        <v>RV</v>
      </c>
      <c r="V1115" t="s">
        <v>44</v>
      </c>
      <c r="W1115" t="str">
        <f t="shared" si="192"/>
        <v>R3599E</v>
      </c>
      <c r="X1115" t="s">
        <v>615</v>
      </c>
      <c r="AA1115" t="s">
        <v>46</v>
      </c>
      <c r="AB1115">
        <v>0</v>
      </c>
      <c r="AC1115">
        <v>0</v>
      </c>
      <c r="AD1115">
        <v>20.67</v>
      </c>
      <c r="AE1115">
        <v>0</v>
      </c>
    </row>
    <row r="1116" spans="1:31" x14ac:dyDescent="0.3">
      <c r="A1116" t="str">
        <f t="shared" si="186"/>
        <v>18</v>
      </c>
      <c r="B1116" t="str">
        <f t="shared" si="187"/>
        <v>08</v>
      </c>
      <c r="C1116" s="1">
        <v>43138.480590277781</v>
      </c>
      <c r="D1116" t="str">
        <f t="shared" si="188"/>
        <v>9</v>
      </c>
      <c r="E1116" t="s">
        <v>628</v>
      </c>
      <c r="H1116" t="s">
        <v>629</v>
      </c>
      <c r="I1116" s="2">
        <v>43136</v>
      </c>
      <c r="J1116" t="s">
        <v>106</v>
      </c>
      <c r="K1116" t="s">
        <v>35</v>
      </c>
      <c r="L1116" t="s">
        <v>36</v>
      </c>
      <c r="M1116" t="s">
        <v>207</v>
      </c>
      <c r="N1116" t="s">
        <v>208</v>
      </c>
      <c r="O1116" t="s">
        <v>39</v>
      </c>
      <c r="P1116" t="s">
        <v>40</v>
      </c>
      <c r="Q1116">
        <v>4</v>
      </c>
      <c r="R1116" t="s">
        <v>41</v>
      </c>
      <c r="S1116" t="s">
        <v>209</v>
      </c>
      <c r="T1116" t="s">
        <v>208</v>
      </c>
      <c r="U1116" t="str">
        <f t="shared" si="191"/>
        <v>RV</v>
      </c>
      <c r="V1116" t="s">
        <v>44</v>
      </c>
      <c r="W1116" t="str">
        <f t="shared" si="192"/>
        <v>R3599E</v>
      </c>
      <c r="X1116" t="s">
        <v>615</v>
      </c>
      <c r="AA1116" t="s">
        <v>46</v>
      </c>
      <c r="AB1116">
        <v>0</v>
      </c>
      <c r="AC1116">
        <v>0</v>
      </c>
      <c r="AD1116">
        <v>129.16999999999999</v>
      </c>
      <c r="AE1116">
        <v>0</v>
      </c>
    </row>
    <row r="1117" spans="1:31" x14ac:dyDescent="0.3">
      <c r="A1117" t="str">
        <f t="shared" si="186"/>
        <v>18</v>
      </c>
      <c r="B1117" t="str">
        <f t="shared" si="187"/>
        <v>08</v>
      </c>
      <c r="C1117" s="1">
        <v>43138.53597222222</v>
      </c>
      <c r="D1117" t="str">
        <f t="shared" si="188"/>
        <v>9</v>
      </c>
      <c r="E1117" t="s">
        <v>630</v>
      </c>
      <c r="H1117" t="s">
        <v>631</v>
      </c>
      <c r="I1117" s="2">
        <v>43136</v>
      </c>
      <c r="J1117" t="s">
        <v>106</v>
      </c>
      <c r="K1117" t="s">
        <v>35</v>
      </c>
      <c r="L1117" t="s">
        <v>36</v>
      </c>
      <c r="M1117" t="s">
        <v>207</v>
      </c>
      <c r="N1117" t="s">
        <v>208</v>
      </c>
      <c r="O1117" t="s">
        <v>39</v>
      </c>
      <c r="P1117" t="s">
        <v>40</v>
      </c>
      <c r="Q1117">
        <v>4</v>
      </c>
      <c r="R1117" t="s">
        <v>41</v>
      </c>
      <c r="S1117" t="s">
        <v>209</v>
      </c>
      <c r="T1117" t="s">
        <v>208</v>
      </c>
      <c r="U1117" t="str">
        <f t="shared" si="191"/>
        <v>RV</v>
      </c>
      <c r="V1117" t="s">
        <v>44</v>
      </c>
      <c r="W1117" t="str">
        <f t="shared" si="192"/>
        <v>R3599E</v>
      </c>
      <c r="X1117" t="s">
        <v>615</v>
      </c>
      <c r="AA1117" t="s">
        <v>46</v>
      </c>
      <c r="AB1117">
        <v>0</v>
      </c>
      <c r="AC1117">
        <v>0</v>
      </c>
      <c r="AD1117">
        <v>59.33</v>
      </c>
      <c r="AE1117">
        <v>0</v>
      </c>
    </row>
    <row r="1118" spans="1:31" x14ac:dyDescent="0.3">
      <c r="A1118" t="str">
        <f t="shared" si="186"/>
        <v>18</v>
      </c>
      <c r="B1118" t="str">
        <f t="shared" si="187"/>
        <v>08</v>
      </c>
      <c r="C1118" s="1">
        <v>43159.902708333335</v>
      </c>
      <c r="D1118" t="str">
        <f t="shared" si="188"/>
        <v>9</v>
      </c>
      <c r="E1118" t="s">
        <v>632</v>
      </c>
      <c r="F1118">
        <v>2550502</v>
      </c>
      <c r="H1118" t="s">
        <v>633</v>
      </c>
      <c r="I1118" s="2">
        <v>43159</v>
      </c>
      <c r="J1118" t="s">
        <v>281</v>
      </c>
      <c r="K1118" t="s">
        <v>35</v>
      </c>
      <c r="L1118" t="s">
        <v>36</v>
      </c>
      <c r="M1118" t="s">
        <v>207</v>
      </c>
      <c r="N1118" t="s">
        <v>208</v>
      </c>
      <c r="O1118" t="s">
        <v>39</v>
      </c>
      <c r="P1118" t="s">
        <v>40</v>
      </c>
      <c r="Q1118">
        <v>4</v>
      </c>
      <c r="R1118" t="s">
        <v>41</v>
      </c>
      <c r="S1118" t="s">
        <v>209</v>
      </c>
      <c r="T1118" t="s">
        <v>208</v>
      </c>
      <c r="U1118" t="str">
        <f t="shared" si="191"/>
        <v>RV</v>
      </c>
      <c r="V1118" t="s">
        <v>44</v>
      </c>
      <c r="W1118" t="str">
        <f t="shared" si="192"/>
        <v>R3599E</v>
      </c>
      <c r="X1118" t="s">
        <v>615</v>
      </c>
      <c r="AA1118" t="s">
        <v>46</v>
      </c>
      <c r="AB1118">
        <v>0</v>
      </c>
      <c r="AC1118">
        <v>0</v>
      </c>
      <c r="AD1118">
        <v>397.18</v>
      </c>
      <c r="AE1118">
        <v>0</v>
      </c>
    </row>
    <row r="1119" spans="1:31" x14ac:dyDescent="0.3">
      <c r="A1119" t="str">
        <f t="shared" si="186"/>
        <v>18</v>
      </c>
      <c r="B1119" t="str">
        <f t="shared" si="187"/>
        <v>08</v>
      </c>
      <c r="C1119" s="1">
        <v>43152.438599537039</v>
      </c>
      <c r="D1119" t="str">
        <f t="shared" si="188"/>
        <v>9</v>
      </c>
      <c r="E1119" t="s">
        <v>634</v>
      </c>
      <c r="H1119" t="s">
        <v>152</v>
      </c>
      <c r="I1119" s="2">
        <v>43151</v>
      </c>
      <c r="J1119" t="s">
        <v>78</v>
      </c>
      <c r="K1119" t="s">
        <v>35</v>
      </c>
      <c r="L1119" t="s">
        <v>36</v>
      </c>
      <c r="M1119" t="s">
        <v>207</v>
      </c>
      <c r="N1119" t="s">
        <v>208</v>
      </c>
      <c r="O1119" t="s">
        <v>39</v>
      </c>
      <c r="P1119" t="s">
        <v>40</v>
      </c>
      <c r="Q1119">
        <v>4</v>
      </c>
      <c r="R1119" t="s">
        <v>41</v>
      </c>
      <c r="S1119" t="s">
        <v>209</v>
      </c>
      <c r="T1119" t="s">
        <v>208</v>
      </c>
      <c r="U1119" t="str">
        <f>"05"</f>
        <v>05</v>
      </c>
      <c r="V1119" t="s">
        <v>58</v>
      </c>
      <c r="W1119" t="str">
        <f>"E5005"</f>
        <v>E5005</v>
      </c>
      <c r="X1119" t="s">
        <v>153</v>
      </c>
      <c r="AA1119" t="s">
        <v>46</v>
      </c>
      <c r="AB1119">
        <v>0</v>
      </c>
      <c r="AC1119">
        <v>0</v>
      </c>
      <c r="AD1119">
        <v>40</v>
      </c>
      <c r="AE1119">
        <v>0</v>
      </c>
    </row>
    <row r="1120" spans="1:31" x14ac:dyDescent="0.3">
      <c r="A1120" t="str">
        <f t="shared" si="186"/>
        <v>18</v>
      </c>
      <c r="B1120" t="str">
        <f t="shared" si="187"/>
        <v>08</v>
      </c>
      <c r="C1120" s="1">
        <v>43146.910509259258</v>
      </c>
      <c r="D1120" t="str">
        <f t="shared" si="188"/>
        <v>9</v>
      </c>
      <c r="E1120" t="s">
        <v>519</v>
      </c>
      <c r="H1120" t="s">
        <v>520</v>
      </c>
      <c r="I1120" s="2">
        <v>43154</v>
      </c>
      <c r="J1120" t="s">
        <v>49</v>
      </c>
      <c r="K1120" t="s">
        <v>35</v>
      </c>
      <c r="L1120" t="s">
        <v>36</v>
      </c>
      <c r="M1120" t="s">
        <v>207</v>
      </c>
      <c r="N1120" t="s">
        <v>208</v>
      </c>
      <c r="O1120" t="s">
        <v>39</v>
      </c>
      <c r="P1120" t="s">
        <v>40</v>
      </c>
      <c r="Q1120">
        <v>4</v>
      </c>
      <c r="R1120" t="s">
        <v>41</v>
      </c>
      <c r="S1120" t="s">
        <v>209</v>
      </c>
      <c r="T1120" t="s">
        <v>208</v>
      </c>
      <c r="U1120" t="str">
        <f>"02"</f>
        <v>02</v>
      </c>
      <c r="V1120" t="s">
        <v>51</v>
      </c>
      <c r="W1120" t="str">
        <f>"E4282"</f>
        <v>E4282</v>
      </c>
      <c r="X1120" t="s">
        <v>163</v>
      </c>
      <c r="AA1120" t="s">
        <v>46</v>
      </c>
      <c r="AB1120">
        <v>0</v>
      </c>
      <c r="AC1120">
        <v>0</v>
      </c>
      <c r="AD1120">
        <v>5.62</v>
      </c>
      <c r="AE1120">
        <v>0</v>
      </c>
    </row>
    <row r="1121" spans="1:31" x14ac:dyDescent="0.3">
      <c r="A1121" t="str">
        <f t="shared" si="186"/>
        <v>18</v>
      </c>
      <c r="B1121" t="str">
        <f t="shared" si="187"/>
        <v>08</v>
      </c>
      <c r="C1121" s="1">
        <v>43132.908437500002</v>
      </c>
      <c r="D1121" t="str">
        <f t="shared" si="188"/>
        <v>9</v>
      </c>
      <c r="E1121" t="s">
        <v>521</v>
      </c>
      <c r="H1121" t="s">
        <v>522</v>
      </c>
      <c r="I1121" s="2">
        <v>43140</v>
      </c>
      <c r="J1121" t="s">
        <v>49</v>
      </c>
      <c r="K1121" t="s">
        <v>35</v>
      </c>
      <c r="L1121" t="s">
        <v>36</v>
      </c>
      <c r="M1121" t="s">
        <v>207</v>
      </c>
      <c r="N1121" t="s">
        <v>208</v>
      </c>
      <c r="O1121" t="s">
        <v>39</v>
      </c>
      <c r="P1121" t="s">
        <v>40</v>
      </c>
      <c r="Q1121">
        <v>4</v>
      </c>
      <c r="R1121" t="s">
        <v>41</v>
      </c>
      <c r="S1121" t="s">
        <v>209</v>
      </c>
      <c r="T1121" t="s">
        <v>208</v>
      </c>
      <c r="U1121" t="str">
        <f>"02"</f>
        <v>02</v>
      </c>
      <c r="V1121" t="s">
        <v>51</v>
      </c>
      <c r="W1121" t="str">
        <f>"E4282"</f>
        <v>E4282</v>
      </c>
      <c r="X1121" t="s">
        <v>163</v>
      </c>
      <c r="AA1121" t="s">
        <v>46</v>
      </c>
      <c r="AB1121">
        <v>0</v>
      </c>
      <c r="AC1121">
        <v>0</v>
      </c>
      <c r="AD1121">
        <v>5.18</v>
      </c>
      <c r="AE1121">
        <v>0</v>
      </c>
    </row>
    <row r="1122" spans="1:31" x14ac:dyDescent="0.3">
      <c r="A1122" t="str">
        <f t="shared" si="186"/>
        <v>18</v>
      </c>
      <c r="B1122" t="str">
        <f t="shared" si="187"/>
        <v>08</v>
      </c>
      <c r="C1122" s="1">
        <v>43146.910509259258</v>
      </c>
      <c r="D1122" t="str">
        <f t="shared" si="188"/>
        <v>9</v>
      </c>
      <c r="E1122" t="s">
        <v>519</v>
      </c>
      <c r="H1122" t="s">
        <v>520</v>
      </c>
      <c r="I1122" s="2">
        <v>43154</v>
      </c>
      <c r="J1122" t="s">
        <v>49</v>
      </c>
      <c r="K1122" t="s">
        <v>35</v>
      </c>
      <c r="L1122" t="s">
        <v>36</v>
      </c>
      <c r="M1122" t="s">
        <v>207</v>
      </c>
      <c r="N1122" t="s">
        <v>208</v>
      </c>
      <c r="O1122" t="s">
        <v>39</v>
      </c>
      <c r="P1122" t="s">
        <v>40</v>
      </c>
      <c r="Q1122">
        <v>4</v>
      </c>
      <c r="R1122" t="s">
        <v>41</v>
      </c>
      <c r="S1122" t="s">
        <v>209</v>
      </c>
      <c r="T1122" t="s">
        <v>208</v>
      </c>
      <c r="U1122" t="str">
        <f>"02"</f>
        <v>02</v>
      </c>
      <c r="V1122" t="s">
        <v>51</v>
      </c>
      <c r="W1122" t="str">
        <f>"E4281"</f>
        <v>E4281</v>
      </c>
      <c r="X1122" t="s">
        <v>52</v>
      </c>
      <c r="AA1122" t="s">
        <v>46</v>
      </c>
      <c r="AB1122">
        <v>0</v>
      </c>
      <c r="AC1122">
        <v>0</v>
      </c>
      <c r="AD1122">
        <v>345.64</v>
      </c>
      <c r="AE1122">
        <v>0</v>
      </c>
    </row>
    <row r="1123" spans="1:31" x14ac:dyDescent="0.3">
      <c r="A1123" t="str">
        <f t="shared" si="186"/>
        <v>18</v>
      </c>
      <c r="B1123" t="str">
        <f t="shared" si="187"/>
        <v>08</v>
      </c>
      <c r="C1123" s="1">
        <v>43132.908437500002</v>
      </c>
      <c r="D1123" t="str">
        <f t="shared" si="188"/>
        <v>9</v>
      </c>
      <c r="E1123" t="s">
        <v>521</v>
      </c>
      <c r="H1123" t="s">
        <v>522</v>
      </c>
      <c r="I1123" s="2">
        <v>43140</v>
      </c>
      <c r="J1123" t="s">
        <v>49</v>
      </c>
      <c r="K1123" t="s">
        <v>35</v>
      </c>
      <c r="L1123" t="s">
        <v>36</v>
      </c>
      <c r="M1123" t="s">
        <v>207</v>
      </c>
      <c r="N1123" t="s">
        <v>208</v>
      </c>
      <c r="O1123" t="s">
        <v>39</v>
      </c>
      <c r="P1123" t="s">
        <v>40</v>
      </c>
      <c r="Q1123">
        <v>4</v>
      </c>
      <c r="R1123" t="s">
        <v>41</v>
      </c>
      <c r="S1123" t="s">
        <v>209</v>
      </c>
      <c r="T1123" t="s">
        <v>208</v>
      </c>
      <c r="U1123" t="str">
        <f>"02"</f>
        <v>02</v>
      </c>
      <c r="V1123" t="s">
        <v>51</v>
      </c>
      <c r="W1123" t="str">
        <f>"E4281"</f>
        <v>E4281</v>
      </c>
      <c r="X1123" t="s">
        <v>52</v>
      </c>
      <c r="AA1123" t="s">
        <v>46</v>
      </c>
      <c r="AB1123">
        <v>0</v>
      </c>
      <c r="AC1123">
        <v>0</v>
      </c>
      <c r="AD1123">
        <v>345.63</v>
      </c>
      <c r="AE1123">
        <v>0</v>
      </c>
    </row>
    <row r="1124" spans="1:31" x14ac:dyDescent="0.3">
      <c r="A1124" t="str">
        <f t="shared" si="186"/>
        <v>18</v>
      </c>
      <c r="B1124" t="str">
        <f t="shared" si="187"/>
        <v>08</v>
      </c>
      <c r="C1124" s="1">
        <v>43146.905509259261</v>
      </c>
      <c r="D1124" t="str">
        <f t="shared" si="188"/>
        <v>9</v>
      </c>
      <c r="E1124" t="s">
        <v>535</v>
      </c>
      <c r="G1124" t="s">
        <v>86</v>
      </c>
      <c r="H1124" t="s">
        <v>87</v>
      </c>
      <c r="I1124" s="2">
        <v>43146</v>
      </c>
      <c r="J1124" t="s">
        <v>88</v>
      </c>
      <c r="K1124" t="s">
        <v>35</v>
      </c>
      <c r="L1124" t="s">
        <v>36</v>
      </c>
      <c r="M1124" t="s">
        <v>207</v>
      </c>
      <c r="N1124" t="s">
        <v>208</v>
      </c>
      <c r="O1124" t="s">
        <v>39</v>
      </c>
      <c r="P1124" t="s">
        <v>40</v>
      </c>
      <c r="Q1124">
        <v>4</v>
      </c>
      <c r="R1124" t="s">
        <v>41</v>
      </c>
      <c r="S1124" t="s">
        <v>209</v>
      </c>
      <c r="T1124" t="s">
        <v>208</v>
      </c>
      <c r="U1124" t="str">
        <f>"01"</f>
        <v>01</v>
      </c>
      <c r="V1124" t="s">
        <v>84</v>
      </c>
      <c r="W1124" t="str">
        <f>"E4105"</f>
        <v>E4105</v>
      </c>
      <c r="X1124" t="s">
        <v>84</v>
      </c>
      <c r="AA1124" t="s">
        <v>65</v>
      </c>
      <c r="AB1124">
        <v>0</v>
      </c>
      <c r="AC1124">
        <v>0</v>
      </c>
      <c r="AD1124">
        <v>0</v>
      </c>
      <c r="AE1124">
        <v>-1053.78</v>
      </c>
    </row>
    <row r="1125" spans="1:31" x14ac:dyDescent="0.3">
      <c r="A1125" t="str">
        <f t="shared" si="186"/>
        <v>18</v>
      </c>
      <c r="B1125" t="str">
        <f t="shared" si="187"/>
        <v>08</v>
      </c>
      <c r="C1125" s="1">
        <v>43146.908310185187</v>
      </c>
      <c r="D1125" t="str">
        <f t="shared" si="188"/>
        <v>9</v>
      </c>
      <c r="E1125" t="s">
        <v>536</v>
      </c>
      <c r="H1125" t="s">
        <v>520</v>
      </c>
      <c r="I1125" s="2">
        <v>43154</v>
      </c>
      <c r="J1125" t="s">
        <v>83</v>
      </c>
      <c r="K1125" t="s">
        <v>35</v>
      </c>
      <c r="L1125" t="s">
        <v>36</v>
      </c>
      <c r="M1125" t="s">
        <v>207</v>
      </c>
      <c r="N1125" t="s">
        <v>208</v>
      </c>
      <c r="O1125" t="s">
        <v>39</v>
      </c>
      <c r="P1125" t="s">
        <v>40</v>
      </c>
      <c r="Q1125">
        <v>4</v>
      </c>
      <c r="R1125" t="s">
        <v>41</v>
      </c>
      <c r="S1125" t="s">
        <v>209</v>
      </c>
      <c r="T1125" t="s">
        <v>208</v>
      </c>
      <c r="U1125" t="str">
        <f>"01"</f>
        <v>01</v>
      </c>
      <c r="V1125" t="s">
        <v>84</v>
      </c>
      <c r="W1125" t="str">
        <f>"E4105"</f>
        <v>E4105</v>
      </c>
      <c r="X1125" t="s">
        <v>84</v>
      </c>
      <c r="AA1125" t="s">
        <v>46</v>
      </c>
      <c r="AB1125">
        <v>0</v>
      </c>
      <c r="AC1125">
        <v>0</v>
      </c>
      <c r="AD1125">
        <v>1053.78</v>
      </c>
      <c r="AE1125">
        <v>0</v>
      </c>
    </row>
    <row r="1126" spans="1:31" x14ac:dyDescent="0.3">
      <c r="A1126" t="str">
        <f t="shared" si="186"/>
        <v>18</v>
      </c>
      <c r="B1126" t="str">
        <f t="shared" si="187"/>
        <v>08</v>
      </c>
      <c r="C1126" s="1">
        <v>43132.903553240743</v>
      </c>
      <c r="D1126" t="str">
        <f t="shared" si="188"/>
        <v>9</v>
      </c>
      <c r="E1126" t="s">
        <v>537</v>
      </c>
      <c r="G1126" t="s">
        <v>86</v>
      </c>
      <c r="H1126" t="s">
        <v>87</v>
      </c>
      <c r="I1126" s="2">
        <v>43132</v>
      </c>
      <c r="J1126" t="s">
        <v>88</v>
      </c>
      <c r="K1126" t="s">
        <v>35</v>
      </c>
      <c r="L1126" t="s">
        <v>36</v>
      </c>
      <c r="M1126" t="s">
        <v>207</v>
      </c>
      <c r="N1126" t="s">
        <v>208</v>
      </c>
      <c r="O1126" t="s">
        <v>39</v>
      </c>
      <c r="P1126" t="s">
        <v>40</v>
      </c>
      <c r="Q1126">
        <v>4</v>
      </c>
      <c r="R1126" t="s">
        <v>41</v>
      </c>
      <c r="S1126" t="s">
        <v>209</v>
      </c>
      <c r="T1126" t="s">
        <v>208</v>
      </c>
      <c r="U1126" t="str">
        <f>"01"</f>
        <v>01</v>
      </c>
      <c r="V1126" t="s">
        <v>84</v>
      </c>
      <c r="W1126" t="str">
        <f>"E4105"</f>
        <v>E4105</v>
      </c>
      <c r="X1126" t="s">
        <v>84</v>
      </c>
      <c r="AA1126" t="s">
        <v>65</v>
      </c>
      <c r="AB1126">
        <v>0</v>
      </c>
      <c r="AC1126">
        <v>0</v>
      </c>
      <c r="AD1126">
        <v>0</v>
      </c>
      <c r="AE1126">
        <v>-1053.79</v>
      </c>
    </row>
    <row r="1127" spans="1:31" x14ac:dyDescent="0.3">
      <c r="A1127" t="str">
        <f t="shared" si="186"/>
        <v>18</v>
      </c>
      <c r="B1127" t="str">
        <f t="shared" si="187"/>
        <v>08</v>
      </c>
      <c r="C1127" s="1">
        <v>43132.905949074076</v>
      </c>
      <c r="D1127" t="str">
        <f t="shared" si="188"/>
        <v>9</v>
      </c>
      <c r="E1127" t="s">
        <v>538</v>
      </c>
      <c r="H1127" t="s">
        <v>522</v>
      </c>
      <c r="I1127" s="2">
        <v>43140</v>
      </c>
      <c r="J1127" t="s">
        <v>83</v>
      </c>
      <c r="K1127" t="s">
        <v>35</v>
      </c>
      <c r="L1127" t="s">
        <v>36</v>
      </c>
      <c r="M1127" t="s">
        <v>207</v>
      </c>
      <c r="N1127" t="s">
        <v>208</v>
      </c>
      <c r="O1127" t="s">
        <v>39</v>
      </c>
      <c r="P1127" t="s">
        <v>40</v>
      </c>
      <c r="Q1127">
        <v>4</v>
      </c>
      <c r="R1127" t="s">
        <v>41</v>
      </c>
      <c r="S1127" t="s">
        <v>209</v>
      </c>
      <c r="T1127" t="s">
        <v>208</v>
      </c>
      <c r="U1127" t="str">
        <f>"01"</f>
        <v>01</v>
      </c>
      <c r="V1127" t="s">
        <v>84</v>
      </c>
      <c r="W1127" t="str">
        <f>"E4105"</f>
        <v>E4105</v>
      </c>
      <c r="X1127" t="s">
        <v>84</v>
      </c>
      <c r="AA1127" t="s">
        <v>46</v>
      </c>
      <c r="AB1127">
        <v>0</v>
      </c>
      <c r="AC1127">
        <v>0</v>
      </c>
      <c r="AD1127">
        <v>1053.79</v>
      </c>
      <c r="AE1127">
        <v>0</v>
      </c>
    </row>
    <row r="1128" spans="1:31" x14ac:dyDescent="0.3">
      <c r="A1128" t="str">
        <f t="shared" si="186"/>
        <v>18</v>
      </c>
      <c r="B1128" t="str">
        <f t="shared" si="187"/>
        <v>08</v>
      </c>
      <c r="C1128" s="1">
        <v>43145.90252314815</v>
      </c>
      <c r="D1128" t="str">
        <f t="shared" si="188"/>
        <v>9</v>
      </c>
      <c r="E1128" t="s">
        <v>635</v>
      </c>
      <c r="H1128" t="s">
        <v>636</v>
      </c>
      <c r="I1128" s="2">
        <v>43145</v>
      </c>
      <c r="J1128" t="s">
        <v>222</v>
      </c>
      <c r="K1128" t="s">
        <v>35</v>
      </c>
      <c r="L1128" t="s">
        <v>36</v>
      </c>
      <c r="M1128" t="s">
        <v>207</v>
      </c>
      <c r="N1128" t="s">
        <v>208</v>
      </c>
      <c r="O1128" t="s">
        <v>39</v>
      </c>
      <c r="P1128" t="s">
        <v>40</v>
      </c>
      <c r="Q1128">
        <v>4</v>
      </c>
      <c r="R1128" t="s">
        <v>41</v>
      </c>
      <c r="S1128" t="s">
        <v>209</v>
      </c>
      <c r="T1128" t="s">
        <v>208</v>
      </c>
      <c r="U1128" t="str">
        <f>"15"</f>
        <v>15</v>
      </c>
      <c r="V1128" t="s">
        <v>223</v>
      </c>
      <c r="W1128" t="str">
        <f>"F9223"</f>
        <v>F9223</v>
      </c>
      <c r="X1128" t="s">
        <v>224</v>
      </c>
      <c r="AA1128" t="s">
        <v>46</v>
      </c>
      <c r="AB1128">
        <v>0</v>
      </c>
      <c r="AC1128">
        <v>0</v>
      </c>
      <c r="AD1128">
        <v>68.55</v>
      </c>
      <c r="AE1128">
        <v>0</v>
      </c>
    </row>
    <row r="1129" spans="1:31" x14ac:dyDescent="0.3">
      <c r="A1129" t="str">
        <f t="shared" si="186"/>
        <v>18</v>
      </c>
      <c r="B1129" t="str">
        <f t="shared" ref="B1129:B1134" si="193">"00"</f>
        <v>00</v>
      </c>
      <c r="C1129" s="1">
        <v>42927.901921296296</v>
      </c>
      <c r="D1129" t="str">
        <f t="shared" si="188"/>
        <v>9</v>
      </c>
      <c r="E1129" t="s">
        <v>238</v>
      </c>
      <c r="G1129" t="s">
        <v>239</v>
      </c>
      <c r="H1129" t="s">
        <v>240</v>
      </c>
      <c r="I1129" s="2">
        <v>42917</v>
      </c>
      <c r="J1129" t="s">
        <v>241</v>
      </c>
      <c r="K1129" t="s">
        <v>242</v>
      </c>
      <c r="L1129" t="s">
        <v>243</v>
      </c>
      <c r="M1129" t="s">
        <v>244</v>
      </c>
      <c r="N1129" t="s">
        <v>245</v>
      </c>
      <c r="O1129" t="s">
        <v>39</v>
      </c>
      <c r="P1129" t="s">
        <v>40</v>
      </c>
      <c r="Q1129">
        <v>4</v>
      </c>
      <c r="R1129" t="s">
        <v>41</v>
      </c>
      <c r="S1129" t="s">
        <v>246</v>
      </c>
      <c r="T1129" t="s">
        <v>245</v>
      </c>
      <c r="U1129" t="str">
        <f t="shared" ref="U1129:U1137" si="194">"05"</f>
        <v>05</v>
      </c>
      <c r="V1129" t="s">
        <v>58</v>
      </c>
      <c r="W1129" t="str">
        <f t="shared" ref="W1129:W1137" si="195">"E5172"</f>
        <v>E5172</v>
      </c>
      <c r="X1129" t="s">
        <v>247</v>
      </c>
      <c r="AA1129" t="s">
        <v>46</v>
      </c>
      <c r="AB1129">
        <v>0</v>
      </c>
      <c r="AC1129">
        <v>0</v>
      </c>
      <c r="AD1129">
        <v>0</v>
      </c>
      <c r="AE1129">
        <v>47218.43</v>
      </c>
    </row>
    <row r="1130" spans="1:31" x14ac:dyDescent="0.3">
      <c r="A1130" t="str">
        <f t="shared" si="186"/>
        <v>18</v>
      </c>
      <c r="B1130" t="str">
        <f t="shared" si="193"/>
        <v>00</v>
      </c>
      <c r="C1130" s="1">
        <v>42927.901921296296</v>
      </c>
      <c r="D1130" t="str">
        <f t="shared" si="188"/>
        <v>9</v>
      </c>
      <c r="E1130" t="s">
        <v>238</v>
      </c>
      <c r="G1130" t="s">
        <v>239</v>
      </c>
      <c r="H1130" t="s">
        <v>240</v>
      </c>
      <c r="I1130" s="2">
        <v>42917</v>
      </c>
      <c r="J1130" t="s">
        <v>241</v>
      </c>
      <c r="K1130" t="s">
        <v>242</v>
      </c>
      <c r="L1130" t="s">
        <v>243</v>
      </c>
      <c r="M1130" t="s">
        <v>244</v>
      </c>
      <c r="N1130" t="s">
        <v>245</v>
      </c>
      <c r="O1130" t="s">
        <v>39</v>
      </c>
      <c r="P1130" t="s">
        <v>40</v>
      </c>
      <c r="Q1130">
        <v>4</v>
      </c>
      <c r="R1130" t="s">
        <v>41</v>
      </c>
      <c r="S1130" t="s">
        <v>246</v>
      </c>
      <c r="T1130" t="s">
        <v>245</v>
      </c>
      <c r="U1130" t="str">
        <f t="shared" si="194"/>
        <v>05</v>
      </c>
      <c r="V1130" t="s">
        <v>58</v>
      </c>
      <c r="W1130" t="str">
        <f t="shared" si="195"/>
        <v>E5172</v>
      </c>
      <c r="X1130" t="s">
        <v>247</v>
      </c>
      <c r="AA1130" t="s">
        <v>46</v>
      </c>
      <c r="AB1130">
        <v>0</v>
      </c>
      <c r="AC1130">
        <v>0</v>
      </c>
      <c r="AD1130">
        <v>0</v>
      </c>
      <c r="AE1130">
        <v>0</v>
      </c>
    </row>
    <row r="1131" spans="1:31" x14ac:dyDescent="0.3">
      <c r="A1131" t="str">
        <f t="shared" si="186"/>
        <v>18</v>
      </c>
      <c r="B1131" t="str">
        <f t="shared" si="193"/>
        <v>00</v>
      </c>
      <c r="C1131" s="1">
        <v>42927.901921296296</v>
      </c>
      <c r="D1131" t="str">
        <f t="shared" si="188"/>
        <v>9</v>
      </c>
      <c r="E1131" t="s">
        <v>238</v>
      </c>
      <c r="G1131" t="s">
        <v>248</v>
      </c>
      <c r="H1131" t="s">
        <v>240</v>
      </c>
      <c r="I1131" s="2">
        <v>42917</v>
      </c>
      <c r="J1131" t="s">
        <v>241</v>
      </c>
      <c r="K1131" t="s">
        <v>242</v>
      </c>
      <c r="L1131" t="s">
        <v>243</v>
      </c>
      <c r="M1131" t="s">
        <v>244</v>
      </c>
      <c r="N1131" t="s">
        <v>245</v>
      </c>
      <c r="O1131" t="s">
        <v>39</v>
      </c>
      <c r="P1131" t="s">
        <v>40</v>
      </c>
      <c r="Q1131">
        <v>4</v>
      </c>
      <c r="R1131" t="s">
        <v>41</v>
      </c>
      <c r="S1131" t="s">
        <v>246</v>
      </c>
      <c r="T1131" t="s">
        <v>245</v>
      </c>
      <c r="U1131" t="str">
        <f t="shared" si="194"/>
        <v>05</v>
      </c>
      <c r="V1131" t="s">
        <v>58</v>
      </c>
      <c r="W1131" t="str">
        <f t="shared" si="195"/>
        <v>E5172</v>
      </c>
      <c r="X1131" t="s">
        <v>247</v>
      </c>
      <c r="AA1131" t="s">
        <v>46</v>
      </c>
      <c r="AB1131">
        <v>0</v>
      </c>
      <c r="AC1131">
        <v>0</v>
      </c>
      <c r="AD1131">
        <v>0</v>
      </c>
      <c r="AE1131">
        <v>13723.69</v>
      </c>
    </row>
    <row r="1132" spans="1:31" x14ac:dyDescent="0.3">
      <c r="A1132" t="str">
        <f t="shared" si="186"/>
        <v>18</v>
      </c>
      <c r="B1132" t="str">
        <f t="shared" si="193"/>
        <v>00</v>
      </c>
      <c r="C1132" s="1">
        <v>42927.901921296296</v>
      </c>
      <c r="D1132" t="str">
        <f t="shared" si="188"/>
        <v>9</v>
      </c>
      <c r="E1132" t="s">
        <v>238</v>
      </c>
      <c r="G1132" t="s">
        <v>248</v>
      </c>
      <c r="H1132" t="s">
        <v>240</v>
      </c>
      <c r="I1132" s="2">
        <v>42917</v>
      </c>
      <c r="J1132" t="s">
        <v>241</v>
      </c>
      <c r="K1132" t="s">
        <v>242</v>
      </c>
      <c r="L1132" t="s">
        <v>243</v>
      </c>
      <c r="M1132" t="s">
        <v>244</v>
      </c>
      <c r="N1132" t="s">
        <v>245</v>
      </c>
      <c r="O1132" t="s">
        <v>39</v>
      </c>
      <c r="P1132" t="s">
        <v>40</v>
      </c>
      <c r="Q1132">
        <v>4</v>
      </c>
      <c r="R1132" t="s">
        <v>41</v>
      </c>
      <c r="S1132" t="s">
        <v>246</v>
      </c>
      <c r="T1132" t="s">
        <v>245</v>
      </c>
      <c r="U1132" t="str">
        <f t="shared" si="194"/>
        <v>05</v>
      </c>
      <c r="V1132" t="s">
        <v>58</v>
      </c>
      <c r="W1132" t="str">
        <f t="shared" si="195"/>
        <v>E5172</v>
      </c>
      <c r="X1132" t="s">
        <v>247</v>
      </c>
      <c r="AA1132" t="s">
        <v>46</v>
      </c>
      <c r="AB1132">
        <v>0</v>
      </c>
      <c r="AC1132">
        <v>0</v>
      </c>
      <c r="AD1132">
        <v>0</v>
      </c>
      <c r="AE1132">
        <v>0</v>
      </c>
    </row>
    <row r="1133" spans="1:31" x14ac:dyDescent="0.3">
      <c r="A1133" t="str">
        <f t="shared" si="186"/>
        <v>18</v>
      </c>
      <c r="B1133" t="str">
        <f t="shared" si="193"/>
        <v>00</v>
      </c>
      <c r="C1133" s="1">
        <v>42927.901921296296</v>
      </c>
      <c r="D1133" t="str">
        <f t="shared" si="188"/>
        <v>9</v>
      </c>
      <c r="E1133" t="s">
        <v>238</v>
      </c>
      <c r="G1133" t="s">
        <v>249</v>
      </c>
      <c r="H1133" t="s">
        <v>240</v>
      </c>
      <c r="I1133" s="2">
        <v>42917</v>
      </c>
      <c r="J1133" t="s">
        <v>241</v>
      </c>
      <c r="K1133" t="s">
        <v>242</v>
      </c>
      <c r="L1133" t="s">
        <v>243</v>
      </c>
      <c r="M1133" t="s">
        <v>244</v>
      </c>
      <c r="N1133" t="s">
        <v>245</v>
      </c>
      <c r="O1133" t="s">
        <v>39</v>
      </c>
      <c r="P1133" t="s">
        <v>40</v>
      </c>
      <c r="Q1133">
        <v>4</v>
      </c>
      <c r="R1133" t="s">
        <v>41</v>
      </c>
      <c r="S1133" t="s">
        <v>246</v>
      </c>
      <c r="T1133" t="s">
        <v>245</v>
      </c>
      <c r="U1133" t="str">
        <f t="shared" si="194"/>
        <v>05</v>
      </c>
      <c r="V1133" t="s">
        <v>58</v>
      </c>
      <c r="W1133" t="str">
        <f t="shared" si="195"/>
        <v>E5172</v>
      </c>
      <c r="X1133" t="s">
        <v>247</v>
      </c>
      <c r="AA1133" t="s">
        <v>46</v>
      </c>
      <c r="AB1133">
        <v>0</v>
      </c>
      <c r="AC1133">
        <v>0</v>
      </c>
      <c r="AD1133">
        <v>0</v>
      </c>
      <c r="AE1133">
        <v>60762.17</v>
      </c>
    </row>
    <row r="1134" spans="1:31" x14ac:dyDescent="0.3">
      <c r="A1134" t="str">
        <f t="shared" si="186"/>
        <v>18</v>
      </c>
      <c r="B1134" t="str">
        <f t="shared" si="193"/>
        <v>00</v>
      </c>
      <c r="C1134" s="1">
        <v>42927.901921296296</v>
      </c>
      <c r="D1134" t="str">
        <f t="shared" si="188"/>
        <v>9</v>
      </c>
      <c r="E1134" t="s">
        <v>238</v>
      </c>
      <c r="G1134" t="s">
        <v>249</v>
      </c>
      <c r="H1134" t="s">
        <v>240</v>
      </c>
      <c r="I1134" s="2">
        <v>42917</v>
      </c>
      <c r="J1134" t="s">
        <v>241</v>
      </c>
      <c r="K1134" t="s">
        <v>242</v>
      </c>
      <c r="L1134" t="s">
        <v>243</v>
      </c>
      <c r="M1134" t="s">
        <v>244</v>
      </c>
      <c r="N1134" t="s">
        <v>245</v>
      </c>
      <c r="O1134" t="s">
        <v>39</v>
      </c>
      <c r="P1134" t="s">
        <v>40</v>
      </c>
      <c r="Q1134">
        <v>4</v>
      </c>
      <c r="R1134" t="s">
        <v>41</v>
      </c>
      <c r="S1134" t="s">
        <v>246</v>
      </c>
      <c r="T1134" t="s">
        <v>245</v>
      </c>
      <c r="U1134" t="str">
        <f t="shared" si="194"/>
        <v>05</v>
      </c>
      <c r="V1134" t="s">
        <v>58</v>
      </c>
      <c r="W1134" t="str">
        <f t="shared" si="195"/>
        <v>E5172</v>
      </c>
      <c r="X1134" t="s">
        <v>247</v>
      </c>
      <c r="AA1134" t="s">
        <v>46</v>
      </c>
      <c r="AB1134">
        <v>0</v>
      </c>
      <c r="AC1134">
        <v>0</v>
      </c>
      <c r="AD1134">
        <v>0</v>
      </c>
      <c r="AE1134">
        <v>0</v>
      </c>
    </row>
    <row r="1135" spans="1:31" x14ac:dyDescent="0.3">
      <c r="A1135" t="str">
        <f t="shared" si="186"/>
        <v>18</v>
      </c>
      <c r="B1135" t="str">
        <f t="shared" ref="B1135:B1198" si="196">"08"</f>
        <v>08</v>
      </c>
      <c r="C1135" s="1">
        <v>43147.682210648149</v>
      </c>
      <c r="D1135" t="str">
        <f t="shared" si="188"/>
        <v>9</v>
      </c>
      <c r="E1135" t="s">
        <v>637</v>
      </c>
      <c r="G1135" t="s">
        <v>239</v>
      </c>
      <c r="H1135" t="s">
        <v>251</v>
      </c>
      <c r="I1135" s="2">
        <v>43147</v>
      </c>
      <c r="J1135" t="s">
        <v>67</v>
      </c>
      <c r="K1135" t="s">
        <v>242</v>
      </c>
      <c r="L1135" t="s">
        <v>243</v>
      </c>
      <c r="M1135" t="s">
        <v>244</v>
      </c>
      <c r="N1135" t="s">
        <v>245</v>
      </c>
      <c r="O1135" t="s">
        <v>39</v>
      </c>
      <c r="P1135" t="s">
        <v>40</v>
      </c>
      <c r="Q1135">
        <v>4</v>
      </c>
      <c r="R1135" t="s">
        <v>41</v>
      </c>
      <c r="S1135" t="s">
        <v>246</v>
      </c>
      <c r="T1135" t="s">
        <v>245</v>
      </c>
      <c r="U1135" t="str">
        <f t="shared" si="194"/>
        <v>05</v>
      </c>
      <c r="V1135" t="s">
        <v>58</v>
      </c>
      <c r="W1135" t="str">
        <f t="shared" si="195"/>
        <v>E5172</v>
      </c>
      <c r="X1135" t="s">
        <v>247</v>
      </c>
      <c r="AA1135" t="s">
        <v>65</v>
      </c>
      <c r="AB1135">
        <v>0</v>
      </c>
      <c r="AC1135">
        <v>0</v>
      </c>
      <c r="AD1135">
        <v>0</v>
      </c>
      <c r="AE1135">
        <v>-5355.97</v>
      </c>
    </row>
    <row r="1136" spans="1:31" x14ac:dyDescent="0.3">
      <c r="A1136" t="str">
        <f t="shared" si="186"/>
        <v>18</v>
      </c>
      <c r="B1136" t="str">
        <f t="shared" si="196"/>
        <v>08</v>
      </c>
      <c r="C1136" s="1">
        <v>43147.682210648149</v>
      </c>
      <c r="D1136" t="str">
        <f t="shared" si="188"/>
        <v>9</v>
      </c>
      <c r="E1136" t="s">
        <v>637</v>
      </c>
      <c r="G1136" t="s">
        <v>239</v>
      </c>
      <c r="H1136" t="s">
        <v>251</v>
      </c>
      <c r="I1136" s="2">
        <v>43147</v>
      </c>
      <c r="J1136" t="s">
        <v>67</v>
      </c>
      <c r="K1136" t="s">
        <v>242</v>
      </c>
      <c r="L1136" t="s">
        <v>243</v>
      </c>
      <c r="M1136" t="s">
        <v>244</v>
      </c>
      <c r="N1136" t="s">
        <v>245</v>
      </c>
      <c r="O1136" t="s">
        <v>39</v>
      </c>
      <c r="P1136" t="s">
        <v>40</v>
      </c>
      <c r="Q1136">
        <v>4</v>
      </c>
      <c r="R1136" t="s">
        <v>41</v>
      </c>
      <c r="S1136" t="s">
        <v>246</v>
      </c>
      <c r="T1136" t="s">
        <v>245</v>
      </c>
      <c r="U1136" t="str">
        <f t="shared" si="194"/>
        <v>05</v>
      </c>
      <c r="V1136" t="s">
        <v>58</v>
      </c>
      <c r="W1136" t="str">
        <f t="shared" si="195"/>
        <v>E5172</v>
      </c>
      <c r="X1136" t="s">
        <v>247</v>
      </c>
      <c r="AA1136" t="s">
        <v>46</v>
      </c>
      <c r="AB1136">
        <v>0</v>
      </c>
      <c r="AC1136">
        <v>0</v>
      </c>
      <c r="AD1136">
        <v>5355.97</v>
      </c>
      <c r="AE1136">
        <v>0</v>
      </c>
    </row>
    <row r="1137" spans="1:31" x14ac:dyDescent="0.3">
      <c r="A1137" t="str">
        <f t="shared" si="186"/>
        <v>18</v>
      </c>
      <c r="B1137" t="str">
        <f t="shared" si="196"/>
        <v>08</v>
      </c>
      <c r="C1137" s="1">
        <v>43147.682210648149</v>
      </c>
      <c r="D1137" t="str">
        <f t="shared" si="188"/>
        <v>9</v>
      </c>
      <c r="E1137" t="s">
        <v>637</v>
      </c>
      <c r="G1137" t="s">
        <v>239</v>
      </c>
      <c r="H1137" t="s">
        <v>251</v>
      </c>
      <c r="I1137" s="2">
        <v>43147</v>
      </c>
      <c r="J1137" t="s">
        <v>67</v>
      </c>
      <c r="K1137" t="s">
        <v>242</v>
      </c>
      <c r="L1137" t="s">
        <v>243</v>
      </c>
      <c r="M1137" t="s">
        <v>244</v>
      </c>
      <c r="N1137" t="s">
        <v>245</v>
      </c>
      <c r="O1137" t="s">
        <v>39</v>
      </c>
      <c r="P1137" t="s">
        <v>40</v>
      </c>
      <c r="Q1137">
        <v>4</v>
      </c>
      <c r="R1137" t="s">
        <v>41</v>
      </c>
      <c r="S1137" t="s">
        <v>246</v>
      </c>
      <c r="T1137" t="s">
        <v>245</v>
      </c>
      <c r="U1137" t="str">
        <f t="shared" si="194"/>
        <v>05</v>
      </c>
      <c r="V1137" t="s">
        <v>58</v>
      </c>
      <c r="W1137" t="str">
        <f t="shared" si="195"/>
        <v>E5172</v>
      </c>
      <c r="X1137" t="s">
        <v>247</v>
      </c>
      <c r="AA1137" t="s">
        <v>65</v>
      </c>
      <c r="AB1137">
        <v>0</v>
      </c>
      <c r="AC1137">
        <v>0</v>
      </c>
      <c r="AD1137">
        <v>0</v>
      </c>
      <c r="AE1137">
        <v>0</v>
      </c>
    </row>
    <row r="1138" spans="1:31" x14ac:dyDescent="0.3">
      <c r="A1138" t="str">
        <f t="shared" si="186"/>
        <v>18</v>
      </c>
      <c r="B1138" t="str">
        <f t="shared" si="196"/>
        <v>08</v>
      </c>
      <c r="C1138" s="1">
        <v>43146.908726851849</v>
      </c>
      <c r="D1138" t="str">
        <f t="shared" si="188"/>
        <v>9</v>
      </c>
      <c r="E1138" t="s">
        <v>638</v>
      </c>
      <c r="H1138" t="s">
        <v>520</v>
      </c>
      <c r="I1138" s="2">
        <v>43154</v>
      </c>
      <c r="J1138" t="s">
        <v>49</v>
      </c>
      <c r="K1138" t="s">
        <v>242</v>
      </c>
      <c r="L1138" t="s">
        <v>243</v>
      </c>
      <c r="M1138" t="s">
        <v>244</v>
      </c>
      <c r="N1138" t="s">
        <v>245</v>
      </c>
      <c r="O1138" t="s">
        <v>39</v>
      </c>
      <c r="P1138" t="s">
        <v>40</v>
      </c>
      <c r="Q1138">
        <v>4</v>
      </c>
      <c r="R1138" t="s">
        <v>41</v>
      </c>
      <c r="S1138" t="s">
        <v>246</v>
      </c>
      <c r="T1138" t="s">
        <v>245</v>
      </c>
      <c r="U1138" t="str">
        <f>"02"</f>
        <v>02</v>
      </c>
      <c r="V1138" t="s">
        <v>51</v>
      </c>
      <c r="W1138" t="str">
        <f>"E4280"</f>
        <v>E4280</v>
      </c>
      <c r="X1138" t="s">
        <v>164</v>
      </c>
      <c r="AA1138" t="s">
        <v>46</v>
      </c>
      <c r="AB1138">
        <v>0</v>
      </c>
      <c r="AC1138">
        <v>0</v>
      </c>
      <c r="AD1138">
        <v>52.98</v>
      </c>
      <c r="AE1138">
        <v>0</v>
      </c>
    </row>
    <row r="1139" spans="1:31" x14ac:dyDescent="0.3">
      <c r="A1139" t="str">
        <f t="shared" si="186"/>
        <v>18</v>
      </c>
      <c r="B1139" t="str">
        <f t="shared" si="196"/>
        <v>08</v>
      </c>
      <c r="C1139" s="1">
        <v>43132.906759259262</v>
      </c>
      <c r="D1139" t="str">
        <f t="shared" si="188"/>
        <v>9</v>
      </c>
      <c r="E1139" t="s">
        <v>639</v>
      </c>
      <c r="H1139" t="s">
        <v>522</v>
      </c>
      <c r="I1139" s="2">
        <v>43140</v>
      </c>
      <c r="J1139" t="s">
        <v>49</v>
      </c>
      <c r="K1139" t="s">
        <v>242</v>
      </c>
      <c r="L1139" t="s">
        <v>243</v>
      </c>
      <c r="M1139" t="s">
        <v>244</v>
      </c>
      <c r="N1139" t="s">
        <v>245</v>
      </c>
      <c r="O1139" t="s">
        <v>39</v>
      </c>
      <c r="P1139" t="s">
        <v>40</v>
      </c>
      <c r="Q1139">
        <v>4</v>
      </c>
      <c r="R1139" t="s">
        <v>41</v>
      </c>
      <c r="S1139" t="s">
        <v>246</v>
      </c>
      <c r="T1139" t="s">
        <v>245</v>
      </c>
      <c r="U1139" t="str">
        <f>"02"</f>
        <v>02</v>
      </c>
      <c r="V1139" t="s">
        <v>51</v>
      </c>
      <c r="W1139" t="str">
        <f>"E4280"</f>
        <v>E4280</v>
      </c>
      <c r="X1139" t="s">
        <v>164</v>
      </c>
      <c r="AA1139" t="s">
        <v>46</v>
      </c>
      <c r="AB1139">
        <v>0</v>
      </c>
      <c r="AC1139">
        <v>0</v>
      </c>
      <c r="AD1139">
        <v>52.98</v>
      </c>
      <c r="AE1139">
        <v>0</v>
      </c>
    </row>
    <row r="1140" spans="1:31" x14ac:dyDescent="0.3">
      <c r="A1140" t="str">
        <f t="shared" si="186"/>
        <v>18</v>
      </c>
      <c r="B1140" t="str">
        <f t="shared" si="196"/>
        <v>08</v>
      </c>
      <c r="C1140" s="1">
        <v>43146.904791666668</v>
      </c>
      <c r="D1140" t="str">
        <f t="shared" si="188"/>
        <v>9</v>
      </c>
      <c r="E1140" t="s">
        <v>640</v>
      </c>
      <c r="G1140" t="s">
        <v>86</v>
      </c>
      <c r="H1140" t="s">
        <v>87</v>
      </c>
      <c r="I1140" s="2">
        <v>43146</v>
      </c>
      <c r="J1140" t="s">
        <v>88</v>
      </c>
      <c r="K1140" t="s">
        <v>242</v>
      </c>
      <c r="L1140" t="s">
        <v>243</v>
      </c>
      <c r="M1140" t="s">
        <v>244</v>
      </c>
      <c r="N1140" t="s">
        <v>245</v>
      </c>
      <c r="O1140" t="s">
        <v>39</v>
      </c>
      <c r="P1140" t="s">
        <v>40</v>
      </c>
      <c r="Q1140">
        <v>4</v>
      </c>
      <c r="R1140" t="s">
        <v>41</v>
      </c>
      <c r="S1140" t="s">
        <v>246</v>
      </c>
      <c r="T1140" t="s">
        <v>245</v>
      </c>
      <c r="U1140" t="str">
        <f>"01"</f>
        <v>01</v>
      </c>
      <c r="V1140" t="s">
        <v>84</v>
      </c>
      <c r="W1140" t="str">
        <f>"E4105"</f>
        <v>E4105</v>
      </c>
      <c r="X1140" t="s">
        <v>84</v>
      </c>
      <c r="AA1140" t="s">
        <v>65</v>
      </c>
      <c r="AB1140">
        <v>0</v>
      </c>
      <c r="AC1140">
        <v>0</v>
      </c>
      <c r="AD1140">
        <v>0</v>
      </c>
      <c r="AE1140">
        <v>-204.55</v>
      </c>
    </row>
    <row r="1141" spans="1:31" x14ac:dyDescent="0.3">
      <c r="A1141" t="str">
        <f t="shared" si="186"/>
        <v>18</v>
      </c>
      <c r="B1141" t="str">
        <f t="shared" si="196"/>
        <v>08</v>
      </c>
      <c r="C1141" s="1">
        <v>43146.9059837963</v>
      </c>
      <c r="D1141" t="str">
        <f t="shared" si="188"/>
        <v>9</v>
      </c>
      <c r="E1141" t="s">
        <v>641</v>
      </c>
      <c r="H1141" t="s">
        <v>520</v>
      </c>
      <c r="I1141" s="2">
        <v>43154</v>
      </c>
      <c r="J1141" t="s">
        <v>83</v>
      </c>
      <c r="K1141" t="s">
        <v>242</v>
      </c>
      <c r="L1141" t="s">
        <v>243</v>
      </c>
      <c r="M1141" t="s">
        <v>244</v>
      </c>
      <c r="N1141" t="s">
        <v>245</v>
      </c>
      <c r="O1141" t="s">
        <v>39</v>
      </c>
      <c r="P1141" t="s">
        <v>40</v>
      </c>
      <c r="Q1141">
        <v>4</v>
      </c>
      <c r="R1141" t="s">
        <v>41</v>
      </c>
      <c r="S1141" t="s">
        <v>246</v>
      </c>
      <c r="T1141" t="s">
        <v>245</v>
      </c>
      <c r="U1141" t="str">
        <f>"01"</f>
        <v>01</v>
      </c>
      <c r="V1141" t="s">
        <v>84</v>
      </c>
      <c r="W1141" t="str">
        <f>"E4105"</f>
        <v>E4105</v>
      </c>
      <c r="X1141" t="s">
        <v>84</v>
      </c>
      <c r="AA1141" t="s">
        <v>46</v>
      </c>
      <c r="AB1141">
        <v>0</v>
      </c>
      <c r="AC1141">
        <v>0</v>
      </c>
      <c r="AD1141">
        <v>204.56</v>
      </c>
      <c r="AE1141">
        <v>0</v>
      </c>
    </row>
    <row r="1142" spans="1:31" x14ac:dyDescent="0.3">
      <c r="A1142" t="str">
        <f t="shared" si="186"/>
        <v>18</v>
      </c>
      <c r="B1142" t="str">
        <f t="shared" si="196"/>
        <v>08</v>
      </c>
      <c r="C1142" s="1">
        <v>43132.902777777781</v>
      </c>
      <c r="D1142" t="str">
        <f t="shared" si="188"/>
        <v>9</v>
      </c>
      <c r="E1142" t="s">
        <v>642</v>
      </c>
      <c r="G1142" t="s">
        <v>86</v>
      </c>
      <c r="H1142" t="s">
        <v>87</v>
      </c>
      <c r="I1142" s="2">
        <v>43132</v>
      </c>
      <c r="J1142" t="s">
        <v>88</v>
      </c>
      <c r="K1142" t="s">
        <v>242</v>
      </c>
      <c r="L1142" t="s">
        <v>243</v>
      </c>
      <c r="M1142" t="s">
        <v>244</v>
      </c>
      <c r="N1142" t="s">
        <v>245</v>
      </c>
      <c r="O1142" t="s">
        <v>39</v>
      </c>
      <c r="P1142" t="s">
        <v>40</v>
      </c>
      <c r="Q1142">
        <v>4</v>
      </c>
      <c r="R1142" t="s">
        <v>41</v>
      </c>
      <c r="S1142" t="s">
        <v>246</v>
      </c>
      <c r="T1142" t="s">
        <v>245</v>
      </c>
      <c r="U1142" t="str">
        <f>"01"</f>
        <v>01</v>
      </c>
      <c r="V1142" t="s">
        <v>84</v>
      </c>
      <c r="W1142" t="str">
        <f>"E4105"</f>
        <v>E4105</v>
      </c>
      <c r="X1142" t="s">
        <v>84</v>
      </c>
      <c r="AA1142" t="s">
        <v>65</v>
      </c>
      <c r="AB1142">
        <v>0</v>
      </c>
      <c r="AC1142">
        <v>0</v>
      </c>
      <c r="AD1142">
        <v>0</v>
      </c>
      <c r="AE1142">
        <v>-204.56</v>
      </c>
    </row>
    <row r="1143" spans="1:31" x14ac:dyDescent="0.3">
      <c r="A1143" t="str">
        <f t="shared" si="186"/>
        <v>18</v>
      </c>
      <c r="B1143" t="str">
        <f t="shared" si="196"/>
        <v>08</v>
      </c>
      <c r="C1143" s="1">
        <v>43132.904004629629</v>
      </c>
      <c r="D1143" t="str">
        <f t="shared" si="188"/>
        <v>9</v>
      </c>
      <c r="E1143" t="s">
        <v>643</v>
      </c>
      <c r="H1143" t="s">
        <v>522</v>
      </c>
      <c r="I1143" s="2">
        <v>43140</v>
      </c>
      <c r="J1143" t="s">
        <v>83</v>
      </c>
      <c r="K1143" t="s">
        <v>242</v>
      </c>
      <c r="L1143" t="s">
        <v>243</v>
      </c>
      <c r="M1143" t="s">
        <v>244</v>
      </c>
      <c r="N1143" t="s">
        <v>245</v>
      </c>
      <c r="O1143" t="s">
        <v>39</v>
      </c>
      <c r="P1143" t="s">
        <v>40</v>
      </c>
      <c r="Q1143">
        <v>4</v>
      </c>
      <c r="R1143" t="s">
        <v>41</v>
      </c>
      <c r="S1143" t="s">
        <v>246</v>
      </c>
      <c r="T1143" t="s">
        <v>245</v>
      </c>
      <c r="U1143" t="str">
        <f>"01"</f>
        <v>01</v>
      </c>
      <c r="V1143" t="s">
        <v>84</v>
      </c>
      <c r="W1143" t="str">
        <f>"E4105"</f>
        <v>E4105</v>
      </c>
      <c r="X1143" t="s">
        <v>84</v>
      </c>
      <c r="AA1143" t="s">
        <v>46</v>
      </c>
      <c r="AB1143">
        <v>0</v>
      </c>
      <c r="AC1143">
        <v>0</v>
      </c>
      <c r="AD1143">
        <v>204.56</v>
      </c>
      <c r="AE1143">
        <v>0</v>
      </c>
    </row>
    <row r="1144" spans="1:31" x14ac:dyDescent="0.3">
      <c r="A1144" t="str">
        <f t="shared" si="186"/>
        <v>18</v>
      </c>
      <c r="B1144" t="str">
        <f t="shared" si="196"/>
        <v>08</v>
      </c>
      <c r="C1144" s="1">
        <v>43151.493946759256</v>
      </c>
      <c r="D1144" t="str">
        <f t="shared" si="188"/>
        <v>9</v>
      </c>
      <c r="E1144" t="s">
        <v>644</v>
      </c>
      <c r="H1144" t="s">
        <v>645</v>
      </c>
      <c r="I1144" s="2">
        <v>43151</v>
      </c>
      <c r="J1144" t="s">
        <v>74</v>
      </c>
      <c r="K1144" t="s">
        <v>242</v>
      </c>
      <c r="L1144" t="s">
        <v>243</v>
      </c>
      <c r="M1144" t="s">
        <v>244</v>
      </c>
      <c r="N1144" t="s">
        <v>245</v>
      </c>
      <c r="O1144" t="s">
        <v>39</v>
      </c>
      <c r="P1144" t="s">
        <v>40</v>
      </c>
      <c r="Q1144">
        <v>4</v>
      </c>
      <c r="R1144" t="s">
        <v>41</v>
      </c>
      <c r="S1144" t="s">
        <v>246</v>
      </c>
      <c r="T1144" t="s">
        <v>245</v>
      </c>
      <c r="U1144" t="str">
        <f>"05"</f>
        <v>05</v>
      </c>
      <c r="V1144" t="s">
        <v>58</v>
      </c>
      <c r="W1144" t="str">
        <f>"E5305"</f>
        <v>E5305</v>
      </c>
      <c r="X1144" t="s">
        <v>264</v>
      </c>
      <c r="AA1144" t="s">
        <v>46</v>
      </c>
      <c r="AB1144">
        <v>0</v>
      </c>
      <c r="AC1144">
        <v>0</v>
      </c>
      <c r="AD1144">
        <v>67.69</v>
      </c>
      <c r="AE1144">
        <v>0</v>
      </c>
    </row>
    <row r="1145" spans="1:31" x14ac:dyDescent="0.3">
      <c r="A1145" t="str">
        <f t="shared" ref="A1145:A1208" si="197">"18"</f>
        <v>18</v>
      </c>
      <c r="B1145" t="str">
        <f t="shared" si="196"/>
        <v>08</v>
      </c>
      <c r="C1145" s="1">
        <v>43151.493946759256</v>
      </c>
      <c r="D1145" t="str">
        <f t="shared" ref="D1145:D1208" si="198">"9"</f>
        <v>9</v>
      </c>
      <c r="E1145" t="s">
        <v>644</v>
      </c>
      <c r="H1145" t="s">
        <v>646</v>
      </c>
      <c r="I1145" s="2">
        <v>43151</v>
      </c>
      <c r="J1145" t="s">
        <v>74</v>
      </c>
      <c r="K1145" t="s">
        <v>242</v>
      </c>
      <c r="L1145" t="s">
        <v>243</v>
      </c>
      <c r="M1145" t="s">
        <v>244</v>
      </c>
      <c r="N1145" t="s">
        <v>245</v>
      </c>
      <c r="O1145" t="s">
        <v>39</v>
      </c>
      <c r="P1145" t="s">
        <v>40</v>
      </c>
      <c r="Q1145">
        <v>4</v>
      </c>
      <c r="R1145" t="s">
        <v>41</v>
      </c>
      <c r="S1145" t="s">
        <v>246</v>
      </c>
      <c r="T1145" t="s">
        <v>245</v>
      </c>
      <c r="U1145" t="str">
        <f>"05"</f>
        <v>05</v>
      </c>
      <c r="V1145" t="s">
        <v>58</v>
      </c>
      <c r="W1145" t="str">
        <f>"E5305"</f>
        <v>E5305</v>
      </c>
      <c r="X1145" t="s">
        <v>264</v>
      </c>
      <c r="AA1145" t="s">
        <v>46</v>
      </c>
      <c r="AB1145">
        <v>0</v>
      </c>
      <c r="AC1145">
        <v>0</v>
      </c>
      <c r="AD1145">
        <v>35.880000000000003</v>
      </c>
      <c r="AE1145">
        <v>0</v>
      </c>
    </row>
    <row r="1146" spans="1:31" x14ac:dyDescent="0.3">
      <c r="A1146" t="str">
        <f t="shared" si="197"/>
        <v>18</v>
      </c>
      <c r="B1146" t="str">
        <f t="shared" si="196"/>
        <v>08</v>
      </c>
      <c r="C1146" s="1">
        <v>43136.668124999997</v>
      </c>
      <c r="D1146" t="str">
        <f t="shared" si="198"/>
        <v>9</v>
      </c>
      <c r="E1146" t="s">
        <v>647</v>
      </c>
      <c r="H1146" t="s">
        <v>648</v>
      </c>
      <c r="I1146" s="2">
        <v>43137</v>
      </c>
      <c r="J1146" t="s">
        <v>74</v>
      </c>
      <c r="K1146" t="s">
        <v>242</v>
      </c>
      <c r="L1146" t="s">
        <v>243</v>
      </c>
      <c r="M1146" t="s">
        <v>244</v>
      </c>
      <c r="N1146" t="s">
        <v>245</v>
      </c>
      <c r="O1146" t="s">
        <v>39</v>
      </c>
      <c r="P1146" t="s">
        <v>40</v>
      </c>
      <c r="Q1146">
        <v>4</v>
      </c>
      <c r="R1146" t="s">
        <v>41</v>
      </c>
      <c r="S1146" t="s">
        <v>246</v>
      </c>
      <c r="T1146" t="s">
        <v>245</v>
      </c>
      <c r="U1146" t="str">
        <f>"05"</f>
        <v>05</v>
      </c>
      <c r="V1146" t="s">
        <v>58</v>
      </c>
      <c r="W1146" t="str">
        <f>"E5070"</f>
        <v>E5070</v>
      </c>
      <c r="X1146" t="s">
        <v>178</v>
      </c>
      <c r="AA1146" t="s">
        <v>46</v>
      </c>
      <c r="AB1146">
        <v>0</v>
      </c>
      <c r="AC1146">
        <v>0</v>
      </c>
      <c r="AD1146">
        <v>239.6</v>
      </c>
      <c r="AE1146">
        <v>0</v>
      </c>
    </row>
    <row r="1147" spans="1:31" x14ac:dyDescent="0.3">
      <c r="A1147" t="str">
        <f t="shared" si="197"/>
        <v>18</v>
      </c>
      <c r="B1147" t="str">
        <f t="shared" si="196"/>
        <v>08</v>
      </c>
      <c r="C1147" s="1">
        <v>43146.906608796293</v>
      </c>
      <c r="D1147" t="str">
        <f t="shared" si="198"/>
        <v>9</v>
      </c>
      <c r="E1147" t="s">
        <v>641</v>
      </c>
      <c r="H1147" t="s">
        <v>520</v>
      </c>
      <c r="I1147" s="2">
        <v>43154</v>
      </c>
      <c r="J1147" t="s">
        <v>265</v>
      </c>
      <c r="K1147" t="s">
        <v>242</v>
      </c>
      <c r="L1147" t="s">
        <v>243</v>
      </c>
      <c r="M1147" t="s">
        <v>244</v>
      </c>
      <c r="N1147" t="s">
        <v>245</v>
      </c>
      <c r="O1147" t="s">
        <v>39</v>
      </c>
      <c r="P1147" t="s">
        <v>40</v>
      </c>
      <c r="Q1147">
        <v>4</v>
      </c>
      <c r="R1147" t="s">
        <v>41</v>
      </c>
      <c r="S1147" t="s">
        <v>246</v>
      </c>
      <c r="T1147" t="s">
        <v>245</v>
      </c>
      <c r="U1147" t="str">
        <f t="shared" ref="U1147:U1154" si="199">"RV"</f>
        <v>RV</v>
      </c>
      <c r="V1147" t="s">
        <v>44</v>
      </c>
      <c r="W1147" t="str">
        <f t="shared" ref="W1147:W1154" si="200">"R3711E"</f>
        <v>R3711E</v>
      </c>
      <c r="X1147" t="s">
        <v>266</v>
      </c>
      <c r="AA1147" t="s">
        <v>46</v>
      </c>
      <c r="AB1147">
        <v>0</v>
      </c>
      <c r="AC1147">
        <v>0</v>
      </c>
      <c r="AD1147">
        <v>297.23</v>
      </c>
      <c r="AE1147">
        <v>0</v>
      </c>
    </row>
    <row r="1148" spans="1:31" x14ac:dyDescent="0.3">
      <c r="A1148" t="str">
        <f t="shared" si="197"/>
        <v>18</v>
      </c>
      <c r="B1148" t="str">
        <f t="shared" si="196"/>
        <v>08</v>
      </c>
      <c r="C1148" s="1">
        <v>43136.668124999997</v>
      </c>
      <c r="D1148" t="str">
        <f t="shared" si="198"/>
        <v>9</v>
      </c>
      <c r="E1148" t="s">
        <v>647</v>
      </c>
      <c r="H1148" t="s">
        <v>648</v>
      </c>
      <c r="I1148" s="2">
        <v>43137</v>
      </c>
      <c r="J1148" t="s">
        <v>265</v>
      </c>
      <c r="K1148" t="s">
        <v>242</v>
      </c>
      <c r="L1148" t="s">
        <v>243</v>
      </c>
      <c r="M1148" t="s">
        <v>244</v>
      </c>
      <c r="N1148" t="s">
        <v>245</v>
      </c>
      <c r="O1148" t="s">
        <v>39</v>
      </c>
      <c r="P1148" t="s">
        <v>40</v>
      </c>
      <c r="Q1148">
        <v>4</v>
      </c>
      <c r="R1148" t="s">
        <v>41</v>
      </c>
      <c r="S1148" t="s">
        <v>246</v>
      </c>
      <c r="T1148" t="s">
        <v>245</v>
      </c>
      <c r="U1148" t="str">
        <f t="shared" si="199"/>
        <v>RV</v>
      </c>
      <c r="V1148" t="s">
        <v>44</v>
      </c>
      <c r="W1148" t="str">
        <f t="shared" si="200"/>
        <v>R3711E</v>
      </c>
      <c r="X1148" t="s">
        <v>266</v>
      </c>
      <c r="AA1148" t="s">
        <v>46</v>
      </c>
      <c r="AB1148">
        <v>0</v>
      </c>
      <c r="AC1148">
        <v>0</v>
      </c>
      <c r="AD1148">
        <v>348.14</v>
      </c>
      <c r="AE1148">
        <v>0</v>
      </c>
    </row>
    <row r="1149" spans="1:31" x14ac:dyDescent="0.3">
      <c r="A1149" t="str">
        <f t="shared" si="197"/>
        <v>18</v>
      </c>
      <c r="B1149" t="str">
        <f t="shared" si="196"/>
        <v>08</v>
      </c>
      <c r="C1149" s="1">
        <v>43146.909375000003</v>
      </c>
      <c r="D1149" t="str">
        <f t="shared" si="198"/>
        <v>9</v>
      </c>
      <c r="E1149" t="s">
        <v>638</v>
      </c>
      <c r="H1149" t="s">
        <v>520</v>
      </c>
      <c r="I1149" s="2">
        <v>43154</v>
      </c>
      <c r="J1149" t="s">
        <v>265</v>
      </c>
      <c r="K1149" t="s">
        <v>242</v>
      </c>
      <c r="L1149" t="s">
        <v>243</v>
      </c>
      <c r="M1149" t="s">
        <v>244</v>
      </c>
      <c r="N1149" t="s">
        <v>245</v>
      </c>
      <c r="O1149" t="s">
        <v>39</v>
      </c>
      <c r="P1149" t="s">
        <v>40</v>
      </c>
      <c r="Q1149">
        <v>4</v>
      </c>
      <c r="R1149" t="s">
        <v>41</v>
      </c>
      <c r="S1149" t="s">
        <v>246</v>
      </c>
      <c r="T1149" t="s">
        <v>245</v>
      </c>
      <c r="U1149" t="str">
        <f t="shared" si="199"/>
        <v>RV</v>
      </c>
      <c r="V1149" t="s">
        <v>44</v>
      </c>
      <c r="W1149" t="str">
        <f t="shared" si="200"/>
        <v>R3711E</v>
      </c>
      <c r="X1149" t="s">
        <v>266</v>
      </c>
      <c r="AA1149" t="s">
        <v>46</v>
      </c>
      <c r="AB1149">
        <v>0</v>
      </c>
      <c r="AC1149">
        <v>0</v>
      </c>
      <c r="AD1149">
        <v>76.98</v>
      </c>
      <c r="AE1149">
        <v>0</v>
      </c>
    </row>
    <row r="1150" spans="1:31" x14ac:dyDescent="0.3">
      <c r="A1150" t="str">
        <f t="shared" si="197"/>
        <v>18</v>
      </c>
      <c r="B1150" t="str">
        <f t="shared" si="196"/>
        <v>08</v>
      </c>
      <c r="C1150" s="1">
        <v>43132.904687499999</v>
      </c>
      <c r="D1150" t="str">
        <f t="shared" si="198"/>
        <v>9</v>
      </c>
      <c r="E1150" t="s">
        <v>643</v>
      </c>
      <c r="H1150" t="s">
        <v>522</v>
      </c>
      <c r="I1150" s="2">
        <v>43140</v>
      </c>
      <c r="J1150" t="s">
        <v>265</v>
      </c>
      <c r="K1150" t="s">
        <v>242</v>
      </c>
      <c r="L1150" t="s">
        <v>243</v>
      </c>
      <c r="M1150" t="s">
        <v>244</v>
      </c>
      <c r="N1150" t="s">
        <v>245</v>
      </c>
      <c r="O1150" t="s">
        <v>39</v>
      </c>
      <c r="P1150" t="s">
        <v>40</v>
      </c>
      <c r="Q1150">
        <v>4</v>
      </c>
      <c r="R1150" t="s">
        <v>41</v>
      </c>
      <c r="S1150" t="s">
        <v>246</v>
      </c>
      <c r="T1150" t="s">
        <v>245</v>
      </c>
      <c r="U1150" t="str">
        <f t="shared" si="199"/>
        <v>RV</v>
      </c>
      <c r="V1150" t="s">
        <v>44</v>
      </c>
      <c r="W1150" t="str">
        <f t="shared" si="200"/>
        <v>R3711E</v>
      </c>
      <c r="X1150" t="s">
        <v>266</v>
      </c>
      <c r="AA1150" t="s">
        <v>46</v>
      </c>
      <c r="AB1150">
        <v>0</v>
      </c>
      <c r="AC1150">
        <v>0</v>
      </c>
      <c r="AD1150">
        <v>297.23</v>
      </c>
      <c r="AE1150">
        <v>0</v>
      </c>
    </row>
    <row r="1151" spans="1:31" x14ac:dyDescent="0.3">
      <c r="A1151" t="str">
        <f t="shared" si="197"/>
        <v>18</v>
      </c>
      <c r="B1151" t="str">
        <f t="shared" si="196"/>
        <v>08</v>
      </c>
      <c r="C1151" s="1">
        <v>43132.907407407409</v>
      </c>
      <c r="D1151" t="str">
        <f t="shared" si="198"/>
        <v>9</v>
      </c>
      <c r="E1151" t="s">
        <v>639</v>
      </c>
      <c r="H1151" t="s">
        <v>522</v>
      </c>
      <c r="I1151" s="2">
        <v>43140</v>
      </c>
      <c r="J1151" t="s">
        <v>265</v>
      </c>
      <c r="K1151" t="s">
        <v>242</v>
      </c>
      <c r="L1151" t="s">
        <v>243</v>
      </c>
      <c r="M1151" t="s">
        <v>244</v>
      </c>
      <c r="N1151" t="s">
        <v>245</v>
      </c>
      <c r="O1151" t="s">
        <v>39</v>
      </c>
      <c r="P1151" t="s">
        <v>40</v>
      </c>
      <c r="Q1151">
        <v>4</v>
      </c>
      <c r="R1151" t="s">
        <v>41</v>
      </c>
      <c r="S1151" t="s">
        <v>246</v>
      </c>
      <c r="T1151" t="s">
        <v>245</v>
      </c>
      <c r="U1151" t="str">
        <f t="shared" si="199"/>
        <v>RV</v>
      </c>
      <c r="V1151" t="s">
        <v>44</v>
      </c>
      <c r="W1151" t="str">
        <f t="shared" si="200"/>
        <v>R3711E</v>
      </c>
      <c r="X1151" t="s">
        <v>266</v>
      </c>
      <c r="AA1151" t="s">
        <v>46</v>
      </c>
      <c r="AB1151">
        <v>0</v>
      </c>
      <c r="AC1151">
        <v>0</v>
      </c>
      <c r="AD1151">
        <v>76.98</v>
      </c>
      <c r="AE1151">
        <v>0</v>
      </c>
    </row>
    <row r="1152" spans="1:31" x14ac:dyDescent="0.3">
      <c r="A1152" t="str">
        <f t="shared" si="197"/>
        <v>18</v>
      </c>
      <c r="B1152" t="str">
        <f t="shared" si="196"/>
        <v>08</v>
      </c>
      <c r="C1152" s="1">
        <v>43147.682210648149</v>
      </c>
      <c r="D1152" t="str">
        <f t="shared" si="198"/>
        <v>9</v>
      </c>
      <c r="E1152" t="s">
        <v>637</v>
      </c>
      <c r="G1152" t="s">
        <v>239</v>
      </c>
      <c r="H1152" t="s">
        <v>251</v>
      </c>
      <c r="I1152" s="2">
        <v>43147</v>
      </c>
      <c r="J1152" t="s">
        <v>265</v>
      </c>
      <c r="K1152" t="s">
        <v>242</v>
      </c>
      <c r="L1152" t="s">
        <v>243</v>
      </c>
      <c r="M1152" t="s">
        <v>244</v>
      </c>
      <c r="N1152" t="s">
        <v>245</v>
      </c>
      <c r="O1152" t="s">
        <v>39</v>
      </c>
      <c r="P1152" t="s">
        <v>40</v>
      </c>
      <c r="Q1152">
        <v>4</v>
      </c>
      <c r="R1152" t="s">
        <v>41</v>
      </c>
      <c r="S1152" t="s">
        <v>246</v>
      </c>
      <c r="T1152" t="s">
        <v>245</v>
      </c>
      <c r="U1152" t="str">
        <f t="shared" si="199"/>
        <v>RV</v>
      </c>
      <c r="V1152" t="s">
        <v>44</v>
      </c>
      <c r="W1152" t="str">
        <f t="shared" si="200"/>
        <v>R3711E</v>
      </c>
      <c r="X1152" t="s">
        <v>266</v>
      </c>
      <c r="AA1152" t="s">
        <v>46</v>
      </c>
      <c r="AB1152">
        <v>0</v>
      </c>
      <c r="AC1152">
        <v>0</v>
      </c>
      <c r="AD1152">
        <v>5355.97</v>
      </c>
      <c r="AE1152">
        <v>0</v>
      </c>
    </row>
    <row r="1153" spans="1:31" x14ac:dyDescent="0.3">
      <c r="A1153" t="str">
        <f t="shared" si="197"/>
        <v>18</v>
      </c>
      <c r="B1153" t="str">
        <f t="shared" si="196"/>
        <v>08</v>
      </c>
      <c r="C1153" s="1">
        <v>43151.493946759256</v>
      </c>
      <c r="D1153" t="str">
        <f t="shared" si="198"/>
        <v>9</v>
      </c>
      <c r="E1153" t="s">
        <v>644</v>
      </c>
      <c r="H1153" t="s">
        <v>645</v>
      </c>
      <c r="I1153" s="2">
        <v>43151</v>
      </c>
      <c r="J1153" t="s">
        <v>265</v>
      </c>
      <c r="K1153" t="s">
        <v>242</v>
      </c>
      <c r="L1153" t="s">
        <v>243</v>
      </c>
      <c r="M1153" t="s">
        <v>244</v>
      </c>
      <c r="N1153" t="s">
        <v>245</v>
      </c>
      <c r="O1153" t="s">
        <v>39</v>
      </c>
      <c r="P1153" t="s">
        <v>40</v>
      </c>
      <c r="Q1153">
        <v>4</v>
      </c>
      <c r="R1153" t="s">
        <v>41</v>
      </c>
      <c r="S1153" t="s">
        <v>246</v>
      </c>
      <c r="T1153" t="s">
        <v>245</v>
      </c>
      <c r="U1153" t="str">
        <f t="shared" si="199"/>
        <v>RV</v>
      </c>
      <c r="V1153" t="s">
        <v>44</v>
      </c>
      <c r="W1153" t="str">
        <f t="shared" si="200"/>
        <v>R3711E</v>
      </c>
      <c r="X1153" t="s">
        <v>266</v>
      </c>
      <c r="AA1153" t="s">
        <v>46</v>
      </c>
      <c r="AB1153">
        <v>0</v>
      </c>
      <c r="AC1153">
        <v>0</v>
      </c>
      <c r="AD1153">
        <v>98.35</v>
      </c>
      <c r="AE1153">
        <v>0</v>
      </c>
    </row>
    <row r="1154" spans="1:31" x14ac:dyDescent="0.3">
      <c r="A1154" t="str">
        <f t="shared" si="197"/>
        <v>18</v>
      </c>
      <c r="B1154" t="str">
        <f t="shared" si="196"/>
        <v>08</v>
      </c>
      <c r="C1154" s="1">
        <v>43151.493946759256</v>
      </c>
      <c r="D1154" t="str">
        <f t="shared" si="198"/>
        <v>9</v>
      </c>
      <c r="E1154" t="s">
        <v>644</v>
      </c>
      <c r="H1154" t="s">
        <v>646</v>
      </c>
      <c r="I1154" s="2">
        <v>43151</v>
      </c>
      <c r="J1154" t="s">
        <v>265</v>
      </c>
      <c r="K1154" t="s">
        <v>242</v>
      </c>
      <c r="L1154" t="s">
        <v>243</v>
      </c>
      <c r="M1154" t="s">
        <v>244</v>
      </c>
      <c r="N1154" t="s">
        <v>245</v>
      </c>
      <c r="O1154" t="s">
        <v>39</v>
      </c>
      <c r="P1154" t="s">
        <v>40</v>
      </c>
      <c r="Q1154">
        <v>4</v>
      </c>
      <c r="R1154" t="s">
        <v>41</v>
      </c>
      <c r="S1154" t="s">
        <v>246</v>
      </c>
      <c r="T1154" t="s">
        <v>245</v>
      </c>
      <c r="U1154" t="str">
        <f t="shared" si="199"/>
        <v>RV</v>
      </c>
      <c r="V1154" t="s">
        <v>44</v>
      </c>
      <c r="W1154" t="str">
        <f t="shared" si="200"/>
        <v>R3711E</v>
      </c>
      <c r="X1154" t="s">
        <v>266</v>
      </c>
      <c r="AA1154" t="s">
        <v>46</v>
      </c>
      <c r="AB1154">
        <v>0</v>
      </c>
      <c r="AC1154">
        <v>0</v>
      </c>
      <c r="AD1154">
        <v>52.13</v>
      </c>
      <c r="AE1154">
        <v>0</v>
      </c>
    </row>
    <row r="1155" spans="1:31" x14ac:dyDescent="0.3">
      <c r="A1155" t="str">
        <f t="shared" si="197"/>
        <v>18</v>
      </c>
      <c r="B1155" t="str">
        <f t="shared" si="196"/>
        <v>08</v>
      </c>
      <c r="C1155" s="1">
        <v>43146.906608796293</v>
      </c>
      <c r="D1155" t="str">
        <f t="shared" si="198"/>
        <v>9</v>
      </c>
      <c r="E1155" t="s">
        <v>641</v>
      </c>
      <c r="H1155" t="s">
        <v>520</v>
      </c>
      <c r="I1155" s="2">
        <v>43154</v>
      </c>
      <c r="J1155" t="s">
        <v>267</v>
      </c>
      <c r="K1155" t="s">
        <v>242</v>
      </c>
      <c r="L1155" t="s">
        <v>243</v>
      </c>
      <c r="M1155" t="s">
        <v>244</v>
      </c>
      <c r="N1155" t="s">
        <v>245</v>
      </c>
      <c r="O1155" t="s">
        <v>39</v>
      </c>
      <c r="P1155" t="s">
        <v>40</v>
      </c>
      <c r="Q1155">
        <v>4</v>
      </c>
      <c r="R1155" t="s">
        <v>41</v>
      </c>
      <c r="S1155" t="s">
        <v>246</v>
      </c>
      <c r="T1155" t="s">
        <v>245</v>
      </c>
      <c r="U1155" t="str">
        <f t="shared" ref="U1155:U1161" si="201">"09"</f>
        <v>09</v>
      </c>
      <c r="V1155" t="s">
        <v>268</v>
      </c>
      <c r="W1155" t="str">
        <f t="shared" ref="W1155:W1161" si="202">"E5982"</f>
        <v>E5982</v>
      </c>
      <c r="X1155" t="s">
        <v>268</v>
      </c>
      <c r="AA1155" t="s">
        <v>46</v>
      </c>
      <c r="AB1155">
        <v>0</v>
      </c>
      <c r="AC1155">
        <v>0</v>
      </c>
      <c r="AD1155">
        <v>92.67</v>
      </c>
      <c r="AE1155">
        <v>0</v>
      </c>
    </row>
    <row r="1156" spans="1:31" x14ac:dyDescent="0.3">
      <c r="A1156" t="str">
        <f t="shared" si="197"/>
        <v>18</v>
      </c>
      <c r="B1156" t="str">
        <f t="shared" si="196"/>
        <v>08</v>
      </c>
      <c r="C1156" s="1">
        <v>43136.668124999997</v>
      </c>
      <c r="D1156" t="str">
        <f t="shared" si="198"/>
        <v>9</v>
      </c>
      <c r="E1156" t="s">
        <v>647</v>
      </c>
      <c r="H1156" t="s">
        <v>648</v>
      </c>
      <c r="I1156" s="2">
        <v>43137</v>
      </c>
      <c r="J1156" t="s">
        <v>267</v>
      </c>
      <c r="K1156" t="s">
        <v>242</v>
      </c>
      <c r="L1156" t="s">
        <v>243</v>
      </c>
      <c r="M1156" t="s">
        <v>244</v>
      </c>
      <c r="N1156" t="s">
        <v>245</v>
      </c>
      <c r="O1156" t="s">
        <v>39</v>
      </c>
      <c r="P1156" t="s">
        <v>40</v>
      </c>
      <c r="Q1156">
        <v>4</v>
      </c>
      <c r="R1156" t="s">
        <v>41</v>
      </c>
      <c r="S1156" t="s">
        <v>246</v>
      </c>
      <c r="T1156" t="s">
        <v>245</v>
      </c>
      <c r="U1156" t="str">
        <f t="shared" si="201"/>
        <v>09</v>
      </c>
      <c r="V1156" t="s">
        <v>268</v>
      </c>
      <c r="W1156" t="str">
        <f t="shared" si="202"/>
        <v>E5982</v>
      </c>
      <c r="X1156" t="s">
        <v>268</v>
      </c>
      <c r="AA1156" t="s">
        <v>46</v>
      </c>
      <c r="AB1156">
        <v>0</v>
      </c>
      <c r="AC1156">
        <v>0</v>
      </c>
      <c r="AD1156">
        <v>108.54</v>
      </c>
      <c r="AE1156">
        <v>0</v>
      </c>
    </row>
    <row r="1157" spans="1:31" x14ac:dyDescent="0.3">
      <c r="A1157" t="str">
        <f t="shared" si="197"/>
        <v>18</v>
      </c>
      <c r="B1157" t="str">
        <f t="shared" si="196"/>
        <v>08</v>
      </c>
      <c r="C1157" s="1">
        <v>43146.909375000003</v>
      </c>
      <c r="D1157" t="str">
        <f t="shared" si="198"/>
        <v>9</v>
      </c>
      <c r="E1157" t="s">
        <v>638</v>
      </c>
      <c r="H1157" t="s">
        <v>520</v>
      </c>
      <c r="I1157" s="2">
        <v>43154</v>
      </c>
      <c r="J1157" t="s">
        <v>267</v>
      </c>
      <c r="K1157" t="s">
        <v>242</v>
      </c>
      <c r="L1157" t="s">
        <v>243</v>
      </c>
      <c r="M1157" t="s">
        <v>244</v>
      </c>
      <c r="N1157" t="s">
        <v>245</v>
      </c>
      <c r="O1157" t="s">
        <v>39</v>
      </c>
      <c r="P1157" t="s">
        <v>40</v>
      </c>
      <c r="Q1157">
        <v>4</v>
      </c>
      <c r="R1157" t="s">
        <v>41</v>
      </c>
      <c r="S1157" t="s">
        <v>246</v>
      </c>
      <c r="T1157" t="s">
        <v>245</v>
      </c>
      <c r="U1157" t="str">
        <f t="shared" si="201"/>
        <v>09</v>
      </c>
      <c r="V1157" t="s">
        <v>268</v>
      </c>
      <c r="W1157" t="str">
        <f t="shared" si="202"/>
        <v>E5982</v>
      </c>
      <c r="X1157" t="s">
        <v>268</v>
      </c>
      <c r="AA1157" t="s">
        <v>46</v>
      </c>
      <c r="AB1157">
        <v>0</v>
      </c>
      <c r="AC1157">
        <v>0</v>
      </c>
      <c r="AD1157">
        <v>24</v>
      </c>
      <c r="AE1157">
        <v>0</v>
      </c>
    </row>
    <row r="1158" spans="1:31" x14ac:dyDescent="0.3">
      <c r="A1158" t="str">
        <f t="shared" si="197"/>
        <v>18</v>
      </c>
      <c r="B1158" t="str">
        <f t="shared" si="196"/>
        <v>08</v>
      </c>
      <c r="C1158" s="1">
        <v>43132.904687499999</v>
      </c>
      <c r="D1158" t="str">
        <f t="shared" si="198"/>
        <v>9</v>
      </c>
      <c r="E1158" t="s">
        <v>643</v>
      </c>
      <c r="H1158" t="s">
        <v>522</v>
      </c>
      <c r="I1158" s="2">
        <v>43140</v>
      </c>
      <c r="J1158" t="s">
        <v>267</v>
      </c>
      <c r="K1158" t="s">
        <v>242</v>
      </c>
      <c r="L1158" t="s">
        <v>243</v>
      </c>
      <c r="M1158" t="s">
        <v>244</v>
      </c>
      <c r="N1158" t="s">
        <v>245</v>
      </c>
      <c r="O1158" t="s">
        <v>39</v>
      </c>
      <c r="P1158" t="s">
        <v>40</v>
      </c>
      <c r="Q1158">
        <v>4</v>
      </c>
      <c r="R1158" t="s">
        <v>41</v>
      </c>
      <c r="S1158" t="s">
        <v>246</v>
      </c>
      <c r="T1158" t="s">
        <v>245</v>
      </c>
      <c r="U1158" t="str">
        <f t="shared" si="201"/>
        <v>09</v>
      </c>
      <c r="V1158" t="s">
        <v>268</v>
      </c>
      <c r="W1158" t="str">
        <f t="shared" si="202"/>
        <v>E5982</v>
      </c>
      <c r="X1158" t="s">
        <v>268</v>
      </c>
      <c r="AA1158" t="s">
        <v>46</v>
      </c>
      <c r="AB1158">
        <v>0</v>
      </c>
      <c r="AC1158">
        <v>0</v>
      </c>
      <c r="AD1158">
        <v>92.67</v>
      </c>
      <c r="AE1158">
        <v>0</v>
      </c>
    </row>
    <row r="1159" spans="1:31" x14ac:dyDescent="0.3">
      <c r="A1159" t="str">
        <f t="shared" si="197"/>
        <v>18</v>
      </c>
      <c r="B1159" t="str">
        <f t="shared" si="196"/>
        <v>08</v>
      </c>
      <c r="C1159" s="1">
        <v>43132.907407407409</v>
      </c>
      <c r="D1159" t="str">
        <f t="shared" si="198"/>
        <v>9</v>
      </c>
      <c r="E1159" t="s">
        <v>639</v>
      </c>
      <c r="H1159" t="s">
        <v>522</v>
      </c>
      <c r="I1159" s="2">
        <v>43140</v>
      </c>
      <c r="J1159" t="s">
        <v>267</v>
      </c>
      <c r="K1159" t="s">
        <v>242</v>
      </c>
      <c r="L1159" t="s">
        <v>243</v>
      </c>
      <c r="M1159" t="s">
        <v>244</v>
      </c>
      <c r="N1159" t="s">
        <v>245</v>
      </c>
      <c r="O1159" t="s">
        <v>39</v>
      </c>
      <c r="P1159" t="s">
        <v>40</v>
      </c>
      <c r="Q1159">
        <v>4</v>
      </c>
      <c r="R1159" t="s">
        <v>41</v>
      </c>
      <c r="S1159" t="s">
        <v>246</v>
      </c>
      <c r="T1159" t="s">
        <v>245</v>
      </c>
      <c r="U1159" t="str">
        <f t="shared" si="201"/>
        <v>09</v>
      </c>
      <c r="V1159" t="s">
        <v>268</v>
      </c>
      <c r="W1159" t="str">
        <f t="shared" si="202"/>
        <v>E5982</v>
      </c>
      <c r="X1159" t="s">
        <v>268</v>
      </c>
      <c r="AA1159" t="s">
        <v>46</v>
      </c>
      <c r="AB1159">
        <v>0</v>
      </c>
      <c r="AC1159">
        <v>0</v>
      </c>
      <c r="AD1159">
        <v>24</v>
      </c>
      <c r="AE1159">
        <v>0</v>
      </c>
    </row>
    <row r="1160" spans="1:31" x14ac:dyDescent="0.3">
      <c r="A1160" t="str">
        <f t="shared" si="197"/>
        <v>18</v>
      </c>
      <c r="B1160" t="str">
        <f t="shared" si="196"/>
        <v>08</v>
      </c>
      <c r="C1160" s="1">
        <v>43151.493946759256</v>
      </c>
      <c r="D1160" t="str">
        <f t="shared" si="198"/>
        <v>9</v>
      </c>
      <c r="E1160" t="s">
        <v>644</v>
      </c>
      <c r="H1160" t="s">
        <v>645</v>
      </c>
      <c r="I1160" s="2">
        <v>43151</v>
      </c>
      <c r="J1160" t="s">
        <v>267</v>
      </c>
      <c r="K1160" t="s">
        <v>242</v>
      </c>
      <c r="L1160" t="s">
        <v>243</v>
      </c>
      <c r="M1160" t="s">
        <v>244</v>
      </c>
      <c r="N1160" t="s">
        <v>245</v>
      </c>
      <c r="O1160" t="s">
        <v>39</v>
      </c>
      <c r="P1160" t="s">
        <v>40</v>
      </c>
      <c r="Q1160">
        <v>4</v>
      </c>
      <c r="R1160" t="s">
        <v>41</v>
      </c>
      <c r="S1160" t="s">
        <v>246</v>
      </c>
      <c r="T1160" t="s">
        <v>245</v>
      </c>
      <c r="U1160" t="str">
        <f t="shared" si="201"/>
        <v>09</v>
      </c>
      <c r="V1160" t="s">
        <v>268</v>
      </c>
      <c r="W1160" t="str">
        <f t="shared" si="202"/>
        <v>E5982</v>
      </c>
      <c r="X1160" t="s">
        <v>268</v>
      </c>
      <c r="AA1160" t="s">
        <v>46</v>
      </c>
      <c r="AB1160">
        <v>0</v>
      </c>
      <c r="AC1160">
        <v>0</v>
      </c>
      <c r="AD1160">
        <v>30.66</v>
      </c>
      <c r="AE1160">
        <v>0</v>
      </c>
    </row>
    <row r="1161" spans="1:31" x14ac:dyDescent="0.3">
      <c r="A1161" t="str">
        <f t="shared" si="197"/>
        <v>18</v>
      </c>
      <c r="B1161" t="str">
        <f t="shared" si="196"/>
        <v>08</v>
      </c>
      <c r="C1161" s="1">
        <v>43151.493946759256</v>
      </c>
      <c r="D1161" t="str">
        <f t="shared" si="198"/>
        <v>9</v>
      </c>
      <c r="E1161" t="s">
        <v>644</v>
      </c>
      <c r="H1161" t="s">
        <v>646</v>
      </c>
      <c r="I1161" s="2">
        <v>43151</v>
      </c>
      <c r="J1161" t="s">
        <v>267</v>
      </c>
      <c r="K1161" t="s">
        <v>242</v>
      </c>
      <c r="L1161" t="s">
        <v>243</v>
      </c>
      <c r="M1161" t="s">
        <v>244</v>
      </c>
      <c r="N1161" t="s">
        <v>245</v>
      </c>
      <c r="O1161" t="s">
        <v>39</v>
      </c>
      <c r="P1161" t="s">
        <v>40</v>
      </c>
      <c r="Q1161">
        <v>4</v>
      </c>
      <c r="R1161" t="s">
        <v>41</v>
      </c>
      <c r="S1161" t="s">
        <v>246</v>
      </c>
      <c r="T1161" t="s">
        <v>245</v>
      </c>
      <c r="U1161" t="str">
        <f t="shared" si="201"/>
        <v>09</v>
      </c>
      <c r="V1161" t="s">
        <v>268</v>
      </c>
      <c r="W1161" t="str">
        <f t="shared" si="202"/>
        <v>E5982</v>
      </c>
      <c r="X1161" t="s">
        <v>268</v>
      </c>
      <c r="AA1161" t="s">
        <v>46</v>
      </c>
      <c r="AB1161">
        <v>0</v>
      </c>
      <c r="AC1161">
        <v>0</v>
      </c>
      <c r="AD1161">
        <v>16.25</v>
      </c>
      <c r="AE1161">
        <v>0</v>
      </c>
    </row>
    <row r="1162" spans="1:31" x14ac:dyDescent="0.3">
      <c r="A1162" t="str">
        <f t="shared" si="197"/>
        <v>18</v>
      </c>
      <c r="B1162" t="str">
        <f t="shared" si="196"/>
        <v>08</v>
      </c>
      <c r="C1162" s="1">
        <v>43147.710324074076</v>
      </c>
      <c r="D1162" t="str">
        <f t="shared" si="198"/>
        <v>9</v>
      </c>
      <c r="E1162" t="s">
        <v>517</v>
      </c>
      <c r="H1162" t="s">
        <v>649</v>
      </c>
      <c r="I1162" s="2">
        <v>43151</v>
      </c>
      <c r="J1162" t="s">
        <v>74</v>
      </c>
      <c r="K1162" t="s">
        <v>270</v>
      </c>
      <c r="L1162" t="s">
        <v>271</v>
      </c>
      <c r="M1162" t="s">
        <v>272</v>
      </c>
      <c r="N1162" t="s">
        <v>273</v>
      </c>
      <c r="O1162" t="s">
        <v>39</v>
      </c>
      <c r="P1162" t="s">
        <v>40</v>
      </c>
      <c r="Q1162">
        <v>4</v>
      </c>
      <c r="R1162" t="s">
        <v>41</v>
      </c>
      <c r="S1162" t="s">
        <v>274</v>
      </c>
      <c r="T1162" t="s">
        <v>273</v>
      </c>
      <c r="U1162" t="str">
        <f>"05"</f>
        <v>05</v>
      </c>
      <c r="V1162" t="s">
        <v>58</v>
      </c>
      <c r="W1162" t="str">
        <f>"E5023"</f>
        <v>E5023</v>
      </c>
      <c r="X1162" t="s">
        <v>275</v>
      </c>
      <c r="AA1162" t="s">
        <v>46</v>
      </c>
      <c r="AB1162">
        <v>0</v>
      </c>
      <c r="AC1162">
        <v>0</v>
      </c>
      <c r="AD1162">
        <v>78.09</v>
      </c>
      <c r="AE1162">
        <v>0</v>
      </c>
    </row>
    <row r="1163" spans="1:31" x14ac:dyDescent="0.3">
      <c r="A1163" t="str">
        <f t="shared" si="197"/>
        <v>18</v>
      </c>
      <c r="B1163" t="str">
        <f t="shared" si="196"/>
        <v>08</v>
      </c>
      <c r="C1163" s="1">
        <v>43147.710324074076</v>
      </c>
      <c r="D1163" t="str">
        <f t="shared" si="198"/>
        <v>9</v>
      </c>
      <c r="E1163" t="s">
        <v>517</v>
      </c>
      <c r="H1163" t="s">
        <v>518</v>
      </c>
      <c r="I1163" s="2">
        <v>43151</v>
      </c>
      <c r="J1163" t="s">
        <v>74</v>
      </c>
      <c r="K1163" t="s">
        <v>270</v>
      </c>
      <c r="L1163" t="s">
        <v>271</v>
      </c>
      <c r="M1163" t="s">
        <v>272</v>
      </c>
      <c r="N1163" t="s">
        <v>273</v>
      </c>
      <c r="O1163" t="s">
        <v>39</v>
      </c>
      <c r="P1163" t="s">
        <v>40</v>
      </c>
      <c r="Q1163">
        <v>4</v>
      </c>
      <c r="R1163" t="s">
        <v>41</v>
      </c>
      <c r="S1163" t="s">
        <v>274</v>
      </c>
      <c r="T1163" t="s">
        <v>273</v>
      </c>
      <c r="U1163" t="str">
        <f>"05"</f>
        <v>05</v>
      </c>
      <c r="V1163" t="s">
        <v>58</v>
      </c>
      <c r="W1163" t="str">
        <f>"E5023"</f>
        <v>E5023</v>
      </c>
      <c r="X1163" t="s">
        <v>275</v>
      </c>
      <c r="AA1163" t="s">
        <v>46</v>
      </c>
      <c r="AB1163">
        <v>0</v>
      </c>
      <c r="AC1163">
        <v>0</v>
      </c>
      <c r="AD1163">
        <v>129.80000000000001</v>
      </c>
      <c r="AE1163">
        <v>0</v>
      </c>
    </row>
    <row r="1164" spans="1:31" x14ac:dyDescent="0.3">
      <c r="A1164" t="str">
        <f t="shared" si="197"/>
        <v>18</v>
      </c>
      <c r="B1164" t="str">
        <f t="shared" si="196"/>
        <v>08</v>
      </c>
      <c r="C1164" s="1">
        <v>43146.91064814815</v>
      </c>
      <c r="D1164" t="str">
        <f t="shared" si="198"/>
        <v>9</v>
      </c>
      <c r="E1164" t="s">
        <v>650</v>
      </c>
      <c r="H1164" t="s">
        <v>520</v>
      </c>
      <c r="I1164" s="2">
        <v>43154</v>
      </c>
      <c r="J1164" t="s">
        <v>49</v>
      </c>
      <c r="K1164" t="s">
        <v>270</v>
      </c>
      <c r="L1164" t="s">
        <v>271</v>
      </c>
      <c r="M1164" t="s">
        <v>272</v>
      </c>
      <c r="N1164" t="s">
        <v>273</v>
      </c>
      <c r="O1164" t="s">
        <v>39</v>
      </c>
      <c r="P1164" t="s">
        <v>40</v>
      </c>
      <c r="Q1164">
        <v>4</v>
      </c>
      <c r="R1164" t="s">
        <v>41</v>
      </c>
      <c r="S1164" t="s">
        <v>274</v>
      </c>
      <c r="T1164" t="s">
        <v>273</v>
      </c>
      <c r="U1164" t="str">
        <f>"02"</f>
        <v>02</v>
      </c>
      <c r="V1164" t="s">
        <v>51</v>
      </c>
      <c r="W1164" t="str">
        <f>"E4281"</f>
        <v>E4281</v>
      </c>
      <c r="X1164" t="s">
        <v>52</v>
      </c>
      <c r="AA1164" t="s">
        <v>46</v>
      </c>
      <c r="AB1164">
        <v>0</v>
      </c>
      <c r="AC1164">
        <v>0</v>
      </c>
      <c r="AD1164">
        <v>183.13</v>
      </c>
      <c r="AE1164">
        <v>0</v>
      </c>
    </row>
    <row r="1165" spans="1:31" x14ac:dyDescent="0.3">
      <c r="A1165" t="str">
        <f t="shared" si="197"/>
        <v>18</v>
      </c>
      <c r="B1165" t="str">
        <f t="shared" si="196"/>
        <v>08</v>
      </c>
      <c r="C1165" s="1">
        <v>43132.908576388887</v>
      </c>
      <c r="D1165" t="str">
        <f t="shared" si="198"/>
        <v>9</v>
      </c>
      <c r="E1165" t="s">
        <v>521</v>
      </c>
      <c r="H1165" t="s">
        <v>522</v>
      </c>
      <c r="I1165" s="2">
        <v>43140</v>
      </c>
      <c r="J1165" t="s">
        <v>49</v>
      </c>
      <c r="K1165" t="s">
        <v>270</v>
      </c>
      <c r="L1165" t="s">
        <v>271</v>
      </c>
      <c r="M1165" t="s">
        <v>272</v>
      </c>
      <c r="N1165" t="s">
        <v>273</v>
      </c>
      <c r="O1165" t="s">
        <v>39</v>
      </c>
      <c r="P1165" t="s">
        <v>40</v>
      </c>
      <c r="Q1165">
        <v>4</v>
      </c>
      <c r="R1165" t="s">
        <v>41</v>
      </c>
      <c r="S1165" t="s">
        <v>274</v>
      </c>
      <c r="T1165" t="s">
        <v>273</v>
      </c>
      <c r="U1165" t="str">
        <f>"02"</f>
        <v>02</v>
      </c>
      <c r="V1165" t="s">
        <v>51</v>
      </c>
      <c r="W1165" t="str">
        <f>"E4281"</f>
        <v>E4281</v>
      </c>
      <c r="X1165" t="s">
        <v>52</v>
      </c>
      <c r="AA1165" t="s">
        <v>46</v>
      </c>
      <c r="AB1165">
        <v>0</v>
      </c>
      <c r="AC1165">
        <v>0</v>
      </c>
      <c r="AD1165">
        <v>188.44</v>
      </c>
      <c r="AE1165">
        <v>0</v>
      </c>
    </row>
    <row r="1166" spans="1:31" x14ac:dyDescent="0.3">
      <c r="A1166" t="str">
        <f t="shared" si="197"/>
        <v>18</v>
      </c>
      <c r="B1166" t="str">
        <f t="shared" si="196"/>
        <v>08</v>
      </c>
      <c r="C1166" s="1">
        <v>43137.556840277779</v>
      </c>
      <c r="D1166" t="str">
        <f t="shared" si="198"/>
        <v>9</v>
      </c>
      <c r="E1166" t="s">
        <v>525</v>
      </c>
      <c r="H1166" t="s">
        <v>526</v>
      </c>
      <c r="I1166" s="2">
        <v>43137</v>
      </c>
      <c r="J1166" t="s">
        <v>74</v>
      </c>
      <c r="K1166" t="s">
        <v>270</v>
      </c>
      <c r="L1166" t="s">
        <v>271</v>
      </c>
      <c r="M1166" t="s">
        <v>272</v>
      </c>
      <c r="N1166" t="s">
        <v>273</v>
      </c>
      <c r="O1166" t="s">
        <v>39</v>
      </c>
      <c r="P1166" t="s">
        <v>40</v>
      </c>
      <c r="Q1166">
        <v>4</v>
      </c>
      <c r="R1166" t="s">
        <v>41</v>
      </c>
      <c r="S1166" t="s">
        <v>274</v>
      </c>
      <c r="T1166" t="s">
        <v>273</v>
      </c>
      <c r="U1166" t="str">
        <f t="shared" ref="U1166:U1171" si="203">"05"</f>
        <v>05</v>
      </c>
      <c r="V1166" t="s">
        <v>58</v>
      </c>
      <c r="W1166" t="str">
        <f t="shared" ref="W1166:W1171" si="204">"E5741"</f>
        <v>E5741</v>
      </c>
      <c r="X1166" t="s">
        <v>71</v>
      </c>
      <c r="AA1166" t="s">
        <v>46</v>
      </c>
      <c r="AB1166">
        <v>0</v>
      </c>
      <c r="AC1166">
        <v>0</v>
      </c>
      <c r="AD1166">
        <v>12.74</v>
      </c>
      <c r="AE1166">
        <v>0</v>
      </c>
    </row>
    <row r="1167" spans="1:31" x14ac:dyDescent="0.3">
      <c r="A1167" t="str">
        <f t="shared" si="197"/>
        <v>18</v>
      </c>
      <c r="B1167" t="str">
        <f t="shared" si="196"/>
        <v>08</v>
      </c>
      <c r="C1167" s="1">
        <v>43137.556851851848</v>
      </c>
      <c r="D1167" t="str">
        <f t="shared" si="198"/>
        <v>9</v>
      </c>
      <c r="E1167" t="s">
        <v>525</v>
      </c>
      <c r="H1167" t="s">
        <v>527</v>
      </c>
      <c r="I1167" s="2">
        <v>43137</v>
      </c>
      <c r="J1167" t="s">
        <v>74</v>
      </c>
      <c r="K1167" t="s">
        <v>270</v>
      </c>
      <c r="L1167" t="s">
        <v>271</v>
      </c>
      <c r="M1167" t="s">
        <v>272</v>
      </c>
      <c r="N1167" t="s">
        <v>273</v>
      </c>
      <c r="O1167" t="s">
        <v>39</v>
      </c>
      <c r="P1167" t="s">
        <v>40</v>
      </c>
      <c r="Q1167">
        <v>4</v>
      </c>
      <c r="R1167" t="s">
        <v>41</v>
      </c>
      <c r="S1167" t="s">
        <v>274</v>
      </c>
      <c r="T1167" t="s">
        <v>273</v>
      </c>
      <c r="U1167" t="str">
        <f t="shared" si="203"/>
        <v>05</v>
      </c>
      <c r="V1167" t="s">
        <v>58</v>
      </c>
      <c r="W1167" t="str">
        <f t="shared" si="204"/>
        <v>E5741</v>
      </c>
      <c r="X1167" t="s">
        <v>71</v>
      </c>
      <c r="AA1167" t="s">
        <v>46</v>
      </c>
      <c r="AB1167">
        <v>0</v>
      </c>
      <c r="AC1167">
        <v>0</v>
      </c>
      <c r="AD1167">
        <v>1644.8</v>
      </c>
      <c r="AE1167">
        <v>0</v>
      </c>
    </row>
    <row r="1168" spans="1:31" x14ac:dyDescent="0.3">
      <c r="A1168" t="str">
        <f t="shared" si="197"/>
        <v>18</v>
      </c>
      <c r="B1168" t="str">
        <f t="shared" si="196"/>
        <v>08</v>
      </c>
      <c r="C1168" s="1">
        <v>43147.710324074076</v>
      </c>
      <c r="D1168" t="str">
        <f t="shared" si="198"/>
        <v>9</v>
      </c>
      <c r="E1168" t="s">
        <v>517</v>
      </c>
      <c r="H1168" t="s">
        <v>651</v>
      </c>
      <c r="I1168" s="2">
        <v>43151</v>
      </c>
      <c r="J1168" t="s">
        <v>74</v>
      </c>
      <c r="K1168" t="s">
        <v>270</v>
      </c>
      <c r="L1168" t="s">
        <v>271</v>
      </c>
      <c r="M1168" t="s">
        <v>272</v>
      </c>
      <c r="N1168" t="s">
        <v>273</v>
      </c>
      <c r="O1168" t="s">
        <v>39</v>
      </c>
      <c r="P1168" t="s">
        <v>40</v>
      </c>
      <c r="Q1168">
        <v>4</v>
      </c>
      <c r="R1168" t="s">
        <v>41</v>
      </c>
      <c r="S1168" t="s">
        <v>274</v>
      </c>
      <c r="T1168" t="s">
        <v>273</v>
      </c>
      <c r="U1168" t="str">
        <f t="shared" si="203"/>
        <v>05</v>
      </c>
      <c r="V1168" t="s">
        <v>58</v>
      </c>
      <c r="W1168" t="str">
        <f t="shared" si="204"/>
        <v>E5741</v>
      </c>
      <c r="X1168" t="s">
        <v>71</v>
      </c>
      <c r="AA1168" t="s">
        <v>46</v>
      </c>
      <c r="AB1168">
        <v>0</v>
      </c>
      <c r="AC1168">
        <v>0</v>
      </c>
      <c r="AD1168">
        <v>12.19</v>
      </c>
      <c r="AE1168">
        <v>0</v>
      </c>
    </row>
    <row r="1169" spans="1:31" x14ac:dyDescent="0.3">
      <c r="A1169" t="str">
        <f t="shared" si="197"/>
        <v>18</v>
      </c>
      <c r="B1169" t="str">
        <f t="shared" si="196"/>
        <v>08</v>
      </c>
      <c r="C1169" s="1">
        <v>43147.710324074076</v>
      </c>
      <c r="D1169" t="str">
        <f t="shared" si="198"/>
        <v>9</v>
      </c>
      <c r="E1169" t="s">
        <v>517</v>
      </c>
      <c r="H1169" t="s">
        <v>531</v>
      </c>
      <c r="I1169" s="2">
        <v>43151</v>
      </c>
      <c r="J1169" t="s">
        <v>74</v>
      </c>
      <c r="K1169" t="s">
        <v>270</v>
      </c>
      <c r="L1169" t="s">
        <v>271</v>
      </c>
      <c r="M1169" t="s">
        <v>272</v>
      </c>
      <c r="N1169" t="s">
        <v>273</v>
      </c>
      <c r="O1169" t="s">
        <v>39</v>
      </c>
      <c r="P1169" t="s">
        <v>40</v>
      </c>
      <c r="Q1169">
        <v>4</v>
      </c>
      <c r="R1169" t="s">
        <v>41</v>
      </c>
      <c r="S1169" t="s">
        <v>274</v>
      </c>
      <c r="T1169" t="s">
        <v>273</v>
      </c>
      <c r="U1169" t="str">
        <f t="shared" si="203"/>
        <v>05</v>
      </c>
      <c r="V1169" t="s">
        <v>58</v>
      </c>
      <c r="W1169" t="str">
        <f t="shared" si="204"/>
        <v>E5741</v>
      </c>
      <c r="X1169" t="s">
        <v>71</v>
      </c>
      <c r="AA1169" t="s">
        <v>46</v>
      </c>
      <c r="AB1169">
        <v>0</v>
      </c>
      <c r="AC1169">
        <v>0</v>
      </c>
      <c r="AD1169">
        <v>970.8</v>
      </c>
      <c r="AE1169">
        <v>0</v>
      </c>
    </row>
    <row r="1170" spans="1:31" x14ac:dyDescent="0.3">
      <c r="A1170" t="str">
        <f t="shared" si="197"/>
        <v>18</v>
      </c>
      <c r="B1170" t="str">
        <f t="shared" si="196"/>
        <v>08</v>
      </c>
      <c r="C1170" s="1">
        <v>43147.710335648146</v>
      </c>
      <c r="D1170" t="str">
        <f t="shared" si="198"/>
        <v>9</v>
      </c>
      <c r="E1170" t="s">
        <v>517</v>
      </c>
      <c r="H1170" t="s">
        <v>532</v>
      </c>
      <c r="I1170" s="2">
        <v>43151</v>
      </c>
      <c r="J1170" t="s">
        <v>74</v>
      </c>
      <c r="K1170" t="s">
        <v>270</v>
      </c>
      <c r="L1170" t="s">
        <v>271</v>
      </c>
      <c r="M1170" t="s">
        <v>272</v>
      </c>
      <c r="N1170" t="s">
        <v>273</v>
      </c>
      <c r="O1170" t="s">
        <v>39</v>
      </c>
      <c r="P1170" t="s">
        <v>40</v>
      </c>
      <c r="Q1170">
        <v>4</v>
      </c>
      <c r="R1170" t="s">
        <v>41</v>
      </c>
      <c r="S1170" t="s">
        <v>274</v>
      </c>
      <c r="T1170" t="s">
        <v>273</v>
      </c>
      <c r="U1170" t="str">
        <f t="shared" si="203"/>
        <v>05</v>
      </c>
      <c r="V1170" t="s">
        <v>58</v>
      </c>
      <c r="W1170" t="str">
        <f t="shared" si="204"/>
        <v>E5741</v>
      </c>
      <c r="X1170" t="s">
        <v>71</v>
      </c>
      <c r="AA1170" t="s">
        <v>46</v>
      </c>
      <c r="AB1170">
        <v>0</v>
      </c>
      <c r="AC1170">
        <v>0</v>
      </c>
      <c r="AD1170">
        <v>126.1</v>
      </c>
      <c r="AE1170">
        <v>0</v>
      </c>
    </row>
    <row r="1171" spans="1:31" x14ac:dyDescent="0.3">
      <c r="A1171" t="str">
        <f t="shared" si="197"/>
        <v>18</v>
      </c>
      <c r="B1171" t="str">
        <f t="shared" si="196"/>
        <v>08</v>
      </c>
      <c r="C1171" s="1">
        <v>43147.710335648146</v>
      </c>
      <c r="D1171" t="str">
        <f t="shared" si="198"/>
        <v>9</v>
      </c>
      <c r="E1171" t="s">
        <v>517</v>
      </c>
      <c r="H1171" t="s">
        <v>652</v>
      </c>
      <c r="I1171" s="2">
        <v>43151</v>
      </c>
      <c r="J1171" t="s">
        <v>74</v>
      </c>
      <c r="K1171" t="s">
        <v>270</v>
      </c>
      <c r="L1171" t="s">
        <v>271</v>
      </c>
      <c r="M1171" t="s">
        <v>272</v>
      </c>
      <c r="N1171" t="s">
        <v>273</v>
      </c>
      <c r="O1171" t="s">
        <v>39</v>
      </c>
      <c r="P1171" t="s">
        <v>40</v>
      </c>
      <c r="Q1171">
        <v>4</v>
      </c>
      <c r="R1171" t="s">
        <v>41</v>
      </c>
      <c r="S1171" t="s">
        <v>274</v>
      </c>
      <c r="T1171" t="s">
        <v>273</v>
      </c>
      <c r="U1171" t="str">
        <f t="shared" si="203"/>
        <v>05</v>
      </c>
      <c r="V1171" t="s">
        <v>58</v>
      </c>
      <c r="W1171" t="str">
        <f t="shared" si="204"/>
        <v>E5741</v>
      </c>
      <c r="X1171" t="s">
        <v>71</v>
      </c>
      <c r="AA1171" t="s">
        <v>46</v>
      </c>
      <c r="AB1171">
        <v>0</v>
      </c>
      <c r="AC1171">
        <v>0</v>
      </c>
      <c r="AD1171">
        <v>18.22</v>
      </c>
      <c r="AE1171">
        <v>0</v>
      </c>
    </row>
    <row r="1172" spans="1:31" x14ac:dyDescent="0.3">
      <c r="A1172" t="str">
        <f t="shared" si="197"/>
        <v>18</v>
      </c>
      <c r="B1172" t="str">
        <f t="shared" si="196"/>
        <v>08</v>
      </c>
      <c r="C1172" s="1">
        <v>43146.905613425923</v>
      </c>
      <c r="D1172" t="str">
        <f t="shared" si="198"/>
        <v>9</v>
      </c>
      <c r="E1172" t="s">
        <v>535</v>
      </c>
      <c r="G1172" t="s">
        <v>86</v>
      </c>
      <c r="H1172" t="s">
        <v>87</v>
      </c>
      <c r="I1172" s="2">
        <v>43146</v>
      </c>
      <c r="J1172" t="s">
        <v>88</v>
      </c>
      <c r="K1172" t="s">
        <v>270</v>
      </c>
      <c r="L1172" t="s">
        <v>271</v>
      </c>
      <c r="M1172" t="s">
        <v>272</v>
      </c>
      <c r="N1172" t="s">
        <v>273</v>
      </c>
      <c r="O1172" t="s">
        <v>39</v>
      </c>
      <c r="P1172" t="s">
        <v>40</v>
      </c>
      <c r="Q1172">
        <v>4</v>
      </c>
      <c r="R1172" t="s">
        <v>41</v>
      </c>
      <c r="S1172" t="s">
        <v>274</v>
      </c>
      <c r="T1172" t="s">
        <v>273</v>
      </c>
      <c r="U1172" t="str">
        <f>"01"</f>
        <v>01</v>
      </c>
      <c r="V1172" t="s">
        <v>84</v>
      </c>
      <c r="W1172" t="str">
        <f>"E4105"</f>
        <v>E4105</v>
      </c>
      <c r="X1172" t="s">
        <v>84</v>
      </c>
      <c r="AA1172" t="s">
        <v>65</v>
      </c>
      <c r="AB1172">
        <v>0</v>
      </c>
      <c r="AC1172">
        <v>0</v>
      </c>
      <c r="AD1172">
        <v>0</v>
      </c>
      <c r="AE1172">
        <v>-576.32000000000005</v>
      </c>
    </row>
    <row r="1173" spans="1:31" x14ac:dyDescent="0.3">
      <c r="A1173" t="str">
        <f t="shared" si="197"/>
        <v>18</v>
      </c>
      <c r="B1173" t="str">
        <f t="shared" si="196"/>
        <v>08</v>
      </c>
      <c r="C1173" s="1">
        <v>43146.908518518518</v>
      </c>
      <c r="D1173" t="str">
        <f t="shared" si="198"/>
        <v>9</v>
      </c>
      <c r="E1173" t="s">
        <v>536</v>
      </c>
      <c r="H1173" t="s">
        <v>520</v>
      </c>
      <c r="I1173" s="2">
        <v>43154</v>
      </c>
      <c r="J1173" t="s">
        <v>83</v>
      </c>
      <c r="K1173" t="s">
        <v>270</v>
      </c>
      <c r="L1173" t="s">
        <v>271</v>
      </c>
      <c r="M1173" t="s">
        <v>272</v>
      </c>
      <c r="N1173" t="s">
        <v>273</v>
      </c>
      <c r="O1173" t="s">
        <v>39</v>
      </c>
      <c r="P1173" t="s">
        <v>40</v>
      </c>
      <c r="Q1173">
        <v>4</v>
      </c>
      <c r="R1173" t="s">
        <v>41</v>
      </c>
      <c r="S1173" t="s">
        <v>274</v>
      </c>
      <c r="T1173" t="s">
        <v>273</v>
      </c>
      <c r="U1173" t="str">
        <f>"01"</f>
        <v>01</v>
      </c>
      <c r="V1173" t="s">
        <v>84</v>
      </c>
      <c r="W1173" t="str">
        <f>"E4105"</f>
        <v>E4105</v>
      </c>
      <c r="X1173" t="s">
        <v>84</v>
      </c>
      <c r="AA1173" t="s">
        <v>46</v>
      </c>
      <c r="AB1173">
        <v>0</v>
      </c>
      <c r="AC1173">
        <v>0</v>
      </c>
      <c r="AD1173">
        <v>558.30999999999995</v>
      </c>
      <c r="AE1173">
        <v>0</v>
      </c>
    </row>
    <row r="1174" spans="1:31" x14ac:dyDescent="0.3">
      <c r="A1174" t="str">
        <f t="shared" si="197"/>
        <v>18</v>
      </c>
      <c r="B1174" t="str">
        <f t="shared" si="196"/>
        <v>08</v>
      </c>
      <c r="C1174" s="1">
        <v>43132.903634259259</v>
      </c>
      <c r="D1174" t="str">
        <f t="shared" si="198"/>
        <v>9</v>
      </c>
      <c r="E1174" t="s">
        <v>537</v>
      </c>
      <c r="G1174" t="s">
        <v>86</v>
      </c>
      <c r="H1174" t="s">
        <v>87</v>
      </c>
      <c r="I1174" s="2">
        <v>43132</v>
      </c>
      <c r="J1174" t="s">
        <v>88</v>
      </c>
      <c r="K1174" t="s">
        <v>270</v>
      </c>
      <c r="L1174" t="s">
        <v>271</v>
      </c>
      <c r="M1174" t="s">
        <v>272</v>
      </c>
      <c r="N1174" t="s">
        <v>273</v>
      </c>
      <c r="O1174" t="s">
        <v>39</v>
      </c>
      <c r="P1174" t="s">
        <v>40</v>
      </c>
      <c r="Q1174">
        <v>4</v>
      </c>
      <c r="R1174" t="s">
        <v>41</v>
      </c>
      <c r="S1174" t="s">
        <v>274</v>
      </c>
      <c r="T1174" t="s">
        <v>273</v>
      </c>
      <c r="U1174" t="str">
        <f>"01"</f>
        <v>01</v>
      </c>
      <c r="V1174" t="s">
        <v>84</v>
      </c>
      <c r="W1174" t="str">
        <f>"E4105"</f>
        <v>E4105</v>
      </c>
      <c r="X1174" t="s">
        <v>84</v>
      </c>
      <c r="AA1174" t="s">
        <v>65</v>
      </c>
      <c r="AB1174">
        <v>0</v>
      </c>
      <c r="AC1174">
        <v>0</v>
      </c>
      <c r="AD1174">
        <v>0</v>
      </c>
      <c r="AE1174">
        <v>-576.32000000000005</v>
      </c>
    </row>
    <row r="1175" spans="1:31" x14ac:dyDescent="0.3">
      <c r="A1175" t="str">
        <f t="shared" si="197"/>
        <v>18</v>
      </c>
      <c r="B1175" t="str">
        <f t="shared" si="196"/>
        <v>08</v>
      </c>
      <c r="C1175" s="1">
        <v>43132.906597222223</v>
      </c>
      <c r="D1175" t="str">
        <f t="shared" si="198"/>
        <v>9</v>
      </c>
      <c r="E1175" t="s">
        <v>653</v>
      </c>
      <c r="H1175" t="s">
        <v>522</v>
      </c>
      <c r="I1175" s="2">
        <v>43140</v>
      </c>
      <c r="J1175" t="s">
        <v>83</v>
      </c>
      <c r="K1175" t="s">
        <v>270</v>
      </c>
      <c r="L1175" t="s">
        <v>271</v>
      </c>
      <c r="M1175" t="s">
        <v>272</v>
      </c>
      <c r="N1175" t="s">
        <v>273</v>
      </c>
      <c r="O1175" t="s">
        <v>39</v>
      </c>
      <c r="P1175" t="s">
        <v>40</v>
      </c>
      <c r="Q1175">
        <v>4</v>
      </c>
      <c r="R1175" t="s">
        <v>41</v>
      </c>
      <c r="S1175" t="s">
        <v>274</v>
      </c>
      <c r="T1175" t="s">
        <v>273</v>
      </c>
      <c r="U1175" t="str">
        <f>"01"</f>
        <v>01</v>
      </c>
      <c r="V1175" t="s">
        <v>84</v>
      </c>
      <c r="W1175" t="str">
        <f>"E4105"</f>
        <v>E4105</v>
      </c>
      <c r="X1175" t="s">
        <v>84</v>
      </c>
      <c r="AA1175" t="s">
        <v>46</v>
      </c>
      <c r="AB1175">
        <v>0</v>
      </c>
      <c r="AC1175">
        <v>0</v>
      </c>
      <c r="AD1175">
        <v>574.52</v>
      </c>
      <c r="AE1175">
        <v>0</v>
      </c>
    </row>
    <row r="1176" spans="1:31" x14ac:dyDescent="0.3">
      <c r="A1176" t="str">
        <f t="shared" si="197"/>
        <v>18</v>
      </c>
      <c r="B1176" t="str">
        <f t="shared" si="196"/>
        <v>08</v>
      </c>
      <c r="C1176" s="1">
        <v>43145.90252314815</v>
      </c>
      <c r="D1176" t="str">
        <f t="shared" si="198"/>
        <v>9</v>
      </c>
      <c r="E1176" t="s">
        <v>635</v>
      </c>
      <c r="H1176" t="s">
        <v>636</v>
      </c>
      <c r="I1176" s="2">
        <v>43145</v>
      </c>
      <c r="J1176" t="s">
        <v>222</v>
      </c>
      <c r="K1176" t="s">
        <v>270</v>
      </c>
      <c r="L1176" t="s">
        <v>271</v>
      </c>
      <c r="M1176" t="s">
        <v>272</v>
      </c>
      <c r="N1176" t="s">
        <v>273</v>
      </c>
      <c r="O1176" t="s">
        <v>39</v>
      </c>
      <c r="P1176" t="s">
        <v>40</v>
      </c>
      <c r="Q1176">
        <v>4</v>
      </c>
      <c r="R1176" t="s">
        <v>41</v>
      </c>
      <c r="S1176" t="s">
        <v>274</v>
      </c>
      <c r="T1176" t="s">
        <v>273</v>
      </c>
      <c r="U1176" t="str">
        <f>"15"</f>
        <v>15</v>
      </c>
      <c r="V1176" t="s">
        <v>223</v>
      </c>
      <c r="W1176" t="str">
        <f>"F9223"</f>
        <v>F9223</v>
      </c>
      <c r="X1176" t="s">
        <v>224</v>
      </c>
      <c r="AA1176" t="s">
        <v>46</v>
      </c>
      <c r="AB1176">
        <v>0</v>
      </c>
      <c r="AC1176">
        <v>0</v>
      </c>
      <c r="AD1176">
        <v>378.3</v>
      </c>
      <c r="AE1176">
        <v>0</v>
      </c>
    </row>
    <row r="1177" spans="1:31" x14ac:dyDescent="0.3">
      <c r="A1177" t="str">
        <f t="shared" si="197"/>
        <v>18</v>
      </c>
      <c r="B1177" t="str">
        <f t="shared" si="196"/>
        <v>08</v>
      </c>
      <c r="C1177" s="1">
        <v>43136.902766203704</v>
      </c>
      <c r="D1177" t="str">
        <f t="shared" si="198"/>
        <v>9</v>
      </c>
      <c r="E1177" t="s">
        <v>654</v>
      </c>
      <c r="F1177">
        <v>2544810</v>
      </c>
      <c r="H1177" t="s">
        <v>655</v>
      </c>
      <c r="I1177" s="2">
        <v>43136</v>
      </c>
      <c r="J1177" t="s">
        <v>281</v>
      </c>
      <c r="K1177" t="s">
        <v>270</v>
      </c>
      <c r="L1177" t="s">
        <v>271</v>
      </c>
      <c r="M1177" t="s">
        <v>272</v>
      </c>
      <c r="N1177" t="s">
        <v>273</v>
      </c>
      <c r="O1177" t="s">
        <v>39</v>
      </c>
      <c r="P1177" t="s">
        <v>40</v>
      </c>
      <c r="Q1177">
        <v>4</v>
      </c>
      <c r="R1177" t="s">
        <v>41</v>
      </c>
      <c r="S1177" t="s">
        <v>274</v>
      </c>
      <c r="T1177" t="s">
        <v>273</v>
      </c>
      <c r="U1177" t="str">
        <f t="shared" ref="U1177:U1184" si="205">"RV"</f>
        <v>RV</v>
      </c>
      <c r="V1177" t="s">
        <v>44</v>
      </c>
      <c r="W1177" t="str">
        <f t="shared" ref="W1177:W1184" si="206">"R3588E"</f>
        <v>R3588E</v>
      </c>
      <c r="X1177" t="s">
        <v>107</v>
      </c>
      <c r="AA1177" t="s">
        <v>46</v>
      </c>
      <c r="AB1177">
        <v>0</v>
      </c>
      <c r="AC1177">
        <v>0</v>
      </c>
      <c r="AD1177">
        <v>1350</v>
      </c>
      <c r="AE1177">
        <v>0</v>
      </c>
    </row>
    <row r="1178" spans="1:31" x14ac:dyDescent="0.3">
      <c r="A1178" t="str">
        <f t="shared" si="197"/>
        <v>18</v>
      </c>
      <c r="B1178" t="str">
        <f t="shared" si="196"/>
        <v>08</v>
      </c>
      <c r="C1178" s="1">
        <v>43136.902766203704</v>
      </c>
      <c r="D1178" t="str">
        <f t="shared" si="198"/>
        <v>9</v>
      </c>
      <c r="E1178" t="s">
        <v>654</v>
      </c>
      <c r="F1178">
        <v>2544813</v>
      </c>
      <c r="H1178" t="s">
        <v>656</v>
      </c>
      <c r="I1178" s="2">
        <v>43136</v>
      </c>
      <c r="J1178" t="s">
        <v>281</v>
      </c>
      <c r="K1178" t="s">
        <v>270</v>
      </c>
      <c r="L1178" t="s">
        <v>271</v>
      </c>
      <c r="M1178" t="s">
        <v>272</v>
      </c>
      <c r="N1178" t="s">
        <v>273</v>
      </c>
      <c r="O1178" t="s">
        <v>39</v>
      </c>
      <c r="P1178" t="s">
        <v>40</v>
      </c>
      <c r="Q1178">
        <v>4</v>
      </c>
      <c r="R1178" t="s">
        <v>41</v>
      </c>
      <c r="S1178" t="s">
        <v>274</v>
      </c>
      <c r="T1178" t="s">
        <v>273</v>
      </c>
      <c r="U1178" t="str">
        <f t="shared" si="205"/>
        <v>RV</v>
      </c>
      <c r="V1178" t="s">
        <v>44</v>
      </c>
      <c r="W1178" t="str">
        <f t="shared" si="206"/>
        <v>R3588E</v>
      </c>
      <c r="X1178" t="s">
        <v>107</v>
      </c>
      <c r="AA1178" t="s">
        <v>46</v>
      </c>
      <c r="AB1178">
        <v>0</v>
      </c>
      <c r="AC1178">
        <v>0</v>
      </c>
      <c r="AD1178">
        <v>244.8</v>
      </c>
      <c r="AE1178">
        <v>0</v>
      </c>
    </row>
    <row r="1179" spans="1:31" x14ac:dyDescent="0.3">
      <c r="A1179" t="str">
        <f t="shared" si="197"/>
        <v>18</v>
      </c>
      <c r="B1179" t="str">
        <f t="shared" si="196"/>
        <v>08</v>
      </c>
      <c r="C1179" s="1">
        <v>43136.902766203704</v>
      </c>
      <c r="D1179" t="str">
        <f t="shared" si="198"/>
        <v>9</v>
      </c>
      <c r="E1179" t="s">
        <v>654</v>
      </c>
      <c r="F1179">
        <v>2544811</v>
      </c>
      <c r="H1179" t="s">
        <v>657</v>
      </c>
      <c r="I1179" s="2">
        <v>43136</v>
      </c>
      <c r="J1179" t="s">
        <v>281</v>
      </c>
      <c r="K1179" t="s">
        <v>270</v>
      </c>
      <c r="L1179" t="s">
        <v>271</v>
      </c>
      <c r="M1179" t="s">
        <v>272</v>
      </c>
      <c r="N1179" t="s">
        <v>273</v>
      </c>
      <c r="O1179" t="s">
        <v>39</v>
      </c>
      <c r="P1179" t="s">
        <v>40</v>
      </c>
      <c r="Q1179">
        <v>4</v>
      </c>
      <c r="R1179" t="s">
        <v>41</v>
      </c>
      <c r="S1179" t="s">
        <v>274</v>
      </c>
      <c r="T1179" t="s">
        <v>273</v>
      </c>
      <c r="U1179" t="str">
        <f t="shared" si="205"/>
        <v>RV</v>
      </c>
      <c r="V1179" t="s">
        <v>44</v>
      </c>
      <c r="W1179" t="str">
        <f t="shared" si="206"/>
        <v>R3588E</v>
      </c>
      <c r="X1179" t="s">
        <v>107</v>
      </c>
      <c r="AA1179" t="s">
        <v>46</v>
      </c>
      <c r="AB1179">
        <v>0</v>
      </c>
      <c r="AC1179">
        <v>0</v>
      </c>
      <c r="AD1179">
        <v>2441.8200000000002</v>
      </c>
      <c r="AE1179">
        <v>0</v>
      </c>
    </row>
    <row r="1180" spans="1:31" x14ac:dyDescent="0.3">
      <c r="A1180" t="str">
        <f t="shared" si="197"/>
        <v>18</v>
      </c>
      <c r="B1180" t="str">
        <f t="shared" si="196"/>
        <v>08</v>
      </c>
      <c r="C1180" s="1">
        <v>43136.902766203704</v>
      </c>
      <c r="D1180" t="str">
        <f t="shared" si="198"/>
        <v>9</v>
      </c>
      <c r="E1180" t="s">
        <v>654</v>
      </c>
      <c r="F1180">
        <v>2544809</v>
      </c>
      <c r="H1180" t="s">
        <v>658</v>
      </c>
      <c r="I1180" s="2">
        <v>43136</v>
      </c>
      <c r="J1180" t="s">
        <v>281</v>
      </c>
      <c r="K1180" t="s">
        <v>270</v>
      </c>
      <c r="L1180" t="s">
        <v>271</v>
      </c>
      <c r="M1180" t="s">
        <v>272</v>
      </c>
      <c r="N1180" t="s">
        <v>273</v>
      </c>
      <c r="O1180" t="s">
        <v>39</v>
      </c>
      <c r="P1180" t="s">
        <v>40</v>
      </c>
      <c r="Q1180">
        <v>4</v>
      </c>
      <c r="R1180" t="s">
        <v>41</v>
      </c>
      <c r="S1180" t="s">
        <v>274</v>
      </c>
      <c r="T1180" t="s">
        <v>273</v>
      </c>
      <c r="U1180" t="str">
        <f t="shared" si="205"/>
        <v>RV</v>
      </c>
      <c r="V1180" t="s">
        <v>44</v>
      </c>
      <c r="W1180" t="str">
        <f t="shared" si="206"/>
        <v>R3588E</v>
      </c>
      <c r="X1180" t="s">
        <v>107</v>
      </c>
      <c r="AA1180" t="s">
        <v>46</v>
      </c>
      <c r="AB1180">
        <v>0</v>
      </c>
      <c r="AC1180">
        <v>0</v>
      </c>
      <c r="AD1180">
        <v>16</v>
      </c>
      <c r="AE1180">
        <v>0</v>
      </c>
    </row>
    <row r="1181" spans="1:31" x14ac:dyDescent="0.3">
      <c r="A1181" t="str">
        <f t="shared" si="197"/>
        <v>18</v>
      </c>
      <c r="B1181" t="str">
        <f t="shared" si="196"/>
        <v>08</v>
      </c>
      <c r="C1181" s="1">
        <v>43159.902696759258</v>
      </c>
      <c r="D1181" t="str">
        <f t="shared" si="198"/>
        <v>9</v>
      </c>
      <c r="E1181" t="s">
        <v>632</v>
      </c>
      <c r="F1181">
        <v>2550509</v>
      </c>
      <c r="H1181" t="s">
        <v>659</v>
      </c>
      <c r="I1181" s="2">
        <v>43159</v>
      </c>
      <c r="J1181" t="s">
        <v>281</v>
      </c>
      <c r="K1181" t="s">
        <v>270</v>
      </c>
      <c r="L1181" t="s">
        <v>271</v>
      </c>
      <c r="M1181" t="s">
        <v>272</v>
      </c>
      <c r="N1181" t="s">
        <v>273</v>
      </c>
      <c r="O1181" t="s">
        <v>39</v>
      </c>
      <c r="P1181" t="s">
        <v>40</v>
      </c>
      <c r="Q1181">
        <v>4</v>
      </c>
      <c r="R1181" t="s">
        <v>41</v>
      </c>
      <c r="S1181" t="s">
        <v>274</v>
      </c>
      <c r="T1181" t="s">
        <v>273</v>
      </c>
      <c r="U1181" t="str">
        <f t="shared" si="205"/>
        <v>RV</v>
      </c>
      <c r="V1181" t="s">
        <v>44</v>
      </c>
      <c r="W1181" t="str">
        <f t="shared" si="206"/>
        <v>R3588E</v>
      </c>
      <c r="X1181" t="s">
        <v>107</v>
      </c>
      <c r="AA1181" t="s">
        <v>46</v>
      </c>
      <c r="AB1181">
        <v>0</v>
      </c>
      <c r="AC1181">
        <v>0</v>
      </c>
      <c r="AD1181">
        <v>714.2</v>
      </c>
      <c r="AE1181">
        <v>0</v>
      </c>
    </row>
    <row r="1182" spans="1:31" x14ac:dyDescent="0.3">
      <c r="A1182" t="str">
        <f t="shared" si="197"/>
        <v>18</v>
      </c>
      <c r="B1182" t="str">
        <f t="shared" si="196"/>
        <v>08</v>
      </c>
      <c r="C1182" s="1">
        <v>43159.902708333335</v>
      </c>
      <c r="D1182" t="str">
        <f t="shared" si="198"/>
        <v>9</v>
      </c>
      <c r="E1182" t="s">
        <v>632</v>
      </c>
      <c r="F1182">
        <v>2550510</v>
      </c>
      <c r="H1182" t="s">
        <v>660</v>
      </c>
      <c r="I1182" s="2">
        <v>43159</v>
      </c>
      <c r="J1182" t="s">
        <v>281</v>
      </c>
      <c r="K1182" t="s">
        <v>270</v>
      </c>
      <c r="L1182" t="s">
        <v>271</v>
      </c>
      <c r="M1182" t="s">
        <v>272</v>
      </c>
      <c r="N1182" t="s">
        <v>273</v>
      </c>
      <c r="O1182" t="s">
        <v>39</v>
      </c>
      <c r="P1182" t="s">
        <v>40</v>
      </c>
      <c r="Q1182">
        <v>4</v>
      </c>
      <c r="R1182" t="s">
        <v>41</v>
      </c>
      <c r="S1182" t="s">
        <v>274</v>
      </c>
      <c r="T1182" t="s">
        <v>273</v>
      </c>
      <c r="U1182" t="str">
        <f t="shared" si="205"/>
        <v>RV</v>
      </c>
      <c r="V1182" t="s">
        <v>44</v>
      </c>
      <c r="W1182" t="str">
        <f t="shared" si="206"/>
        <v>R3588E</v>
      </c>
      <c r="X1182" t="s">
        <v>107</v>
      </c>
      <c r="AA1182" t="s">
        <v>46</v>
      </c>
      <c r="AB1182">
        <v>0</v>
      </c>
      <c r="AC1182">
        <v>0</v>
      </c>
      <c r="AD1182">
        <v>1274</v>
      </c>
      <c r="AE1182">
        <v>0</v>
      </c>
    </row>
    <row r="1183" spans="1:31" x14ac:dyDescent="0.3">
      <c r="A1183" t="str">
        <f t="shared" si="197"/>
        <v>18</v>
      </c>
      <c r="B1183" t="str">
        <f t="shared" si="196"/>
        <v>08</v>
      </c>
      <c r="C1183" s="1">
        <v>43157.904502314814</v>
      </c>
      <c r="D1183" t="str">
        <f t="shared" si="198"/>
        <v>9</v>
      </c>
      <c r="E1183" t="s">
        <v>661</v>
      </c>
      <c r="F1183">
        <v>2549639</v>
      </c>
      <c r="H1183" t="s">
        <v>662</v>
      </c>
      <c r="I1183" s="2">
        <v>43157</v>
      </c>
      <c r="J1183" t="s">
        <v>281</v>
      </c>
      <c r="K1183" t="s">
        <v>270</v>
      </c>
      <c r="L1183" t="s">
        <v>271</v>
      </c>
      <c r="M1183" t="s">
        <v>272</v>
      </c>
      <c r="N1183" t="s">
        <v>273</v>
      </c>
      <c r="O1183" t="s">
        <v>39</v>
      </c>
      <c r="P1183" t="s">
        <v>40</v>
      </c>
      <c r="Q1183">
        <v>4</v>
      </c>
      <c r="R1183" t="s">
        <v>41</v>
      </c>
      <c r="S1183" t="s">
        <v>274</v>
      </c>
      <c r="T1183" t="s">
        <v>273</v>
      </c>
      <c r="U1183" t="str">
        <f t="shared" si="205"/>
        <v>RV</v>
      </c>
      <c r="V1183" t="s">
        <v>44</v>
      </c>
      <c r="W1183" t="str">
        <f t="shared" si="206"/>
        <v>R3588E</v>
      </c>
      <c r="X1183" t="s">
        <v>107</v>
      </c>
      <c r="AA1183" t="s">
        <v>46</v>
      </c>
      <c r="AB1183">
        <v>0</v>
      </c>
      <c r="AC1183">
        <v>0</v>
      </c>
      <c r="AD1183">
        <v>3896.8</v>
      </c>
      <c r="AE1183">
        <v>0</v>
      </c>
    </row>
    <row r="1184" spans="1:31" x14ac:dyDescent="0.3">
      <c r="A1184" t="str">
        <f t="shared" si="197"/>
        <v>18</v>
      </c>
      <c r="B1184" t="str">
        <f t="shared" si="196"/>
        <v>08</v>
      </c>
      <c r="C1184" s="1">
        <v>43148.901597222219</v>
      </c>
      <c r="D1184" t="str">
        <f t="shared" si="198"/>
        <v>9</v>
      </c>
      <c r="E1184" t="s">
        <v>663</v>
      </c>
      <c r="F1184">
        <v>2547605</v>
      </c>
      <c r="H1184" t="s">
        <v>664</v>
      </c>
      <c r="I1184" s="2">
        <v>43147</v>
      </c>
      <c r="J1184" t="s">
        <v>281</v>
      </c>
      <c r="K1184" t="s">
        <v>270</v>
      </c>
      <c r="L1184" t="s">
        <v>271</v>
      </c>
      <c r="M1184" t="s">
        <v>272</v>
      </c>
      <c r="N1184" t="s">
        <v>273</v>
      </c>
      <c r="O1184" t="s">
        <v>39</v>
      </c>
      <c r="P1184" t="s">
        <v>40</v>
      </c>
      <c r="Q1184">
        <v>4</v>
      </c>
      <c r="R1184" t="s">
        <v>41</v>
      </c>
      <c r="S1184" t="s">
        <v>274</v>
      </c>
      <c r="T1184" t="s">
        <v>273</v>
      </c>
      <c r="U1184" t="str">
        <f t="shared" si="205"/>
        <v>RV</v>
      </c>
      <c r="V1184" t="s">
        <v>44</v>
      </c>
      <c r="W1184" t="str">
        <f t="shared" si="206"/>
        <v>R3588E</v>
      </c>
      <c r="X1184" t="s">
        <v>107</v>
      </c>
      <c r="AA1184" t="s">
        <v>46</v>
      </c>
      <c r="AB1184">
        <v>0</v>
      </c>
      <c r="AC1184">
        <v>0</v>
      </c>
      <c r="AD1184">
        <v>1544</v>
      </c>
      <c r="AE1184">
        <v>0</v>
      </c>
    </row>
    <row r="1185" spans="1:31" x14ac:dyDescent="0.3">
      <c r="A1185" t="str">
        <f t="shared" si="197"/>
        <v>18</v>
      </c>
      <c r="B1185" t="str">
        <f t="shared" si="196"/>
        <v>08</v>
      </c>
      <c r="C1185" s="1">
        <v>43157.518009259256</v>
      </c>
      <c r="D1185" t="str">
        <f t="shared" si="198"/>
        <v>9</v>
      </c>
      <c r="E1185" t="s">
        <v>665</v>
      </c>
      <c r="H1185" t="s">
        <v>666</v>
      </c>
      <c r="I1185" s="2">
        <v>43157</v>
      </c>
      <c r="J1185" t="s">
        <v>78</v>
      </c>
      <c r="K1185" t="s">
        <v>242</v>
      </c>
      <c r="L1185" t="s">
        <v>243</v>
      </c>
      <c r="M1185" t="s">
        <v>290</v>
      </c>
      <c r="N1185" t="s">
        <v>291</v>
      </c>
      <c r="O1185" t="s">
        <v>39</v>
      </c>
      <c r="P1185" t="s">
        <v>40</v>
      </c>
      <c r="Q1185">
        <v>4</v>
      </c>
      <c r="R1185" t="s">
        <v>41</v>
      </c>
      <c r="S1185" t="s">
        <v>292</v>
      </c>
      <c r="T1185" t="s">
        <v>291</v>
      </c>
      <c r="U1185" t="str">
        <f>"04"</f>
        <v>04</v>
      </c>
      <c r="V1185" t="s">
        <v>125</v>
      </c>
      <c r="W1185" t="str">
        <f>"E5379"</f>
        <v>E5379</v>
      </c>
      <c r="X1185" t="s">
        <v>667</v>
      </c>
      <c r="AA1185" t="s">
        <v>46</v>
      </c>
      <c r="AB1185">
        <v>0</v>
      </c>
      <c r="AC1185">
        <v>0</v>
      </c>
      <c r="AD1185">
        <v>2754.79</v>
      </c>
      <c r="AE1185">
        <v>0</v>
      </c>
    </row>
    <row r="1186" spans="1:31" x14ac:dyDescent="0.3">
      <c r="A1186" t="str">
        <f t="shared" si="197"/>
        <v>18</v>
      </c>
      <c r="B1186" t="str">
        <f t="shared" si="196"/>
        <v>08</v>
      </c>
      <c r="C1186" s="1">
        <v>43136.703530092593</v>
      </c>
      <c r="D1186" t="str">
        <f t="shared" si="198"/>
        <v>9</v>
      </c>
      <c r="E1186" t="s">
        <v>668</v>
      </c>
      <c r="H1186" t="s">
        <v>669</v>
      </c>
      <c r="I1186" s="2">
        <v>43136</v>
      </c>
      <c r="J1186" t="s">
        <v>670</v>
      </c>
      <c r="K1186" t="s">
        <v>242</v>
      </c>
      <c r="L1186" t="s">
        <v>243</v>
      </c>
      <c r="M1186" t="s">
        <v>290</v>
      </c>
      <c r="N1186" t="s">
        <v>291</v>
      </c>
      <c r="O1186" t="s">
        <v>39</v>
      </c>
      <c r="P1186" t="s">
        <v>40</v>
      </c>
      <c r="Q1186">
        <v>4</v>
      </c>
      <c r="R1186" t="s">
        <v>41</v>
      </c>
      <c r="S1186" t="s">
        <v>292</v>
      </c>
      <c r="T1186" t="s">
        <v>291</v>
      </c>
      <c r="U1186" t="str">
        <f>"02"</f>
        <v>02</v>
      </c>
      <c r="V1186" t="s">
        <v>51</v>
      </c>
      <c r="W1186" t="str">
        <f>"02"</f>
        <v>02</v>
      </c>
      <c r="X1186" t="s">
        <v>51</v>
      </c>
      <c r="AA1186" t="s">
        <v>46</v>
      </c>
      <c r="AB1186">
        <v>0</v>
      </c>
      <c r="AC1186">
        <v>393.86</v>
      </c>
      <c r="AD1186">
        <v>0</v>
      </c>
      <c r="AE1186">
        <v>0</v>
      </c>
    </row>
    <row r="1187" spans="1:31" x14ac:dyDescent="0.3">
      <c r="A1187" t="str">
        <f t="shared" si="197"/>
        <v>18</v>
      </c>
      <c r="B1187" t="str">
        <f t="shared" si="196"/>
        <v>08</v>
      </c>
      <c r="C1187" s="1">
        <v>43157.518009259256</v>
      </c>
      <c r="D1187" t="str">
        <f t="shared" si="198"/>
        <v>9</v>
      </c>
      <c r="E1187" t="s">
        <v>665</v>
      </c>
      <c r="H1187" t="s">
        <v>666</v>
      </c>
      <c r="I1187" s="2">
        <v>43157</v>
      </c>
      <c r="J1187" t="s">
        <v>265</v>
      </c>
      <c r="K1187" t="s">
        <v>242</v>
      </c>
      <c r="L1187" t="s">
        <v>243</v>
      </c>
      <c r="M1187" t="s">
        <v>290</v>
      </c>
      <c r="N1187" t="s">
        <v>291</v>
      </c>
      <c r="O1187" t="s">
        <v>39</v>
      </c>
      <c r="P1187" t="s">
        <v>40</v>
      </c>
      <c r="Q1187">
        <v>4</v>
      </c>
      <c r="R1187" t="s">
        <v>41</v>
      </c>
      <c r="S1187" t="s">
        <v>292</v>
      </c>
      <c r="T1187" t="s">
        <v>291</v>
      </c>
      <c r="U1187" t="str">
        <f>"RV"</f>
        <v>RV</v>
      </c>
      <c r="V1187" t="s">
        <v>44</v>
      </c>
      <c r="W1187" t="str">
        <f>"R3711E"</f>
        <v>R3711E</v>
      </c>
      <c r="X1187" t="s">
        <v>266</v>
      </c>
      <c r="AA1187" t="s">
        <v>46</v>
      </c>
      <c r="AB1187">
        <v>0</v>
      </c>
      <c r="AC1187">
        <v>0</v>
      </c>
      <c r="AD1187">
        <v>4002.71</v>
      </c>
      <c r="AE1187">
        <v>0</v>
      </c>
    </row>
    <row r="1188" spans="1:31" x14ac:dyDescent="0.3">
      <c r="A1188" t="str">
        <f t="shared" si="197"/>
        <v>18</v>
      </c>
      <c r="B1188" t="str">
        <f t="shared" si="196"/>
        <v>08</v>
      </c>
      <c r="C1188" s="1">
        <v>43136.703518518516</v>
      </c>
      <c r="D1188" t="str">
        <f t="shared" si="198"/>
        <v>9</v>
      </c>
      <c r="E1188" t="s">
        <v>671</v>
      </c>
      <c r="H1188" t="s">
        <v>672</v>
      </c>
      <c r="I1188" s="2">
        <v>43136</v>
      </c>
      <c r="J1188" t="s">
        <v>670</v>
      </c>
      <c r="K1188" t="s">
        <v>242</v>
      </c>
      <c r="L1188" t="s">
        <v>243</v>
      </c>
      <c r="M1188" t="s">
        <v>290</v>
      </c>
      <c r="N1188" t="s">
        <v>291</v>
      </c>
      <c r="O1188" t="s">
        <v>39</v>
      </c>
      <c r="P1188" t="s">
        <v>40</v>
      </c>
      <c r="Q1188">
        <v>4</v>
      </c>
      <c r="R1188" t="s">
        <v>41</v>
      </c>
      <c r="S1188" t="s">
        <v>292</v>
      </c>
      <c r="T1188" t="s">
        <v>291</v>
      </c>
      <c r="U1188" t="str">
        <f>"05"</f>
        <v>05</v>
      </c>
      <c r="V1188" t="s">
        <v>58</v>
      </c>
      <c r="W1188" t="str">
        <f>"05"</f>
        <v>05</v>
      </c>
      <c r="X1188" t="s">
        <v>58</v>
      </c>
      <c r="AA1188" t="s">
        <v>46</v>
      </c>
      <c r="AB1188">
        <v>0</v>
      </c>
      <c r="AC1188">
        <v>581.12</v>
      </c>
      <c r="AD1188">
        <v>0</v>
      </c>
      <c r="AE1188">
        <v>0</v>
      </c>
    </row>
    <row r="1189" spans="1:31" x14ac:dyDescent="0.3">
      <c r="A1189" t="str">
        <f t="shared" si="197"/>
        <v>18</v>
      </c>
      <c r="B1189" t="str">
        <f t="shared" si="196"/>
        <v>08</v>
      </c>
      <c r="C1189" s="1">
        <v>43136.703530092593</v>
      </c>
      <c r="D1189" t="str">
        <f t="shared" si="198"/>
        <v>9</v>
      </c>
      <c r="E1189" t="s">
        <v>668</v>
      </c>
      <c r="H1189" t="s">
        <v>669</v>
      </c>
      <c r="I1189" s="2">
        <v>43136</v>
      </c>
      <c r="J1189" t="s">
        <v>670</v>
      </c>
      <c r="K1189" t="s">
        <v>242</v>
      </c>
      <c r="L1189" t="s">
        <v>243</v>
      </c>
      <c r="M1189" t="s">
        <v>290</v>
      </c>
      <c r="N1189" t="s">
        <v>291</v>
      </c>
      <c r="O1189" t="s">
        <v>39</v>
      </c>
      <c r="P1189" t="s">
        <v>40</v>
      </c>
      <c r="Q1189">
        <v>4</v>
      </c>
      <c r="R1189" t="s">
        <v>41</v>
      </c>
      <c r="S1189" t="s">
        <v>292</v>
      </c>
      <c r="T1189" t="s">
        <v>291</v>
      </c>
      <c r="U1189" t="str">
        <f>"05"</f>
        <v>05</v>
      </c>
      <c r="V1189" t="s">
        <v>58</v>
      </c>
      <c r="W1189" t="str">
        <f>"05"</f>
        <v>05</v>
      </c>
      <c r="X1189" t="s">
        <v>58</v>
      </c>
      <c r="AA1189" t="s">
        <v>46</v>
      </c>
      <c r="AB1189">
        <v>0</v>
      </c>
      <c r="AC1189">
        <v>445.85</v>
      </c>
      <c r="AD1189">
        <v>0</v>
      </c>
      <c r="AE1189">
        <v>0</v>
      </c>
    </row>
    <row r="1190" spans="1:31" x14ac:dyDescent="0.3">
      <c r="A1190" t="str">
        <f t="shared" si="197"/>
        <v>18</v>
      </c>
      <c r="B1190" t="str">
        <f t="shared" si="196"/>
        <v>08</v>
      </c>
      <c r="C1190" s="1">
        <v>43145.61986111111</v>
      </c>
      <c r="D1190" t="str">
        <f t="shared" si="198"/>
        <v>9</v>
      </c>
      <c r="E1190" t="s">
        <v>673</v>
      </c>
      <c r="H1190" t="s">
        <v>674</v>
      </c>
      <c r="I1190" s="2">
        <v>43145</v>
      </c>
      <c r="J1190" t="s">
        <v>670</v>
      </c>
      <c r="K1190" t="s">
        <v>242</v>
      </c>
      <c r="L1190" t="s">
        <v>243</v>
      </c>
      <c r="M1190" t="s">
        <v>290</v>
      </c>
      <c r="N1190" t="s">
        <v>291</v>
      </c>
      <c r="O1190" t="s">
        <v>39</v>
      </c>
      <c r="P1190" t="s">
        <v>40</v>
      </c>
      <c r="Q1190">
        <v>4</v>
      </c>
      <c r="R1190" t="s">
        <v>41</v>
      </c>
      <c r="S1190" t="s">
        <v>292</v>
      </c>
      <c r="T1190" t="s">
        <v>291</v>
      </c>
      <c r="U1190" t="str">
        <f>"05"</f>
        <v>05</v>
      </c>
      <c r="V1190" t="s">
        <v>58</v>
      </c>
      <c r="W1190" t="str">
        <f>"05"</f>
        <v>05</v>
      </c>
      <c r="X1190" t="s">
        <v>58</v>
      </c>
      <c r="AA1190" t="s">
        <v>65</v>
      </c>
      <c r="AB1190">
        <v>0</v>
      </c>
      <c r="AC1190">
        <v>-756.45</v>
      </c>
      <c r="AD1190">
        <v>0</v>
      </c>
      <c r="AE1190">
        <v>0</v>
      </c>
    </row>
    <row r="1191" spans="1:31" x14ac:dyDescent="0.3">
      <c r="A1191" t="str">
        <f t="shared" si="197"/>
        <v>18</v>
      </c>
      <c r="B1191" t="str">
        <f t="shared" si="196"/>
        <v>08</v>
      </c>
      <c r="C1191" s="1">
        <v>43144.619409722225</v>
      </c>
      <c r="D1191" t="str">
        <f t="shared" si="198"/>
        <v>9</v>
      </c>
      <c r="E1191" t="s">
        <v>675</v>
      </c>
      <c r="H1191" t="s">
        <v>676</v>
      </c>
      <c r="I1191" s="2">
        <v>43144</v>
      </c>
      <c r="J1191" t="s">
        <v>670</v>
      </c>
      <c r="K1191" t="s">
        <v>242</v>
      </c>
      <c r="L1191" t="s">
        <v>243</v>
      </c>
      <c r="M1191" t="s">
        <v>290</v>
      </c>
      <c r="N1191" t="s">
        <v>291</v>
      </c>
      <c r="O1191" t="s">
        <v>39</v>
      </c>
      <c r="P1191" t="s">
        <v>40</v>
      </c>
      <c r="Q1191">
        <v>4</v>
      </c>
      <c r="R1191" t="s">
        <v>41</v>
      </c>
      <c r="S1191" t="s">
        <v>292</v>
      </c>
      <c r="T1191" t="s">
        <v>291</v>
      </c>
      <c r="U1191" t="str">
        <f>"05"</f>
        <v>05</v>
      </c>
      <c r="V1191" t="s">
        <v>58</v>
      </c>
      <c r="W1191" t="str">
        <f>"05"</f>
        <v>05</v>
      </c>
      <c r="X1191" t="s">
        <v>58</v>
      </c>
      <c r="AA1191" t="s">
        <v>46</v>
      </c>
      <c r="AB1191">
        <v>0</v>
      </c>
      <c r="AC1191">
        <v>0.48</v>
      </c>
      <c r="AD1191">
        <v>0</v>
      </c>
      <c r="AE1191">
        <v>0</v>
      </c>
    </row>
    <row r="1192" spans="1:31" x14ac:dyDescent="0.3">
      <c r="A1192" t="str">
        <f t="shared" si="197"/>
        <v>18</v>
      </c>
      <c r="B1192" t="str">
        <f t="shared" si="196"/>
        <v>08</v>
      </c>
      <c r="C1192" s="1">
        <v>43136.703530092593</v>
      </c>
      <c r="D1192" t="str">
        <f t="shared" si="198"/>
        <v>9</v>
      </c>
      <c r="E1192" t="s">
        <v>668</v>
      </c>
      <c r="H1192" t="s">
        <v>669</v>
      </c>
      <c r="I1192" s="2">
        <v>43136</v>
      </c>
      <c r="J1192" t="s">
        <v>670</v>
      </c>
      <c r="K1192" t="s">
        <v>242</v>
      </c>
      <c r="L1192" t="s">
        <v>243</v>
      </c>
      <c r="M1192" t="s">
        <v>290</v>
      </c>
      <c r="N1192" t="s">
        <v>291</v>
      </c>
      <c r="O1192" t="s">
        <v>39</v>
      </c>
      <c r="P1192" t="s">
        <v>40</v>
      </c>
      <c r="Q1192">
        <v>4</v>
      </c>
      <c r="R1192" t="s">
        <v>41</v>
      </c>
      <c r="S1192" t="s">
        <v>292</v>
      </c>
      <c r="T1192" t="s">
        <v>291</v>
      </c>
      <c r="U1192" t="str">
        <f>"04"</f>
        <v>04</v>
      </c>
      <c r="V1192" t="s">
        <v>125</v>
      </c>
      <c r="W1192" t="str">
        <f>"04"</f>
        <v>04</v>
      </c>
      <c r="X1192" t="s">
        <v>125</v>
      </c>
      <c r="AA1192" t="s">
        <v>46</v>
      </c>
      <c r="AB1192">
        <v>0</v>
      </c>
      <c r="AC1192">
        <v>1800</v>
      </c>
      <c r="AD1192">
        <v>0</v>
      </c>
      <c r="AE1192">
        <v>0</v>
      </c>
    </row>
    <row r="1193" spans="1:31" x14ac:dyDescent="0.3">
      <c r="A1193" t="str">
        <f t="shared" si="197"/>
        <v>18</v>
      </c>
      <c r="B1193" t="str">
        <f t="shared" si="196"/>
        <v>08</v>
      </c>
      <c r="C1193" s="1">
        <v>43136.703530092593</v>
      </c>
      <c r="D1193" t="str">
        <f t="shared" si="198"/>
        <v>9</v>
      </c>
      <c r="E1193" t="s">
        <v>668</v>
      </c>
      <c r="H1193" t="s">
        <v>669</v>
      </c>
      <c r="I1193" s="2">
        <v>43136</v>
      </c>
      <c r="J1193" t="s">
        <v>670</v>
      </c>
      <c r="K1193" t="s">
        <v>242</v>
      </c>
      <c r="L1193" t="s">
        <v>243</v>
      </c>
      <c r="M1193" t="s">
        <v>290</v>
      </c>
      <c r="N1193" t="s">
        <v>291</v>
      </c>
      <c r="O1193" t="s">
        <v>39</v>
      </c>
      <c r="P1193" t="s">
        <v>40</v>
      </c>
      <c r="Q1193">
        <v>4</v>
      </c>
      <c r="R1193" t="s">
        <v>41</v>
      </c>
      <c r="S1193" t="s">
        <v>292</v>
      </c>
      <c r="T1193" t="s">
        <v>291</v>
      </c>
      <c r="U1193" t="str">
        <f>"01"</f>
        <v>01</v>
      </c>
      <c r="V1193" t="s">
        <v>84</v>
      </c>
      <c r="W1193" t="str">
        <f>"01"</f>
        <v>01</v>
      </c>
      <c r="X1193" t="s">
        <v>84</v>
      </c>
      <c r="AA1193" t="s">
        <v>46</v>
      </c>
      <c r="AB1193">
        <v>0</v>
      </c>
      <c r="AC1193">
        <v>1133.8</v>
      </c>
      <c r="AD1193">
        <v>0</v>
      </c>
      <c r="AE1193">
        <v>0</v>
      </c>
    </row>
    <row r="1194" spans="1:31" x14ac:dyDescent="0.3">
      <c r="A1194" t="str">
        <f t="shared" si="197"/>
        <v>18</v>
      </c>
      <c r="B1194" t="str">
        <f t="shared" si="196"/>
        <v>08</v>
      </c>
      <c r="C1194" s="1">
        <v>43136.703530092593</v>
      </c>
      <c r="D1194" t="str">
        <f t="shared" si="198"/>
        <v>9</v>
      </c>
      <c r="E1194" t="s">
        <v>668</v>
      </c>
      <c r="H1194" t="s">
        <v>669</v>
      </c>
      <c r="I1194" s="2">
        <v>43136</v>
      </c>
      <c r="J1194" t="s">
        <v>670</v>
      </c>
      <c r="K1194" t="s">
        <v>242</v>
      </c>
      <c r="L1194" t="s">
        <v>243</v>
      </c>
      <c r="M1194" t="s">
        <v>290</v>
      </c>
      <c r="N1194" t="s">
        <v>291</v>
      </c>
      <c r="O1194" t="s">
        <v>39</v>
      </c>
      <c r="P1194" t="s">
        <v>40</v>
      </c>
      <c r="Q1194">
        <v>4</v>
      </c>
      <c r="R1194" t="s">
        <v>41</v>
      </c>
      <c r="S1194" t="s">
        <v>292</v>
      </c>
      <c r="T1194" t="s">
        <v>291</v>
      </c>
      <c r="U1194" t="str">
        <f>"09"</f>
        <v>09</v>
      </c>
      <c r="V1194" t="s">
        <v>268</v>
      </c>
      <c r="W1194" t="str">
        <f>"09"</f>
        <v>09</v>
      </c>
      <c r="X1194" t="s">
        <v>268</v>
      </c>
      <c r="AA1194" t="s">
        <v>46</v>
      </c>
      <c r="AB1194">
        <v>0</v>
      </c>
      <c r="AC1194">
        <v>1708.78</v>
      </c>
      <c r="AD1194">
        <v>0</v>
      </c>
      <c r="AE1194">
        <v>0</v>
      </c>
    </row>
    <row r="1195" spans="1:31" x14ac:dyDescent="0.3">
      <c r="A1195" t="str">
        <f t="shared" si="197"/>
        <v>18</v>
      </c>
      <c r="B1195" t="str">
        <f t="shared" si="196"/>
        <v>08</v>
      </c>
      <c r="C1195" s="1">
        <v>43145.61986111111</v>
      </c>
      <c r="D1195" t="str">
        <f t="shared" si="198"/>
        <v>9</v>
      </c>
      <c r="E1195" t="s">
        <v>673</v>
      </c>
      <c r="H1195" t="s">
        <v>674</v>
      </c>
      <c r="I1195" s="2">
        <v>43145</v>
      </c>
      <c r="J1195" t="s">
        <v>670</v>
      </c>
      <c r="K1195" t="s">
        <v>242</v>
      </c>
      <c r="L1195" t="s">
        <v>243</v>
      </c>
      <c r="M1195" t="s">
        <v>290</v>
      </c>
      <c r="N1195" t="s">
        <v>291</v>
      </c>
      <c r="O1195" t="s">
        <v>39</v>
      </c>
      <c r="P1195" t="s">
        <v>40</v>
      </c>
      <c r="Q1195">
        <v>4</v>
      </c>
      <c r="R1195" t="s">
        <v>41</v>
      </c>
      <c r="S1195" t="s">
        <v>292</v>
      </c>
      <c r="T1195" t="s">
        <v>291</v>
      </c>
      <c r="U1195" t="str">
        <f>"09"</f>
        <v>09</v>
      </c>
      <c r="V1195" t="s">
        <v>268</v>
      </c>
      <c r="W1195" t="str">
        <f>"09"</f>
        <v>09</v>
      </c>
      <c r="X1195" t="s">
        <v>268</v>
      </c>
      <c r="AA1195" t="s">
        <v>65</v>
      </c>
      <c r="AB1195">
        <v>0</v>
      </c>
      <c r="AC1195">
        <v>-342.67</v>
      </c>
      <c r="AD1195">
        <v>0</v>
      </c>
      <c r="AE1195">
        <v>0</v>
      </c>
    </row>
    <row r="1196" spans="1:31" x14ac:dyDescent="0.3">
      <c r="A1196" t="str">
        <f t="shared" si="197"/>
        <v>18</v>
      </c>
      <c r="B1196" t="str">
        <f t="shared" si="196"/>
        <v>08</v>
      </c>
      <c r="C1196" s="1">
        <v>43144.619409722225</v>
      </c>
      <c r="D1196" t="str">
        <f t="shared" si="198"/>
        <v>9</v>
      </c>
      <c r="E1196" t="s">
        <v>675</v>
      </c>
      <c r="H1196" t="s">
        <v>676</v>
      </c>
      <c r="I1196" s="2">
        <v>43144</v>
      </c>
      <c r="J1196" t="s">
        <v>670</v>
      </c>
      <c r="K1196" t="s">
        <v>242</v>
      </c>
      <c r="L1196" t="s">
        <v>243</v>
      </c>
      <c r="M1196" t="s">
        <v>290</v>
      </c>
      <c r="N1196" t="s">
        <v>291</v>
      </c>
      <c r="O1196" t="s">
        <v>39</v>
      </c>
      <c r="P1196" t="s">
        <v>40</v>
      </c>
      <c r="Q1196">
        <v>4</v>
      </c>
      <c r="R1196" t="s">
        <v>41</v>
      </c>
      <c r="S1196" t="s">
        <v>292</v>
      </c>
      <c r="T1196" t="s">
        <v>291</v>
      </c>
      <c r="U1196" t="str">
        <f>"09"</f>
        <v>09</v>
      </c>
      <c r="V1196" t="s">
        <v>268</v>
      </c>
      <c r="W1196" t="str">
        <f>"09"</f>
        <v>09</v>
      </c>
      <c r="X1196" t="s">
        <v>268</v>
      </c>
      <c r="AA1196" t="s">
        <v>46</v>
      </c>
      <c r="AB1196">
        <v>0</v>
      </c>
      <c r="AC1196">
        <v>0.22</v>
      </c>
      <c r="AD1196">
        <v>0</v>
      </c>
      <c r="AE1196">
        <v>0</v>
      </c>
    </row>
    <row r="1197" spans="1:31" x14ac:dyDescent="0.3">
      <c r="A1197" t="str">
        <f t="shared" si="197"/>
        <v>18</v>
      </c>
      <c r="B1197" t="str">
        <f t="shared" si="196"/>
        <v>08</v>
      </c>
      <c r="C1197" s="1">
        <v>43157.518009259256</v>
      </c>
      <c r="D1197" t="str">
        <f t="shared" si="198"/>
        <v>9</v>
      </c>
      <c r="E1197" t="s">
        <v>665</v>
      </c>
      <c r="H1197" t="s">
        <v>666</v>
      </c>
      <c r="I1197" s="2">
        <v>43157</v>
      </c>
      <c r="J1197" t="s">
        <v>267</v>
      </c>
      <c r="K1197" t="s">
        <v>242</v>
      </c>
      <c r="L1197" t="s">
        <v>243</v>
      </c>
      <c r="M1197" t="s">
        <v>290</v>
      </c>
      <c r="N1197" t="s">
        <v>291</v>
      </c>
      <c r="O1197" t="s">
        <v>39</v>
      </c>
      <c r="P1197" t="s">
        <v>40</v>
      </c>
      <c r="Q1197">
        <v>4</v>
      </c>
      <c r="R1197" t="s">
        <v>41</v>
      </c>
      <c r="S1197" t="s">
        <v>292</v>
      </c>
      <c r="T1197" t="s">
        <v>291</v>
      </c>
      <c r="U1197" t="str">
        <f>"09"</f>
        <v>09</v>
      </c>
      <c r="V1197" t="s">
        <v>268</v>
      </c>
      <c r="W1197" t="str">
        <f>"E5982"</f>
        <v>E5982</v>
      </c>
      <c r="X1197" t="s">
        <v>268</v>
      </c>
      <c r="AA1197" t="s">
        <v>46</v>
      </c>
      <c r="AB1197">
        <v>0</v>
      </c>
      <c r="AC1197">
        <v>0</v>
      </c>
      <c r="AD1197">
        <v>1247.92</v>
      </c>
      <c r="AE1197">
        <v>0</v>
      </c>
    </row>
    <row r="1198" spans="1:31" x14ac:dyDescent="0.3">
      <c r="A1198" t="str">
        <f t="shared" si="197"/>
        <v>18</v>
      </c>
      <c r="B1198" t="str">
        <f t="shared" si="196"/>
        <v>08</v>
      </c>
      <c r="C1198" s="1">
        <v>43146.908738425926</v>
      </c>
      <c r="D1198" t="str">
        <f t="shared" si="198"/>
        <v>9</v>
      </c>
      <c r="E1198" t="s">
        <v>638</v>
      </c>
      <c r="H1198" t="s">
        <v>520</v>
      </c>
      <c r="I1198" s="2">
        <v>43154</v>
      </c>
      <c r="J1198" t="s">
        <v>49</v>
      </c>
      <c r="K1198" t="s">
        <v>242</v>
      </c>
      <c r="L1198" t="s">
        <v>243</v>
      </c>
      <c r="M1198" t="s">
        <v>295</v>
      </c>
      <c r="N1198" t="s">
        <v>296</v>
      </c>
      <c r="O1198" t="s">
        <v>39</v>
      </c>
      <c r="P1198" t="s">
        <v>40</v>
      </c>
      <c r="Q1198">
        <v>4</v>
      </c>
      <c r="R1198" t="s">
        <v>41</v>
      </c>
      <c r="S1198" t="s">
        <v>297</v>
      </c>
      <c r="T1198" t="s">
        <v>296</v>
      </c>
      <c r="U1198" t="str">
        <f>"02"</f>
        <v>02</v>
      </c>
      <c r="V1198" t="s">
        <v>51</v>
      </c>
      <c r="W1198" t="str">
        <f>"E4281"</f>
        <v>E4281</v>
      </c>
      <c r="X1198" t="s">
        <v>52</v>
      </c>
      <c r="AA1198" t="s">
        <v>46</v>
      </c>
      <c r="AB1198">
        <v>0</v>
      </c>
      <c r="AC1198">
        <v>0</v>
      </c>
      <c r="AD1198">
        <v>200.47</v>
      </c>
      <c r="AE1198">
        <v>0</v>
      </c>
    </row>
    <row r="1199" spans="1:31" x14ac:dyDescent="0.3">
      <c r="A1199" t="str">
        <f t="shared" si="197"/>
        <v>18</v>
      </c>
      <c r="B1199" t="str">
        <f t="shared" ref="B1199:B1243" si="207">"08"</f>
        <v>08</v>
      </c>
      <c r="C1199" s="1">
        <v>43132.906770833331</v>
      </c>
      <c r="D1199" t="str">
        <f t="shared" si="198"/>
        <v>9</v>
      </c>
      <c r="E1199" t="s">
        <v>639</v>
      </c>
      <c r="H1199" t="s">
        <v>522</v>
      </c>
      <c r="I1199" s="2">
        <v>43140</v>
      </c>
      <c r="J1199" t="s">
        <v>49</v>
      </c>
      <c r="K1199" t="s">
        <v>242</v>
      </c>
      <c r="L1199" t="s">
        <v>243</v>
      </c>
      <c r="M1199" t="s">
        <v>295</v>
      </c>
      <c r="N1199" t="s">
        <v>296</v>
      </c>
      <c r="O1199" t="s">
        <v>39</v>
      </c>
      <c r="P1199" t="s">
        <v>40</v>
      </c>
      <c r="Q1199">
        <v>4</v>
      </c>
      <c r="R1199" t="s">
        <v>41</v>
      </c>
      <c r="S1199" t="s">
        <v>297</v>
      </c>
      <c r="T1199" t="s">
        <v>296</v>
      </c>
      <c r="U1199" t="str">
        <f>"02"</f>
        <v>02</v>
      </c>
      <c r="V1199" t="s">
        <v>51</v>
      </c>
      <c r="W1199" t="str">
        <f>"E4281"</f>
        <v>E4281</v>
      </c>
      <c r="X1199" t="s">
        <v>52</v>
      </c>
      <c r="AA1199" t="s">
        <v>46</v>
      </c>
      <c r="AB1199">
        <v>0</v>
      </c>
      <c r="AC1199">
        <v>0</v>
      </c>
      <c r="AD1199">
        <v>200.48</v>
      </c>
      <c r="AE1199">
        <v>0</v>
      </c>
    </row>
    <row r="1200" spans="1:31" x14ac:dyDescent="0.3">
      <c r="A1200" t="str">
        <f t="shared" si="197"/>
        <v>18</v>
      </c>
      <c r="B1200" t="str">
        <f t="shared" si="207"/>
        <v>08</v>
      </c>
      <c r="C1200" s="1">
        <v>43137.507986111108</v>
      </c>
      <c r="D1200" t="str">
        <f t="shared" si="198"/>
        <v>9</v>
      </c>
      <c r="E1200" t="s">
        <v>677</v>
      </c>
      <c r="H1200" t="s">
        <v>678</v>
      </c>
      <c r="I1200" s="2">
        <v>43137</v>
      </c>
      <c r="J1200" t="s">
        <v>74</v>
      </c>
      <c r="K1200" t="s">
        <v>242</v>
      </c>
      <c r="L1200" t="s">
        <v>243</v>
      </c>
      <c r="M1200" t="s">
        <v>295</v>
      </c>
      <c r="N1200" t="s">
        <v>296</v>
      </c>
      <c r="O1200" t="s">
        <v>39</v>
      </c>
      <c r="P1200" t="s">
        <v>40</v>
      </c>
      <c r="Q1200">
        <v>4</v>
      </c>
      <c r="R1200" t="s">
        <v>41</v>
      </c>
      <c r="S1200" t="s">
        <v>297</v>
      </c>
      <c r="T1200" t="s">
        <v>296</v>
      </c>
      <c r="U1200" t="str">
        <f t="shared" ref="U1200:U1206" si="208">"05"</f>
        <v>05</v>
      </c>
      <c r="V1200" t="s">
        <v>58</v>
      </c>
      <c r="W1200" t="str">
        <f t="shared" ref="W1200:W1206" si="209">"E5741"</f>
        <v>E5741</v>
      </c>
      <c r="X1200" t="s">
        <v>71</v>
      </c>
      <c r="AA1200" t="s">
        <v>46</v>
      </c>
      <c r="AB1200">
        <v>0</v>
      </c>
      <c r="AC1200">
        <v>0</v>
      </c>
      <c r="AD1200">
        <v>140.97999999999999</v>
      </c>
      <c r="AE1200">
        <v>0</v>
      </c>
    </row>
    <row r="1201" spans="1:31" x14ac:dyDescent="0.3">
      <c r="A1201" t="str">
        <f t="shared" si="197"/>
        <v>18</v>
      </c>
      <c r="B1201" t="str">
        <f t="shared" si="207"/>
        <v>08</v>
      </c>
      <c r="C1201" s="1">
        <v>43137.507997685185</v>
      </c>
      <c r="D1201" t="str">
        <f t="shared" si="198"/>
        <v>9</v>
      </c>
      <c r="E1201" t="s">
        <v>677</v>
      </c>
      <c r="H1201" t="s">
        <v>679</v>
      </c>
      <c r="I1201" s="2">
        <v>43137</v>
      </c>
      <c r="J1201" t="s">
        <v>74</v>
      </c>
      <c r="K1201" t="s">
        <v>242</v>
      </c>
      <c r="L1201" t="s">
        <v>243</v>
      </c>
      <c r="M1201" t="s">
        <v>295</v>
      </c>
      <c r="N1201" t="s">
        <v>296</v>
      </c>
      <c r="O1201" t="s">
        <v>39</v>
      </c>
      <c r="P1201" t="s">
        <v>40</v>
      </c>
      <c r="Q1201">
        <v>4</v>
      </c>
      <c r="R1201" t="s">
        <v>41</v>
      </c>
      <c r="S1201" t="s">
        <v>297</v>
      </c>
      <c r="T1201" t="s">
        <v>296</v>
      </c>
      <c r="U1201" t="str">
        <f t="shared" si="208"/>
        <v>05</v>
      </c>
      <c r="V1201" t="s">
        <v>58</v>
      </c>
      <c r="W1201" t="str">
        <f t="shared" si="209"/>
        <v>E5741</v>
      </c>
      <c r="X1201" t="s">
        <v>71</v>
      </c>
      <c r="AA1201" t="s">
        <v>46</v>
      </c>
      <c r="AB1201">
        <v>0</v>
      </c>
      <c r="AC1201">
        <v>0</v>
      </c>
      <c r="AD1201">
        <v>42.94</v>
      </c>
      <c r="AE1201">
        <v>0</v>
      </c>
    </row>
    <row r="1202" spans="1:31" x14ac:dyDescent="0.3">
      <c r="A1202" t="str">
        <f t="shared" si="197"/>
        <v>18</v>
      </c>
      <c r="B1202" t="str">
        <f t="shared" si="207"/>
        <v>08</v>
      </c>
      <c r="C1202" s="1">
        <v>43137.507997685185</v>
      </c>
      <c r="D1202" t="str">
        <f t="shared" si="198"/>
        <v>9</v>
      </c>
      <c r="E1202" t="s">
        <v>677</v>
      </c>
      <c r="H1202" t="s">
        <v>680</v>
      </c>
      <c r="I1202" s="2">
        <v>43137</v>
      </c>
      <c r="J1202" t="s">
        <v>74</v>
      </c>
      <c r="K1202" t="s">
        <v>242</v>
      </c>
      <c r="L1202" t="s">
        <v>243</v>
      </c>
      <c r="M1202" t="s">
        <v>295</v>
      </c>
      <c r="N1202" t="s">
        <v>296</v>
      </c>
      <c r="O1202" t="s">
        <v>39</v>
      </c>
      <c r="P1202" t="s">
        <v>40</v>
      </c>
      <c r="Q1202">
        <v>4</v>
      </c>
      <c r="R1202" t="s">
        <v>41</v>
      </c>
      <c r="S1202" t="s">
        <v>297</v>
      </c>
      <c r="T1202" t="s">
        <v>296</v>
      </c>
      <c r="U1202" t="str">
        <f t="shared" si="208"/>
        <v>05</v>
      </c>
      <c r="V1202" t="s">
        <v>58</v>
      </c>
      <c r="W1202" t="str">
        <f t="shared" si="209"/>
        <v>E5741</v>
      </c>
      <c r="X1202" t="s">
        <v>71</v>
      </c>
      <c r="AA1202" t="s">
        <v>46</v>
      </c>
      <c r="AB1202">
        <v>0</v>
      </c>
      <c r="AC1202">
        <v>0</v>
      </c>
      <c r="AD1202">
        <v>168.48</v>
      </c>
      <c r="AE1202">
        <v>0</v>
      </c>
    </row>
    <row r="1203" spans="1:31" x14ac:dyDescent="0.3">
      <c r="A1203" t="str">
        <f t="shared" si="197"/>
        <v>18</v>
      </c>
      <c r="B1203" t="str">
        <f t="shared" si="207"/>
        <v>08</v>
      </c>
      <c r="C1203" s="1">
        <v>43147.696284722224</v>
      </c>
      <c r="D1203" t="str">
        <f t="shared" si="198"/>
        <v>9</v>
      </c>
      <c r="E1203" t="s">
        <v>559</v>
      </c>
      <c r="H1203" t="s">
        <v>681</v>
      </c>
      <c r="I1203" s="2">
        <v>43151</v>
      </c>
      <c r="J1203" t="s">
        <v>74</v>
      </c>
      <c r="K1203" t="s">
        <v>242</v>
      </c>
      <c r="L1203" t="s">
        <v>243</v>
      </c>
      <c r="M1203" t="s">
        <v>295</v>
      </c>
      <c r="N1203" t="s">
        <v>296</v>
      </c>
      <c r="O1203" t="s">
        <v>39</v>
      </c>
      <c r="P1203" t="s">
        <v>40</v>
      </c>
      <c r="Q1203">
        <v>4</v>
      </c>
      <c r="R1203" t="s">
        <v>41</v>
      </c>
      <c r="S1203" t="s">
        <v>297</v>
      </c>
      <c r="T1203" t="s">
        <v>296</v>
      </c>
      <c r="U1203" t="str">
        <f t="shared" si="208"/>
        <v>05</v>
      </c>
      <c r="V1203" t="s">
        <v>58</v>
      </c>
      <c r="W1203" t="str">
        <f t="shared" si="209"/>
        <v>E5741</v>
      </c>
      <c r="X1203" t="s">
        <v>71</v>
      </c>
      <c r="AA1203" t="s">
        <v>46</v>
      </c>
      <c r="AB1203">
        <v>0</v>
      </c>
      <c r="AC1203">
        <v>0</v>
      </c>
      <c r="AD1203">
        <v>210.77</v>
      </c>
      <c r="AE1203">
        <v>0</v>
      </c>
    </row>
    <row r="1204" spans="1:31" x14ac:dyDescent="0.3">
      <c r="A1204" t="str">
        <f t="shared" si="197"/>
        <v>18</v>
      </c>
      <c r="B1204" t="str">
        <f t="shared" si="207"/>
        <v>08</v>
      </c>
      <c r="C1204" s="1">
        <v>43147.675185185188</v>
      </c>
      <c r="D1204" t="str">
        <f t="shared" si="198"/>
        <v>9</v>
      </c>
      <c r="E1204" t="s">
        <v>682</v>
      </c>
      <c r="H1204" t="s">
        <v>683</v>
      </c>
      <c r="I1204" s="2">
        <v>43151</v>
      </c>
      <c r="J1204" t="s">
        <v>74</v>
      </c>
      <c r="K1204" t="s">
        <v>242</v>
      </c>
      <c r="L1204" t="s">
        <v>243</v>
      </c>
      <c r="M1204" t="s">
        <v>295</v>
      </c>
      <c r="N1204" t="s">
        <v>296</v>
      </c>
      <c r="O1204" t="s">
        <v>39</v>
      </c>
      <c r="P1204" t="s">
        <v>40</v>
      </c>
      <c r="Q1204">
        <v>4</v>
      </c>
      <c r="R1204" t="s">
        <v>41</v>
      </c>
      <c r="S1204" t="s">
        <v>297</v>
      </c>
      <c r="T1204" t="s">
        <v>296</v>
      </c>
      <c r="U1204" t="str">
        <f t="shared" si="208"/>
        <v>05</v>
      </c>
      <c r="V1204" t="s">
        <v>58</v>
      </c>
      <c r="W1204" t="str">
        <f t="shared" si="209"/>
        <v>E5741</v>
      </c>
      <c r="X1204" t="s">
        <v>71</v>
      </c>
      <c r="AA1204" t="s">
        <v>46</v>
      </c>
      <c r="AB1204">
        <v>0</v>
      </c>
      <c r="AC1204">
        <v>0</v>
      </c>
      <c r="AD1204">
        <v>150.38</v>
      </c>
      <c r="AE1204">
        <v>0</v>
      </c>
    </row>
    <row r="1205" spans="1:31" x14ac:dyDescent="0.3">
      <c r="A1205" t="str">
        <f t="shared" si="197"/>
        <v>18</v>
      </c>
      <c r="B1205" t="str">
        <f t="shared" si="207"/>
        <v>08</v>
      </c>
      <c r="C1205" s="1">
        <v>43147.675196759257</v>
      </c>
      <c r="D1205" t="str">
        <f t="shared" si="198"/>
        <v>9</v>
      </c>
      <c r="E1205" t="s">
        <v>682</v>
      </c>
      <c r="H1205" t="s">
        <v>684</v>
      </c>
      <c r="I1205" s="2">
        <v>43151</v>
      </c>
      <c r="J1205" t="s">
        <v>74</v>
      </c>
      <c r="K1205" t="s">
        <v>242</v>
      </c>
      <c r="L1205" t="s">
        <v>243</v>
      </c>
      <c r="M1205" t="s">
        <v>295</v>
      </c>
      <c r="N1205" t="s">
        <v>296</v>
      </c>
      <c r="O1205" t="s">
        <v>39</v>
      </c>
      <c r="P1205" t="s">
        <v>40</v>
      </c>
      <c r="Q1205">
        <v>4</v>
      </c>
      <c r="R1205" t="s">
        <v>41</v>
      </c>
      <c r="S1205" t="s">
        <v>297</v>
      </c>
      <c r="T1205" t="s">
        <v>296</v>
      </c>
      <c r="U1205" t="str">
        <f t="shared" si="208"/>
        <v>05</v>
      </c>
      <c r="V1205" t="s">
        <v>58</v>
      </c>
      <c r="W1205" t="str">
        <f t="shared" si="209"/>
        <v>E5741</v>
      </c>
      <c r="X1205" t="s">
        <v>71</v>
      </c>
      <c r="AA1205" t="s">
        <v>46</v>
      </c>
      <c r="AB1205">
        <v>0</v>
      </c>
      <c r="AC1205">
        <v>0</v>
      </c>
      <c r="AD1205">
        <v>175.66</v>
      </c>
      <c r="AE1205">
        <v>0</v>
      </c>
    </row>
    <row r="1206" spans="1:31" x14ac:dyDescent="0.3">
      <c r="A1206" t="str">
        <f t="shared" si="197"/>
        <v>18</v>
      </c>
      <c r="B1206" t="str">
        <f t="shared" si="207"/>
        <v>08</v>
      </c>
      <c r="C1206" s="1">
        <v>43147.675196759257</v>
      </c>
      <c r="D1206" t="str">
        <f t="shared" si="198"/>
        <v>9</v>
      </c>
      <c r="E1206" t="s">
        <v>682</v>
      </c>
      <c r="H1206" t="s">
        <v>685</v>
      </c>
      <c r="I1206" s="2">
        <v>43151</v>
      </c>
      <c r="J1206" t="s">
        <v>74</v>
      </c>
      <c r="K1206" t="s">
        <v>242</v>
      </c>
      <c r="L1206" t="s">
        <v>243</v>
      </c>
      <c r="M1206" t="s">
        <v>295</v>
      </c>
      <c r="N1206" t="s">
        <v>296</v>
      </c>
      <c r="O1206" t="s">
        <v>39</v>
      </c>
      <c r="P1206" t="s">
        <v>40</v>
      </c>
      <c r="Q1206">
        <v>4</v>
      </c>
      <c r="R1206" t="s">
        <v>41</v>
      </c>
      <c r="S1206" t="s">
        <v>297</v>
      </c>
      <c r="T1206" t="s">
        <v>296</v>
      </c>
      <c r="U1206" t="str">
        <f t="shared" si="208"/>
        <v>05</v>
      </c>
      <c r="V1206" t="s">
        <v>58</v>
      </c>
      <c r="W1206" t="str">
        <f t="shared" si="209"/>
        <v>E5741</v>
      </c>
      <c r="X1206" t="s">
        <v>71</v>
      </c>
      <c r="AA1206" t="s">
        <v>46</v>
      </c>
      <c r="AB1206">
        <v>0</v>
      </c>
      <c r="AC1206">
        <v>0</v>
      </c>
      <c r="AD1206">
        <v>39.61</v>
      </c>
      <c r="AE1206">
        <v>0</v>
      </c>
    </row>
    <row r="1207" spans="1:31" x14ac:dyDescent="0.3">
      <c r="A1207" t="str">
        <f t="shared" si="197"/>
        <v>18</v>
      </c>
      <c r="B1207" t="str">
        <f t="shared" si="207"/>
        <v>08</v>
      </c>
      <c r="C1207" s="1">
        <v>43146.904803240737</v>
      </c>
      <c r="D1207" t="str">
        <f t="shared" si="198"/>
        <v>9</v>
      </c>
      <c r="E1207" t="s">
        <v>640</v>
      </c>
      <c r="G1207" t="s">
        <v>86</v>
      </c>
      <c r="H1207" t="s">
        <v>87</v>
      </c>
      <c r="I1207" s="2">
        <v>43146</v>
      </c>
      <c r="J1207" t="s">
        <v>88</v>
      </c>
      <c r="K1207" t="s">
        <v>242</v>
      </c>
      <c r="L1207" t="s">
        <v>243</v>
      </c>
      <c r="M1207" t="s">
        <v>295</v>
      </c>
      <c r="N1207" t="s">
        <v>296</v>
      </c>
      <c r="O1207" t="s">
        <v>39</v>
      </c>
      <c r="P1207" t="s">
        <v>40</v>
      </c>
      <c r="Q1207">
        <v>4</v>
      </c>
      <c r="R1207" t="s">
        <v>41</v>
      </c>
      <c r="S1207" t="s">
        <v>297</v>
      </c>
      <c r="T1207" t="s">
        <v>296</v>
      </c>
      <c r="U1207" t="str">
        <f>"01"</f>
        <v>01</v>
      </c>
      <c r="V1207" t="s">
        <v>84</v>
      </c>
      <c r="W1207" t="str">
        <f>"E4105"</f>
        <v>E4105</v>
      </c>
      <c r="X1207" t="s">
        <v>84</v>
      </c>
      <c r="AA1207" t="s">
        <v>65</v>
      </c>
      <c r="AB1207">
        <v>0</v>
      </c>
      <c r="AC1207">
        <v>0</v>
      </c>
      <c r="AD1207">
        <v>0</v>
      </c>
      <c r="AE1207">
        <v>-611.20000000000005</v>
      </c>
    </row>
    <row r="1208" spans="1:31" x14ac:dyDescent="0.3">
      <c r="A1208" t="str">
        <f t="shared" si="197"/>
        <v>18</v>
      </c>
      <c r="B1208" t="str">
        <f t="shared" si="207"/>
        <v>08</v>
      </c>
      <c r="C1208" s="1">
        <v>43146.906006944446</v>
      </c>
      <c r="D1208" t="str">
        <f t="shared" si="198"/>
        <v>9</v>
      </c>
      <c r="E1208" t="s">
        <v>641</v>
      </c>
      <c r="H1208" t="s">
        <v>520</v>
      </c>
      <c r="I1208" s="2">
        <v>43154</v>
      </c>
      <c r="J1208" t="s">
        <v>83</v>
      </c>
      <c r="K1208" t="s">
        <v>242</v>
      </c>
      <c r="L1208" t="s">
        <v>243</v>
      </c>
      <c r="M1208" t="s">
        <v>295</v>
      </c>
      <c r="N1208" t="s">
        <v>296</v>
      </c>
      <c r="O1208" t="s">
        <v>39</v>
      </c>
      <c r="P1208" t="s">
        <v>40</v>
      </c>
      <c r="Q1208">
        <v>4</v>
      </c>
      <c r="R1208" t="s">
        <v>41</v>
      </c>
      <c r="S1208" t="s">
        <v>297</v>
      </c>
      <c r="T1208" t="s">
        <v>296</v>
      </c>
      <c r="U1208" t="str">
        <f>"01"</f>
        <v>01</v>
      </c>
      <c r="V1208" t="s">
        <v>84</v>
      </c>
      <c r="W1208" t="str">
        <f>"E4105"</f>
        <v>E4105</v>
      </c>
      <c r="X1208" t="s">
        <v>84</v>
      </c>
      <c r="AA1208" t="s">
        <v>46</v>
      </c>
      <c r="AB1208">
        <v>0</v>
      </c>
      <c r="AC1208">
        <v>0</v>
      </c>
      <c r="AD1208">
        <v>611.20000000000005</v>
      </c>
      <c r="AE1208">
        <v>0</v>
      </c>
    </row>
    <row r="1209" spans="1:31" x14ac:dyDescent="0.3">
      <c r="A1209" t="str">
        <f t="shared" ref="A1209:A1272" si="210">"18"</f>
        <v>18</v>
      </c>
      <c r="B1209" t="str">
        <f t="shared" si="207"/>
        <v>08</v>
      </c>
      <c r="C1209" s="1">
        <v>43132.902800925927</v>
      </c>
      <c r="D1209" t="str">
        <f t="shared" ref="D1209:D1272" si="211">"9"</f>
        <v>9</v>
      </c>
      <c r="E1209" t="s">
        <v>642</v>
      </c>
      <c r="G1209" t="s">
        <v>86</v>
      </c>
      <c r="H1209" t="s">
        <v>87</v>
      </c>
      <c r="I1209" s="2">
        <v>43132</v>
      </c>
      <c r="J1209" t="s">
        <v>88</v>
      </c>
      <c r="K1209" t="s">
        <v>242</v>
      </c>
      <c r="L1209" t="s">
        <v>243</v>
      </c>
      <c r="M1209" t="s">
        <v>295</v>
      </c>
      <c r="N1209" t="s">
        <v>296</v>
      </c>
      <c r="O1209" t="s">
        <v>39</v>
      </c>
      <c r="P1209" t="s">
        <v>40</v>
      </c>
      <c r="Q1209">
        <v>4</v>
      </c>
      <c r="R1209" t="s">
        <v>41</v>
      </c>
      <c r="S1209" t="s">
        <v>297</v>
      </c>
      <c r="T1209" t="s">
        <v>296</v>
      </c>
      <c r="U1209" t="str">
        <f>"01"</f>
        <v>01</v>
      </c>
      <c r="V1209" t="s">
        <v>84</v>
      </c>
      <c r="W1209" t="str">
        <f>"E4105"</f>
        <v>E4105</v>
      </c>
      <c r="X1209" t="s">
        <v>84</v>
      </c>
      <c r="AA1209" t="s">
        <v>65</v>
      </c>
      <c r="AB1209">
        <v>0</v>
      </c>
      <c r="AC1209">
        <v>0</v>
      </c>
      <c r="AD1209">
        <v>0</v>
      </c>
      <c r="AE1209">
        <v>-611.20000000000005</v>
      </c>
    </row>
    <row r="1210" spans="1:31" x14ac:dyDescent="0.3">
      <c r="A1210" t="str">
        <f t="shared" si="210"/>
        <v>18</v>
      </c>
      <c r="B1210" t="str">
        <f t="shared" si="207"/>
        <v>08</v>
      </c>
      <c r="C1210" s="1">
        <v>43132.904027777775</v>
      </c>
      <c r="D1210" t="str">
        <f t="shared" si="211"/>
        <v>9</v>
      </c>
      <c r="E1210" t="s">
        <v>643</v>
      </c>
      <c r="H1210" t="s">
        <v>522</v>
      </c>
      <c r="I1210" s="2">
        <v>43140</v>
      </c>
      <c r="J1210" t="s">
        <v>83</v>
      </c>
      <c r="K1210" t="s">
        <v>242</v>
      </c>
      <c r="L1210" t="s">
        <v>243</v>
      </c>
      <c r="M1210" t="s">
        <v>295</v>
      </c>
      <c r="N1210" t="s">
        <v>296</v>
      </c>
      <c r="O1210" t="s">
        <v>39</v>
      </c>
      <c r="P1210" t="s">
        <v>40</v>
      </c>
      <c r="Q1210">
        <v>4</v>
      </c>
      <c r="R1210" t="s">
        <v>41</v>
      </c>
      <c r="S1210" t="s">
        <v>297</v>
      </c>
      <c r="T1210" t="s">
        <v>296</v>
      </c>
      <c r="U1210" t="str">
        <f>"01"</f>
        <v>01</v>
      </c>
      <c r="V1210" t="s">
        <v>84</v>
      </c>
      <c r="W1210" t="str">
        <f>"E4105"</f>
        <v>E4105</v>
      </c>
      <c r="X1210" t="s">
        <v>84</v>
      </c>
      <c r="AA1210" t="s">
        <v>46</v>
      </c>
      <c r="AB1210">
        <v>0</v>
      </c>
      <c r="AC1210">
        <v>0</v>
      </c>
      <c r="AD1210">
        <v>611.20000000000005</v>
      </c>
      <c r="AE1210">
        <v>0</v>
      </c>
    </row>
    <row r="1211" spans="1:31" x14ac:dyDescent="0.3">
      <c r="A1211" t="str">
        <f t="shared" si="210"/>
        <v>18</v>
      </c>
      <c r="B1211" t="str">
        <f t="shared" si="207"/>
        <v>08</v>
      </c>
      <c r="C1211" s="1">
        <v>43160.486759259256</v>
      </c>
      <c r="D1211" t="str">
        <f t="shared" si="211"/>
        <v>9</v>
      </c>
      <c r="E1211" t="s">
        <v>556</v>
      </c>
      <c r="H1211" t="s">
        <v>557</v>
      </c>
      <c r="I1211" s="2">
        <v>43157</v>
      </c>
      <c r="J1211" t="s">
        <v>106</v>
      </c>
      <c r="K1211" t="s">
        <v>242</v>
      </c>
      <c r="L1211" t="s">
        <v>243</v>
      </c>
      <c r="M1211" t="s">
        <v>295</v>
      </c>
      <c r="N1211" t="s">
        <v>296</v>
      </c>
      <c r="O1211" t="s">
        <v>39</v>
      </c>
      <c r="P1211" t="s">
        <v>40</v>
      </c>
      <c r="Q1211">
        <v>4</v>
      </c>
      <c r="R1211" t="s">
        <v>41</v>
      </c>
      <c r="S1211" t="s">
        <v>297</v>
      </c>
      <c r="T1211" t="s">
        <v>296</v>
      </c>
      <c r="U1211" t="str">
        <f>"05"</f>
        <v>05</v>
      </c>
      <c r="V1211" t="s">
        <v>58</v>
      </c>
      <c r="W1211" t="str">
        <f>"E5307"</f>
        <v>E5307</v>
      </c>
      <c r="X1211" t="s">
        <v>95</v>
      </c>
      <c r="AA1211" t="s">
        <v>46</v>
      </c>
      <c r="AB1211">
        <v>0</v>
      </c>
      <c r="AC1211">
        <v>0</v>
      </c>
      <c r="AD1211">
        <v>260</v>
      </c>
      <c r="AE1211">
        <v>0</v>
      </c>
    </row>
    <row r="1212" spans="1:31" x14ac:dyDescent="0.3">
      <c r="A1212" t="str">
        <f t="shared" si="210"/>
        <v>18</v>
      </c>
      <c r="B1212" t="str">
        <f t="shared" si="207"/>
        <v>08</v>
      </c>
      <c r="C1212" s="1">
        <v>43137.507997685185</v>
      </c>
      <c r="D1212" t="str">
        <f t="shared" si="211"/>
        <v>9</v>
      </c>
      <c r="E1212" t="s">
        <v>677</v>
      </c>
      <c r="H1212" t="s">
        <v>678</v>
      </c>
      <c r="I1212" s="2">
        <v>43137</v>
      </c>
      <c r="J1212" t="s">
        <v>265</v>
      </c>
      <c r="K1212" t="s">
        <v>242</v>
      </c>
      <c r="L1212" t="s">
        <v>243</v>
      </c>
      <c r="M1212" t="s">
        <v>295</v>
      </c>
      <c r="N1212" t="s">
        <v>296</v>
      </c>
      <c r="O1212" t="s">
        <v>39</v>
      </c>
      <c r="P1212" t="s">
        <v>40</v>
      </c>
      <c r="Q1212">
        <v>4</v>
      </c>
      <c r="R1212" t="s">
        <v>41</v>
      </c>
      <c r="S1212" t="s">
        <v>297</v>
      </c>
      <c r="T1212" t="s">
        <v>296</v>
      </c>
      <c r="U1212" t="str">
        <f t="shared" ref="U1212:U1223" si="212">"RV"</f>
        <v>RV</v>
      </c>
      <c r="V1212" t="s">
        <v>44</v>
      </c>
      <c r="W1212" t="str">
        <f t="shared" ref="W1212:W1223" si="213">"R3711E"</f>
        <v>R3711E</v>
      </c>
      <c r="X1212" t="s">
        <v>266</v>
      </c>
      <c r="AA1212" t="s">
        <v>46</v>
      </c>
      <c r="AB1212">
        <v>0</v>
      </c>
      <c r="AC1212">
        <v>0</v>
      </c>
      <c r="AD1212">
        <v>204.84</v>
      </c>
      <c r="AE1212">
        <v>0</v>
      </c>
    </row>
    <row r="1213" spans="1:31" x14ac:dyDescent="0.3">
      <c r="A1213" t="str">
        <f t="shared" si="210"/>
        <v>18</v>
      </c>
      <c r="B1213" t="str">
        <f t="shared" si="207"/>
        <v>08</v>
      </c>
      <c r="C1213" s="1">
        <v>43137.507997685185</v>
      </c>
      <c r="D1213" t="str">
        <f t="shared" si="211"/>
        <v>9</v>
      </c>
      <c r="E1213" t="s">
        <v>677</v>
      </c>
      <c r="H1213" t="s">
        <v>679</v>
      </c>
      <c r="I1213" s="2">
        <v>43137</v>
      </c>
      <c r="J1213" t="s">
        <v>265</v>
      </c>
      <c r="K1213" t="s">
        <v>242</v>
      </c>
      <c r="L1213" t="s">
        <v>243</v>
      </c>
      <c r="M1213" t="s">
        <v>295</v>
      </c>
      <c r="N1213" t="s">
        <v>296</v>
      </c>
      <c r="O1213" t="s">
        <v>39</v>
      </c>
      <c r="P1213" t="s">
        <v>40</v>
      </c>
      <c r="Q1213">
        <v>4</v>
      </c>
      <c r="R1213" t="s">
        <v>41</v>
      </c>
      <c r="S1213" t="s">
        <v>297</v>
      </c>
      <c r="T1213" t="s">
        <v>296</v>
      </c>
      <c r="U1213" t="str">
        <f t="shared" si="212"/>
        <v>RV</v>
      </c>
      <c r="V1213" t="s">
        <v>44</v>
      </c>
      <c r="W1213" t="str">
        <f t="shared" si="213"/>
        <v>R3711E</v>
      </c>
      <c r="X1213" t="s">
        <v>266</v>
      </c>
      <c r="AA1213" t="s">
        <v>46</v>
      </c>
      <c r="AB1213">
        <v>0</v>
      </c>
      <c r="AC1213">
        <v>0</v>
      </c>
      <c r="AD1213">
        <v>62.39</v>
      </c>
      <c r="AE1213">
        <v>0</v>
      </c>
    </row>
    <row r="1214" spans="1:31" x14ac:dyDescent="0.3">
      <c r="A1214" t="str">
        <f t="shared" si="210"/>
        <v>18</v>
      </c>
      <c r="B1214" t="str">
        <f t="shared" si="207"/>
        <v>08</v>
      </c>
      <c r="C1214" s="1">
        <v>43137.507997685185</v>
      </c>
      <c r="D1214" t="str">
        <f t="shared" si="211"/>
        <v>9</v>
      </c>
      <c r="E1214" t="s">
        <v>677</v>
      </c>
      <c r="H1214" t="s">
        <v>680</v>
      </c>
      <c r="I1214" s="2">
        <v>43137</v>
      </c>
      <c r="J1214" t="s">
        <v>265</v>
      </c>
      <c r="K1214" t="s">
        <v>242</v>
      </c>
      <c r="L1214" t="s">
        <v>243</v>
      </c>
      <c r="M1214" t="s">
        <v>295</v>
      </c>
      <c r="N1214" t="s">
        <v>296</v>
      </c>
      <c r="O1214" t="s">
        <v>39</v>
      </c>
      <c r="P1214" t="s">
        <v>40</v>
      </c>
      <c r="Q1214">
        <v>4</v>
      </c>
      <c r="R1214" t="s">
        <v>41</v>
      </c>
      <c r="S1214" t="s">
        <v>297</v>
      </c>
      <c r="T1214" t="s">
        <v>296</v>
      </c>
      <c r="U1214" t="str">
        <f t="shared" si="212"/>
        <v>RV</v>
      </c>
      <c r="V1214" t="s">
        <v>44</v>
      </c>
      <c r="W1214" t="str">
        <f t="shared" si="213"/>
        <v>R3711E</v>
      </c>
      <c r="X1214" t="s">
        <v>266</v>
      </c>
      <c r="AA1214" t="s">
        <v>46</v>
      </c>
      <c r="AB1214">
        <v>0</v>
      </c>
      <c r="AC1214">
        <v>0</v>
      </c>
      <c r="AD1214">
        <v>244.8</v>
      </c>
      <c r="AE1214">
        <v>0</v>
      </c>
    </row>
    <row r="1215" spans="1:31" x14ac:dyDescent="0.3">
      <c r="A1215" t="str">
        <f t="shared" si="210"/>
        <v>18</v>
      </c>
      <c r="B1215" t="str">
        <f t="shared" si="207"/>
        <v>08</v>
      </c>
      <c r="C1215" s="1">
        <v>43146.906631944446</v>
      </c>
      <c r="D1215" t="str">
        <f t="shared" si="211"/>
        <v>9</v>
      </c>
      <c r="E1215" t="s">
        <v>641</v>
      </c>
      <c r="H1215" t="s">
        <v>520</v>
      </c>
      <c r="I1215" s="2">
        <v>43154</v>
      </c>
      <c r="J1215" t="s">
        <v>265</v>
      </c>
      <c r="K1215" t="s">
        <v>242</v>
      </c>
      <c r="L1215" t="s">
        <v>243</v>
      </c>
      <c r="M1215" t="s">
        <v>295</v>
      </c>
      <c r="N1215" t="s">
        <v>296</v>
      </c>
      <c r="O1215" t="s">
        <v>39</v>
      </c>
      <c r="P1215" t="s">
        <v>40</v>
      </c>
      <c r="Q1215">
        <v>4</v>
      </c>
      <c r="R1215" t="s">
        <v>41</v>
      </c>
      <c r="S1215" t="s">
        <v>297</v>
      </c>
      <c r="T1215" t="s">
        <v>296</v>
      </c>
      <c r="U1215" t="str">
        <f t="shared" si="212"/>
        <v>RV</v>
      </c>
      <c r="V1215" t="s">
        <v>44</v>
      </c>
      <c r="W1215" t="str">
        <f t="shared" si="213"/>
        <v>R3711E</v>
      </c>
      <c r="X1215" t="s">
        <v>266</v>
      </c>
      <c r="AA1215" t="s">
        <v>46</v>
      </c>
      <c r="AB1215">
        <v>0</v>
      </c>
      <c r="AC1215">
        <v>0</v>
      </c>
      <c r="AD1215">
        <v>888.07</v>
      </c>
      <c r="AE1215">
        <v>0</v>
      </c>
    </row>
    <row r="1216" spans="1:31" x14ac:dyDescent="0.3">
      <c r="A1216" t="str">
        <f t="shared" si="210"/>
        <v>18</v>
      </c>
      <c r="B1216" t="str">
        <f t="shared" si="207"/>
        <v>08</v>
      </c>
      <c r="C1216" s="1">
        <v>43146.909398148149</v>
      </c>
      <c r="D1216" t="str">
        <f t="shared" si="211"/>
        <v>9</v>
      </c>
      <c r="E1216" t="s">
        <v>638</v>
      </c>
      <c r="H1216" t="s">
        <v>520</v>
      </c>
      <c r="I1216" s="2">
        <v>43154</v>
      </c>
      <c r="J1216" t="s">
        <v>265</v>
      </c>
      <c r="K1216" t="s">
        <v>242</v>
      </c>
      <c r="L1216" t="s">
        <v>243</v>
      </c>
      <c r="M1216" t="s">
        <v>295</v>
      </c>
      <c r="N1216" t="s">
        <v>296</v>
      </c>
      <c r="O1216" t="s">
        <v>39</v>
      </c>
      <c r="P1216" t="s">
        <v>40</v>
      </c>
      <c r="Q1216">
        <v>4</v>
      </c>
      <c r="R1216" t="s">
        <v>41</v>
      </c>
      <c r="S1216" t="s">
        <v>297</v>
      </c>
      <c r="T1216" t="s">
        <v>296</v>
      </c>
      <c r="U1216" t="str">
        <f t="shared" si="212"/>
        <v>RV</v>
      </c>
      <c r="V1216" t="s">
        <v>44</v>
      </c>
      <c r="W1216" t="str">
        <f t="shared" si="213"/>
        <v>R3711E</v>
      </c>
      <c r="X1216" t="s">
        <v>266</v>
      </c>
      <c r="AA1216" t="s">
        <v>46</v>
      </c>
      <c r="AB1216">
        <v>0</v>
      </c>
      <c r="AC1216">
        <v>0</v>
      </c>
      <c r="AD1216">
        <v>291.27999999999997</v>
      </c>
      <c r="AE1216">
        <v>0</v>
      </c>
    </row>
    <row r="1217" spans="1:31" x14ac:dyDescent="0.3">
      <c r="A1217" t="str">
        <f t="shared" si="210"/>
        <v>18</v>
      </c>
      <c r="B1217" t="str">
        <f t="shared" si="207"/>
        <v>08</v>
      </c>
      <c r="C1217" s="1">
        <v>43132.904710648145</v>
      </c>
      <c r="D1217" t="str">
        <f t="shared" si="211"/>
        <v>9</v>
      </c>
      <c r="E1217" t="s">
        <v>643</v>
      </c>
      <c r="H1217" t="s">
        <v>522</v>
      </c>
      <c r="I1217" s="2">
        <v>43140</v>
      </c>
      <c r="J1217" t="s">
        <v>265</v>
      </c>
      <c r="K1217" t="s">
        <v>242</v>
      </c>
      <c r="L1217" t="s">
        <v>243</v>
      </c>
      <c r="M1217" t="s">
        <v>295</v>
      </c>
      <c r="N1217" t="s">
        <v>296</v>
      </c>
      <c r="O1217" t="s">
        <v>39</v>
      </c>
      <c r="P1217" t="s">
        <v>40</v>
      </c>
      <c r="Q1217">
        <v>4</v>
      </c>
      <c r="R1217" t="s">
        <v>41</v>
      </c>
      <c r="S1217" t="s">
        <v>297</v>
      </c>
      <c r="T1217" t="s">
        <v>296</v>
      </c>
      <c r="U1217" t="str">
        <f t="shared" si="212"/>
        <v>RV</v>
      </c>
      <c r="V1217" t="s">
        <v>44</v>
      </c>
      <c r="W1217" t="str">
        <f t="shared" si="213"/>
        <v>R3711E</v>
      </c>
      <c r="X1217" t="s">
        <v>266</v>
      </c>
      <c r="AA1217" t="s">
        <v>46</v>
      </c>
      <c r="AB1217">
        <v>0</v>
      </c>
      <c r="AC1217">
        <v>0</v>
      </c>
      <c r="AD1217">
        <v>888.07</v>
      </c>
      <c r="AE1217">
        <v>0</v>
      </c>
    </row>
    <row r="1218" spans="1:31" x14ac:dyDescent="0.3">
      <c r="A1218" t="str">
        <f t="shared" si="210"/>
        <v>18</v>
      </c>
      <c r="B1218" t="str">
        <f t="shared" si="207"/>
        <v>08</v>
      </c>
      <c r="C1218" s="1">
        <v>43132.907418981478</v>
      </c>
      <c r="D1218" t="str">
        <f t="shared" si="211"/>
        <v>9</v>
      </c>
      <c r="E1218" t="s">
        <v>639</v>
      </c>
      <c r="H1218" t="s">
        <v>522</v>
      </c>
      <c r="I1218" s="2">
        <v>43140</v>
      </c>
      <c r="J1218" t="s">
        <v>265</v>
      </c>
      <c r="K1218" t="s">
        <v>242</v>
      </c>
      <c r="L1218" t="s">
        <v>243</v>
      </c>
      <c r="M1218" t="s">
        <v>295</v>
      </c>
      <c r="N1218" t="s">
        <v>296</v>
      </c>
      <c r="O1218" t="s">
        <v>39</v>
      </c>
      <c r="P1218" t="s">
        <v>40</v>
      </c>
      <c r="Q1218">
        <v>4</v>
      </c>
      <c r="R1218" t="s">
        <v>41</v>
      </c>
      <c r="S1218" t="s">
        <v>297</v>
      </c>
      <c r="T1218" t="s">
        <v>296</v>
      </c>
      <c r="U1218" t="str">
        <f t="shared" si="212"/>
        <v>RV</v>
      </c>
      <c r="V1218" t="s">
        <v>44</v>
      </c>
      <c r="W1218" t="str">
        <f t="shared" si="213"/>
        <v>R3711E</v>
      </c>
      <c r="X1218" t="s">
        <v>266</v>
      </c>
      <c r="AA1218" t="s">
        <v>46</v>
      </c>
      <c r="AB1218">
        <v>0</v>
      </c>
      <c r="AC1218">
        <v>0</v>
      </c>
      <c r="AD1218">
        <v>291.3</v>
      </c>
      <c r="AE1218">
        <v>0</v>
      </c>
    </row>
    <row r="1219" spans="1:31" x14ac:dyDescent="0.3">
      <c r="A1219" t="str">
        <f t="shared" si="210"/>
        <v>18</v>
      </c>
      <c r="B1219" t="str">
        <f t="shared" si="207"/>
        <v>08</v>
      </c>
      <c r="C1219" s="1">
        <v>43147.696284722224</v>
      </c>
      <c r="D1219" t="str">
        <f t="shared" si="211"/>
        <v>9</v>
      </c>
      <c r="E1219" t="s">
        <v>559</v>
      </c>
      <c r="H1219" t="s">
        <v>681</v>
      </c>
      <c r="I1219" s="2">
        <v>43151</v>
      </c>
      <c r="J1219" t="s">
        <v>265</v>
      </c>
      <c r="K1219" t="s">
        <v>242</v>
      </c>
      <c r="L1219" t="s">
        <v>243</v>
      </c>
      <c r="M1219" t="s">
        <v>295</v>
      </c>
      <c r="N1219" t="s">
        <v>296</v>
      </c>
      <c r="O1219" t="s">
        <v>39</v>
      </c>
      <c r="P1219" t="s">
        <v>40</v>
      </c>
      <c r="Q1219">
        <v>4</v>
      </c>
      <c r="R1219" t="s">
        <v>41</v>
      </c>
      <c r="S1219" t="s">
        <v>297</v>
      </c>
      <c r="T1219" t="s">
        <v>296</v>
      </c>
      <c r="U1219" t="str">
        <f t="shared" si="212"/>
        <v>RV</v>
      </c>
      <c r="V1219" t="s">
        <v>44</v>
      </c>
      <c r="W1219" t="str">
        <f t="shared" si="213"/>
        <v>R3711E</v>
      </c>
      <c r="X1219" t="s">
        <v>266</v>
      </c>
      <c r="AA1219" t="s">
        <v>46</v>
      </c>
      <c r="AB1219">
        <v>0</v>
      </c>
      <c r="AC1219">
        <v>0</v>
      </c>
      <c r="AD1219">
        <v>306.25</v>
      </c>
      <c r="AE1219">
        <v>0</v>
      </c>
    </row>
    <row r="1220" spans="1:31" x14ac:dyDescent="0.3">
      <c r="A1220" t="str">
        <f t="shared" si="210"/>
        <v>18</v>
      </c>
      <c r="B1220" t="str">
        <f t="shared" si="207"/>
        <v>08</v>
      </c>
      <c r="C1220" s="1">
        <v>43147.675196759257</v>
      </c>
      <c r="D1220" t="str">
        <f t="shared" si="211"/>
        <v>9</v>
      </c>
      <c r="E1220" t="s">
        <v>682</v>
      </c>
      <c r="H1220" t="s">
        <v>683</v>
      </c>
      <c r="I1220" s="2">
        <v>43151</v>
      </c>
      <c r="J1220" t="s">
        <v>265</v>
      </c>
      <c r="K1220" t="s">
        <v>242</v>
      </c>
      <c r="L1220" t="s">
        <v>243</v>
      </c>
      <c r="M1220" t="s">
        <v>295</v>
      </c>
      <c r="N1220" t="s">
        <v>296</v>
      </c>
      <c r="O1220" t="s">
        <v>39</v>
      </c>
      <c r="P1220" t="s">
        <v>40</v>
      </c>
      <c r="Q1220">
        <v>4</v>
      </c>
      <c r="R1220" t="s">
        <v>41</v>
      </c>
      <c r="S1220" t="s">
        <v>297</v>
      </c>
      <c r="T1220" t="s">
        <v>296</v>
      </c>
      <c r="U1220" t="str">
        <f t="shared" si="212"/>
        <v>RV</v>
      </c>
      <c r="V1220" t="s">
        <v>44</v>
      </c>
      <c r="W1220" t="str">
        <f t="shared" si="213"/>
        <v>R3711E</v>
      </c>
      <c r="X1220" t="s">
        <v>266</v>
      </c>
      <c r="AA1220" t="s">
        <v>46</v>
      </c>
      <c r="AB1220">
        <v>0</v>
      </c>
      <c r="AC1220">
        <v>0</v>
      </c>
      <c r="AD1220">
        <v>218.5</v>
      </c>
      <c r="AE1220">
        <v>0</v>
      </c>
    </row>
    <row r="1221" spans="1:31" x14ac:dyDescent="0.3">
      <c r="A1221" t="str">
        <f t="shared" si="210"/>
        <v>18</v>
      </c>
      <c r="B1221" t="str">
        <f t="shared" si="207"/>
        <v>08</v>
      </c>
      <c r="C1221" s="1">
        <v>43147.675196759257</v>
      </c>
      <c r="D1221" t="str">
        <f t="shared" si="211"/>
        <v>9</v>
      </c>
      <c r="E1221" t="s">
        <v>682</v>
      </c>
      <c r="H1221" t="s">
        <v>684</v>
      </c>
      <c r="I1221" s="2">
        <v>43151</v>
      </c>
      <c r="J1221" t="s">
        <v>265</v>
      </c>
      <c r="K1221" t="s">
        <v>242</v>
      </c>
      <c r="L1221" t="s">
        <v>243</v>
      </c>
      <c r="M1221" t="s">
        <v>295</v>
      </c>
      <c r="N1221" t="s">
        <v>296</v>
      </c>
      <c r="O1221" t="s">
        <v>39</v>
      </c>
      <c r="P1221" t="s">
        <v>40</v>
      </c>
      <c r="Q1221">
        <v>4</v>
      </c>
      <c r="R1221" t="s">
        <v>41</v>
      </c>
      <c r="S1221" t="s">
        <v>297</v>
      </c>
      <c r="T1221" t="s">
        <v>296</v>
      </c>
      <c r="U1221" t="str">
        <f t="shared" si="212"/>
        <v>RV</v>
      </c>
      <c r="V1221" t="s">
        <v>44</v>
      </c>
      <c r="W1221" t="str">
        <f t="shared" si="213"/>
        <v>R3711E</v>
      </c>
      <c r="X1221" t="s">
        <v>266</v>
      </c>
      <c r="AA1221" t="s">
        <v>46</v>
      </c>
      <c r="AB1221">
        <v>0</v>
      </c>
      <c r="AC1221">
        <v>0</v>
      </c>
      <c r="AD1221">
        <v>255.23</v>
      </c>
      <c r="AE1221">
        <v>0</v>
      </c>
    </row>
    <row r="1222" spans="1:31" x14ac:dyDescent="0.3">
      <c r="A1222" t="str">
        <f t="shared" si="210"/>
        <v>18</v>
      </c>
      <c r="B1222" t="str">
        <f t="shared" si="207"/>
        <v>08</v>
      </c>
      <c r="C1222" s="1">
        <v>43147.675208333334</v>
      </c>
      <c r="D1222" t="str">
        <f t="shared" si="211"/>
        <v>9</v>
      </c>
      <c r="E1222" t="s">
        <v>682</v>
      </c>
      <c r="H1222" t="s">
        <v>685</v>
      </c>
      <c r="I1222" s="2">
        <v>43151</v>
      </c>
      <c r="J1222" t="s">
        <v>265</v>
      </c>
      <c r="K1222" t="s">
        <v>242</v>
      </c>
      <c r="L1222" t="s">
        <v>243</v>
      </c>
      <c r="M1222" t="s">
        <v>295</v>
      </c>
      <c r="N1222" t="s">
        <v>296</v>
      </c>
      <c r="O1222" t="s">
        <v>39</v>
      </c>
      <c r="P1222" t="s">
        <v>40</v>
      </c>
      <c r="Q1222">
        <v>4</v>
      </c>
      <c r="R1222" t="s">
        <v>41</v>
      </c>
      <c r="S1222" t="s">
        <v>297</v>
      </c>
      <c r="T1222" t="s">
        <v>296</v>
      </c>
      <c r="U1222" t="str">
        <f t="shared" si="212"/>
        <v>RV</v>
      </c>
      <c r="V1222" t="s">
        <v>44</v>
      </c>
      <c r="W1222" t="str">
        <f t="shared" si="213"/>
        <v>R3711E</v>
      </c>
      <c r="X1222" t="s">
        <v>266</v>
      </c>
      <c r="AA1222" t="s">
        <v>46</v>
      </c>
      <c r="AB1222">
        <v>0</v>
      </c>
      <c r="AC1222">
        <v>0</v>
      </c>
      <c r="AD1222">
        <v>57.55</v>
      </c>
      <c r="AE1222">
        <v>0</v>
      </c>
    </row>
    <row r="1223" spans="1:31" x14ac:dyDescent="0.3">
      <c r="A1223" t="str">
        <f t="shared" si="210"/>
        <v>18</v>
      </c>
      <c r="B1223" t="str">
        <f t="shared" si="207"/>
        <v>08</v>
      </c>
      <c r="C1223" s="1">
        <v>43160.486770833333</v>
      </c>
      <c r="D1223" t="str">
        <f t="shared" si="211"/>
        <v>9</v>
      </c>
      <c r="E1223" t="s">
        <v>556</v>
      </c>
      <c r="H1223" t="s">
        <v>557</v>
      </c>
      <c r="I1223" s="2">
        <v>43157</v>
      </c>
      <c r="J1223" t="s">
        <v>265</v>
      </c>
      <c r="K1223" t="s">
        <v>242</v>
      </c>
      <c r="L1223" t="s">
        <v>243</v>
      </c>
      <c r="M1223" t="s">
        <v>295</v>
      </c>
      <c r="N1223" t="s">
        <v>296</v>
      </c>
      <c r="O1223" t="s">
        <v>39</v>
      </c>
      <c r="P1223" t="s">
        <v>40</v>
      </c>
      <c r="Q1223">
        <v>4</v>
      </c>
      <c r="R1223" t="s">
        <v>41</v>
      </c>
      <c r="S1223" t="s">
        <v>297</v>
      </c>
      <c r="T1223" t="s">
        <v>296</v>
      </c>
      <c r="U1223" t="str">
        <f t="shared" si="212"/>
        <v>RV</v>
      </c>
      <c r="V1223" t="s">
        <v>44</v>
      </c>
      <c r="W1223" t="str">
        <f t="shared" si="213"/>
        <v>R3711E</v>
      </c>
      <c r="X1223" t="s">
        <v>266</v>
      </c>
      <c r="AA1223" t="s">
        <v>46</v>
      </c>
      <c r="AB1223">
        <v>0</v>
      </c>
      <c r="AC1223">
        <v>0</v>
      </c>
      <c r="AD1223">
        <v>377.78</v>
      </c>
      <c r="AE1223">
        <v>0</v>
      </c>
    </row>
    <row r="1224" spans="1:31" x14ac:dyDescent="0.3">
      <c r="A1224" t="str">
        <f t="shared" si="210"/>
        <v>18</v>
      </c>
      <c r="B1224" t="str">
        <f t="shared" si="207"/>
        <v>08</v>
      </c>
      <c r="C1224" s="1">
        <v>43137.507997685185</v>
      </c>
      <c r="D1224" t="str">
        <f t="shared" si="211"/>
        <v>9</v>
      </c>
      <c r="E1224" t="s">
        <v>677</v>
      </c>
      <c r="H1224" t="s">
        <v>678</v>
      </c>
      <c r="I1224" s="2">
        <v>43137</v>
      </c>
      <c r="J1224" t="s">
        <v>267</v>
      </c>
      <c r="K1224" t="s">
        <v>242</v>
      </c>
      <c r="L1224" t="s">
        <v>243</v>
      </c>
      <c r="M1224" t="s">
        <v>295</v>
      </c>
      <c r="N1224" t="s">
        <v>296</v>
      </c>
      <c r="O1224" t="s">
        <v>39</v>
      </c>
      <c r="P1224" t="s">
        <v>40</v>
      </c>
      <c r="Q1224">
        <v>4</v>
      </c>
      <c r="R1224" t="s">
        <v>41</v>
      </c>
      <c r="S1224" t="s">
        <v>297</v>
      </c>
      <c r="T1224" t="s">
        <v>296</v>
      </c>
      <c r="U1224" t="str">
        <f t="shared" ref="U1224:U1235" si="214">"09"</f>
        <v>09</v>
      </c>
      <c r="V1224" t="s">
        <v>268</v>
      </c>
      <c r="W1224" t="str">
        <f t="shared" ref="W1224:W1235" si="215">"E5982"</f>
        <v>E5982</v>
      </c>
      <c r="X1224" t="s">
        <v>268</v>
      </c>
      <c r="AA1224" t="s">
        <v>46</v>
      </c>
      <c r="AB1224">
        <v>0</v>
      </c>
      <c r="AC1224">
        <v>0</v>
      </c>
      <c r="AD1224">
        <v>63.86</v>
      </c>
      <c r="AE1224">
        <v>0</v>
      </c>
    </row>
    <row r="1225" spans="1:31" x14ac:dyDescent="0.3">
      <c r="A1225" t="str">
        <f t="shared" si="210"/>
        <v>18</v>
      </c>
      <c r="B1225" t="str">
        <f t="shared" si="207"/>
        <v>08</v>
      </c>
      <c r="C1225" s="1">
        <v>43137.507997685185</v>
      </c>
      <c r="D1225" t="str">
        <f t="shared" si="211"/>
        <v>9</v>
      </c>
      <c r="E1225" t="s">
        <v>677</v>
      </c>
      <c r="H1225" t="s">
        <v>679</v>
      </c>
      <c r="I1225" s="2">
        <v>43137</v>
      </c>
      <c r="J1225" t="s">
        <v>267</v>
      </c>
      <c r="K1225" t="s">
        <v>242</v>
      </c>
      <c r="L1225" t="s">
        <v>243</v>
      </c>
      <c r="M1225" t="s">
        <v>295</v>
      </c>
      <c r="N1225" t="s">
        <v>296</v>
      </c>
      <c r="O1225" t="s">
        <v>39</v>
      </c>
      <c r="P1225" t="s">
        <v>40</v>
      </c>
      <c r="Q1225">
        <v>4</v>
      </c>
      <c r="R1225" t="s">
        <v>41</v>
      </c>
      <c r="S1225" t="s">
        <v>297</v>
      </c>
      <c r="T1225" t="s">
        <v>296</v>
      </c>
      <c r="U1225" t="str">
        <f t="shared" si="214"/>
        <v>09</v>
      </c>
      <c r="V1225" t="s">
        <v>268</v>
      </c>
      <c r="W1225" t="str">
        <f t="shared" si="215"/>
        <v>E5982</v>
      </c>
      <c r="X1225" t="s">
        <v>268</v>
      </c>
      <c r="AA1225" t="s">
        <v>46</v>
      </c>
      <c r="AB1225">
        <v>0</v>
      </c>
      <c r="AC1225">
        <v>0</v>
      </c>
      <c r="AD1225">
        <v>19.45</v>
      </c>
      <c r="AE1225">
        <v>0</v>
      </c>
    </row>
    <row r="1226" spans="1:31" x14ac:dyDescent="0.3">
      <c r="A1226" t="str">
        <f t="shared" si="210"/>
        <v>18</v>
      </c>
      <c r="B1226" t="str">
        <f t="shared" si="207"/>
        <v>08</v>
      </c>
      <c r="C1226" s="1">
        <v>43137.507997685185</v>
      </c>
      <c r="D1226" t="str">
        <f t="shared" si="211"/>
        <v>9</v>
      </c>
      <c r="E1226" t="s">
        <v>677</v>
      </c>
      <c r="H1226" t="s">
        <v>680</v>
      </c>
      <c r="I1226" s="2">
        <v>43137</v>
      </c>
      <c r="J1226" t="s">
        <v>267</v>
      </c>
      <c r="K1226" t="s">
        <v>242</v>
      </c>
      <c r="L1226" t="s">
        <v>243</v>
      </c>
      <c r="M1226" t="s">
        <v>295</v>
      </c>
      <c r="N1226" t="s">
        <v>296</v>
      </c>
      <c r="O1226" t="s">
        <v>39</v>
      </c>
      <c r="P1226" t="s">
        <v>40</v>
      </c>
      <c r="Q1226">
        <v>4</v>
      </c>
      <c r="R1226" t="s">
        <v>41</v>
      </c>
      <c r="S1226" t="s">
        <v>297</v>
      </c>
      <c r="T1226" t="s">
        <v>296</v>
      </c>
      <c r="U1226" t="str">
        <f t="shared" si="214"/>
        <v>09</v>
      </c>
      <c r="V1226" t="s">
        <v>268</v>
      </c>
      <c r="W1226" t="str">
        <f t="shared" si="215"/>
        <v>E5982</v>
      </c>
      <c r="X1226" t="s">
        <v>268</v>
      </c>
      <c r="AA1226" t="s">
        <v>46</v>
      </c>
      <c r="AB1226">
        <v>0</v>
      </c>
      <c r="AC1226">
        <v>0</v>
      </c>
      <c r="AD1226">
        <v>76.319999999999993</v>
      </c>
      <c r="AE1226">
        <v>0</v>
      </c>
    </row>
    <row r="1227" spans="1:31" x14ac:dyDescent="0.3">
      <c r="A1227" t="str">
        <f t="shared" si="210"/>
        <v>18</v>
      </c>
      <c r="B1227" t="str">
        <f t="shared" si="207"/>
        <v>08</v>
      </c>
      <c r="C1227" s="1">
        <v>43146.906631944446</v>
      </c>
      <c r="D1227" t="str">
        <f t="shared" si="211"/>
        <v>9</v>
      </c>
      <c r="E1227" t="s">
        <v>641</v>
      </c>
      <c r="H1227" t="s">
        <v>520</v>
      </c>
      <c r="I1227" s="2">
        <v>43154</v>
      </c>
      <c r="J1227" t="s">
        <v>267</v>
      </c>
      <c r="K1227" t="s">
        <v>242</v>
      </c>
      <c r="L1227" t="s">
        <v>243</v>
      </c>
      <c r="M1227" t="s">
        <v>295</v>
      </c>
      <c r="N1227" t="s">
        <v>296</v>
      </c>
      <c r="O1227" t="s">
        <v>39</v>
      </c>
      <c r="P1227" t="s">
        <v>40</v>
      </c>
      <c r="Q1227">
        <v>4</v>
      </c>
      <c r="R1227" t="s">
        <v>41</v>
      </c>
      <c r="S1227" t="s">
        <v>297</v>
      </c>
      <c r="T1227" t="s">
        <v>296</v>
      </c>
      <c r="U1227" t="str">
        <f t="shared" si="214"/>
        <v>09</v>
      </c>
      <c r="V1227" t="s">
        <v>268</v>
      </c>
      <c r="W1227" t="str">
        <f t="shared" si="215"/>
        <v>E5982</v>
      </c>
      <c r="X1227" t="s">
        <v>268</v>
      </c>
      <c r="AA1227" t="s">
        <v>46</v>
      </c>
      <c r="AB1227">
        <v>0</v>
      </c>
      <c r="AC1227">
        <v>0</v>
      </c>
      <c r="AD1227">
        <v>276.87</v>
      </c>
      <c r="AE1227">
        <v>0</v>
      </c>
    </row>
    <row r="1228" spans="1:31" x14ac:dyDescent="0.3">
      <c r="A1228" t="str">
        <f t="shared" si="210"/>
        <v>18</v>
      </c>
      <c r="B1228" t="str">
        <f t="shared" si="207"/>
        <v>08</v>
      </c>
      <c r="C1228" s="1">
        <v>43146.909398148149</v>
      </c>
      <c r="D1228" t="str">
        <f t="shared" si="211"/>
        <v>9</v>
      </c>
      <c r="E1228" t="s">
        <v>638</v>
      </c>
      <c r="H1228" t="s">
        <v>520</v>
      </c>
      <c r="I1228" s="2">
        <v>43154</v>
      </c>
      <c r="J1228" t="s">
        <v>267</v>
      </c>
      <c r="K1228" t="s">
        <v>242</v>
      </c>
      <c r="L1228" t="s">
        <v>243</v>
      </c>
      <c r="M1228" t="s">
        <v>295</v>
      </c>
      <c r="N1228" t="s">
        <v>296</v>
      </c>
      <c r="O1228" t="s">
        <v>39</v>
      </c>
      <c r="P1228" t="s">
        <v>40</v>
      </c>
      <c r="Q1228">
        <v>4</v>
      </c>
      <c r="R1228" t="s">
        <v>41</v>
      </c>
      <c r="S1228" t="s">
        <v>297</v>
      </c>
      <c r="T1228" t="s">
        <v>296</v>
      </c>
      <c r="U1228" t="str">
        <f t="shared" si="214"/>
        <v>09</v>
      </c>
      <c r="V1228" t="s">
        <v>268</v>
      </c>
      <c r="W1228" t="str">
        <f t="shared" si="215"/>
        <v>E5982</v>
      </c>
      <c r="X1228" t="s">
        <v>268</v>
      </c>
      <c r="AA1228" t="s">
        <v>46</v>
      </c>
      <c r="AB1228">
        <v>0</v>
      </c>
      <c r="AC1228">
        <v>0</v>
      </c>
      <c r="AD1228">
        <v>90.81</v>
      </c>
      <c r="AE1228">
        <v>0</v>
      </c>
    </row>
    <row r="1229" spans="1:31" x14ac:dyDescent="0.3">
      <c r="A1229" t="str">
        <f t="shared" si="210"/>
        <v>18</v>
      </c>
      <c r="B1229" t="str">
        <f t="shared" si="207"/>
        <v>08</v>
      </c>
      <c r="C1229" s="1">
        <v>43132.904710648145</v>
      </c>
      <c r="D1229" t="str">
        <f t="shared" si="211"/>
        <v>9</v>
      </c>
      <c r="E1229" t="s">
        <v>643</v>
      </c>
      <c r="H1229" t="s">
        <v>522</v>
      </c>
      <c r="I1229" s="2">
        <v>43140</v>
      </c>
      <c r="J1229" t="s">
        <v>267</v>
      </c>
      <c r="K1229" t="s">
        <v>242</v>
      </c>
      <c r="L1229" t="s">
        <v>243</v>
      </c>
      <c r="M1229" t="s">
        <v>295</v>
      </c>
      <c r="N1229" t="s">
        <v>296</v>
      </c>
      <c r="O1229" t="s">
        <v>39</v>
      </c>
      <c r="P1229" t="s">
        <v>40</v>
      </c>
      <c r="Q1229">
        <v>4</v>
      </c>
      <c r="R1229" t="s">
        <v>41</v>
      </c>
      <c r="S1229" t="s">
        <v>297</v>
      </c>
      <c r="T1229" t="s">
        <v>296</v>
      </c>
      <c r="U1229" t="str">
        <f t="shared" si="214"/>
        <v>09</v>
      </c>
      <c r="V1229" t="s">
        <v>268</v>
      </c>
      <c r="W1229" t="str">
        <f t="shared" si="215"/>
        <v>E5982</v>
      </c>
      <c r="X1229" t="s">
        <v>268</v>
      </c>
      <c r="AA1229" t="s">
        <v>46</v>
      </c>
      <c r="AB1229">
        <v>0</v>
      </c>
      <c r="AC1229">
        <v>0</v>
      </c>
      <c r="AD1229">
        <v>276.87</v>
      </c>
      <c r="AE1229">
        <v>0</v>
      </c>
    </row>
    <row r="1230" spans="1:31" x14ac:dyDescent="0.3">
      <c r="A1230" t="str">
        <f t="shared" si="210"/>
        <v>18</v>
      </c>
      <c r="B1230" t="str">
        <f t="shared" si="207"/>
        <v>08</v>
      </c>
      <c r="C1230" s="1">
        <v>43132.907418981478</v>
      </c>
      <c r="D1230" t="str">
        <f t="shared" si="211"/>
        <v>9</v>
      </c>
      <c r="E1230" t="s">
        <v>639</v>
      </c>
      <c r="H1230" t="s">
        <v>522</v>
      </c>
      <c r="I1230" s="2">
        <v>43140</v>
      </c>
      <c r="J1230" t="s">
        <v>267</v>
      </c>
      <c r="K1230" t="s">
        <v>242</v>
      </c>
      <c r="L1230" t="s">
        <v>243</v>
      </c>
      <c r="M1230" t="s">
        <v>295</v>
      </c>
      <c r="N1230" t="s">
        <v>296</v>
      </c>
      <c r="O1230" t="s">
        <v>39</v>
      </c>
      <c r="P1230" t="s">
        <v>40</v>
      </c>
      <c r="Q1230">
        <v>4</v>
      </c>
      <c r="R1230" t="s">
        <v>41</v>
      </c>
      <c r="S1230" t="s">
        <v>297</v>
      </c>
      <c r="T1230" t="s">
        <v>296</v>
      </c>
      <c r="U1230" t="str">
        <f t="shared" si="214"/>
        <v>09</v>
      </c>
      <c r="V1230" t="s">
        <v>268</v>
      </c>
      <c r="W1230" t="str">
        <f t="shared" si="215"/>
        <v>E5982</v>
      </c>
      <c r="X1230" t="s">
        <v>268</v>
      </c>
      <c r="AA1230" t="s">
        <v>46</v>
      </c>
      <c r="AB1230">
        <v>0</v>
      </c>
      <c r="AC1230">
        <v>0</v>
      </c>
      <c r="AD1230">
        <v>90.82</v>
      </c>
      <c r="AE1230">
        <v>0</v>
      </c>
    </row>
    <row r="1231" spans="1:31" x14ac:dyDescent="0.3">
      <c r="A1231" t="str">
        <f t="shared" si="210"/>
        <v>18</v>
      </c>
      <c r="B1231" t="str">
        <f t="shared" si="207"/>
        <v>08</v>
      </c>
      <c r="C1231" s="1">
        <v>43147.696284722224</v>
      </c>
      <c r="D1231" t="str">
        <f t="shared" si="211"/>
        <v>9</v>
      </c>
      <c r="E1231" t="s">
        <v>559</v>
      </c>
      <c r="H1231" t="s">
        <v>681</v>
      </c>
      <c r="I1231" s="2">
        <v>43151</v>
      </c>
      <c r="J1231" t="s">
        <v>267</v>
      </c>
      <c r="K1231" t="s">
        <v>242</v>
      </c>
      <c r="L1231" t="s">
        <v>243</v>
      </c>
      <c r="M1231" t="s">
        <v>295</v>
      </c>
      <c r="N1231" t="s">
        <v>296</v>
      </c>
      <c r="O1231" t="s">
        <v>39</v>
      </c>
      <c r="P1231" t="s">
        <v>40</v>
      </c>
      <c r="Q1231">
        <v>4</v>
      </c>
      <c r="R1231" t="s">
        <v>41</v>
      </c>
      <c r="S1231" t="s">
        <v>297</v>
      </c>
      <c r="T1231" t="s">
        <v>296</v>
      </c>
      <c r="U1231" t="str">
        <f t="shared" si="214"/>
        <v>09</v>
      </c>
      <c r="V1231" t="s">
        <v>268</v>
      </c>
      <c r="W1231" t="str">
        <f t="shared" si="215"/>
        <v>E5982</v>
      </c>
      <c r="X1231" t="s">
        <v>268</v>
      </c>
      <c r="AA1231" t="s">
        <v>46</v>
      </c>
      <c r="AB1231">
        <v>0</v>
      </c>
      <c r="AC1231">
        <v>0</v>
      </c>
      <c r="AD1231">
        <v>95.48</v>
      </c>
      <c r="AE1231">
        <v>0</v>
      </c>
    </row>
    <row r="1232" spans="1:31" x14ac:dyDescent="0.3">
      <c r="A1232" t="str">
        <f t="shared" si="210"/>
        <v>18</v>
      </c>
      <c r="B1232" t="str">
        <f t="shared" si="207"/>
        <v>08</v>
      </c>
      <c r="C1232" s="1">
        <v>43147.675196759257</v>
      </c>
      <c r="D1232" t="str">
        <f t="shared" si="211"/>
        <v>9</v>
      </c>
      <c r="E1232" t="s">
        <v>682</v>
      </c>
      <c r="H1232" t="s">
        <v>683</v>
      </c>
      <c r="I1232" s="2">
        <v>43151</v>
      </c>
      <c r="J1232" t="s">
        <v>267</v>
      </c>
      <c r="K1232" t="s">
        <v>242</v>
      </c>
      <c r="L1232" t="s">
        <v>243</v>
      </c>
      <c r="M1232" t="s">
        <v>295</v>
      </c>
      <c r="N1232" t="s">
        <v>296</v>
      </c>
      <c r="O1232" t="s">
        <v>39</v>
      </c>
      <c r="P1232" t="s">
        <v>40</v>
      </c>
      <c r="Q1232">
        <v>4</v>
      </c>
      <c r="R1232" t="s">
        <v>41</v>
      </c>
      <c r="S1232" t="s">
        <v>297</v>
      </c>
      <c r="T1232" t="s">
        <v>296</v>
      </c>
      <c r="U1232" t="str">
        <f t="shared" si="214"/>
        <v>09</v>
      </c>
      <c r="V1232" t="s">
        <v>268</v>
      </c>
      <c r="W1232" t="str">
        <f t="shared" si="215"/>
        <v>E5982</v>
      </c>
      <c r="X1232" t="s">
        <v>268</v>
      </c>
      <c r="AA1232" t="s">
        <v>46</v>
      </c>
      <c r="AB1232">
        <v>0</v>
      </c>
      <c r="AC1232">
        <v>0</v>
      </c>
      <c r="AD1232">
        <v>68.12</v>
      </c>
      <c r="AE1232">
        <v>0</v>
      </c>
    </row>
    <row r="1233" spans="1:31" x14ac:dyDescent="0.3">
      <c r="A1233" t="str">
        <f t="shared" si="210"/>
        <v>18</v>
      </c>
      <c r="B1233" t="str">
        <f t="shared" si="207"/>
        <v>08</v>
      </c>
      <c r="C1233" s="1">
        <v>43147.675196759257</v>
      </c>
      <c r="D1233" t="str">
        <f t="shared" si="211"/>
        <v>9</v>
      </c>
      <c r="E1233" t="s">
        <v>682</v>
      </c>
      <c r="H1233" t="s">
        <v>684</v>
      </c>
      <c r="I1233" s="2">
        <v>43151</v>
      </c>
      <c r="J1233" t="s">
        <v>267</v>
      </c>
      <c r="K1233" t="s">
        <v>242</v>
      </c>
      <c r="L1233" t="s">
        <v>243</v>
      </c>
      <c r="M1233" t="s">
        <v>295</v>
      </c>
      <c r="N1233" t="s">
        <v>296</v>
      </c>
      <c r="O1233" t="s">
        <v>39</v>
      </c>
      <c r="P1233" t="s">
        <v>40</v>
      </c>
      <c r="Q1233">
        <v>4</v>
      </c>
      <c r="R1233" t="s">
        <v>41</v>
      </c>
      <c r="S1233" t="s">
        <v>297</v>
      </c>
      <c r="T1233" t="s">
        <v>296</v>
      </c>
      <c r="U1233" t="str">
        <f t="shared" si="214"/>
        <v>09</v>
      </c>
      <c r="V1233" t="s">
        <v>268</v>
      </c>
      <c r="W1233" t="str">
        <f t="shared" si="215"/>
        <v>E5982</v>
      </c>
      <c r="X1233" t="s">
        <v>268</v>
      </c>
      <c r="AA1233" t="s">
        <v>46</v>
      </c>
      <c r="AB1233">
        <v>0</v>
      </c>
      <c r="AC1233">
        <v>0</v>
      </c>
      <c r="AD1233">
        <v>79.569999999999993</v>
      </c>
      <c r="AE1233">
        <v>0</v>
      </c>
    </row>
    <row r="1234" spans="1:31" x14ac:dyDescent="0.3">
      <c r="A1234" t="str">
        <f t="shared" si="210"/>
        <v>18</v>
      </c>
      <c r="B1234" t="str">
        <f t="shared" si="207"/>
        <v>08</v>
      </c>
      <c r="C1234" s="1">
        <v>43147.675208333334</v>
      </c>
      <c r="D1234" t="str">
        <f t="shared" si="211"/>
        <v>9</v>
      </c>
      <c r="E1234" t="s">
        <v>682</v>
      </c>
      <c r="H1234" t="s">
        <v>685</v>
      </c>
      <c r="I1234" s="2">
        <v>43151</v>
      </c>
      <c r="J1234" t="s">
        <v>267</v>
      </c>
      <c r="K1234" t="s">
        <v>242</v>
      </c>
      <c r="L1234" t="s">
        <v>243</v>
      </c>
      <c r="M1234" t="s">
        <v>295</v>
      </c>
      <c r="N1234" t="s">
        <v>296</v>
      </c>
      <c r="O1234" t="s">
        <v>39</v>
      </c>
      <c r="P1234" t="s">
        <v>40</v>
      </c>
      <c r="Q1234">
        <v>4</v>
      </c>
      <c r="R1234" t="s">
        <v>41</v>
      </c>
      <c r="S1234" t="s">
        <v>297</v>
      </c>
      <c r="T1234" t="s">
        <v>296</v>
      </c>
      <c r="U1234" t="str">
        <f t="shared" si="214"/>
        <v>09</v>
      </c>
      <c r="V1234" t="s">
        <v>268</v>
      </c>
      <c r="W1234" t="str">
        <f t="shared" si="215"/>
        <v>E5982</v>
      </c>
      <c r="X1234" t="s">
        <v>268</v>
      </c>
      <c r="AA1234" t="s">
        <v>46</v>
      </c>
      <c r="AB1234">
        <v>0</v>
      </c>
      <c r="AC1234">
        <v>0</v>
      </c>
      <c r="AD1234">
        <v>17.940000000000001</v>
      </c>
      <c r="AE1234">
        <v>0</v>
      </c>
    </row>
    <row r="1235" spans="1:31" x14ac:dyDescent="0.3">
      <c r="A1235" t="str">
        <f t="shared" si="210"/>
        <v>18</v>
      </c>
      <c r="B1235" t="str">
        <f t="shared" si="207"/>
        <v>08</v>
      </c>
      <c r="C1235" s="1">
        <v>43160.486770833333</v>
      </c>
      <c r="D1235" t="str">
        <f t="shared" si="211"/>
        <v>9</v>
      </c>
      <c r="E1235" t="s">
        <v>556</v>
      </c>
      <c r="H1235" t="s">
        <v>557</v>
      </c>
      <c r="I1235" s="2">
        <v>43157</v>
      </c>
      <c r="J1235" t="s">
        <v>267</v>
      </c>
      <c r="K1235" t="s">
        <v>242</v>
      </c>
      <c r="L1235" t="s">
        <v>243</v>
      </c>
      <c r="M1235" t="s">
        <v>295</v>
      </c>
      <c r="N1235" t="s">
        <v>296</v>
      </c>
      <c r="O1235" t="s">
        <v>39</v>
      </c>
      <c r="P1235" t="s">
        <v>40</v>
      </c>
      <c r="Q1235">
        <v>4</v>
      </c>
      <c r="R1235" t="s">
        <v>41</v>
      </c>
      <c r="S1235" t="s">
        <v>297</v>
      </c>
      <c r="T1235" t="s">
        <v>296</v>
      </c>
      <c r="U1235" t="str">
        <f t="shared" si="214"/>
        <v>09</v>
      </c>
      <c r="V1235" t="s">
        <v>268</v>
      </c>
      <c r="W1235" t="str">
        <f t="shared" si="215"/>
        <v>E5982</v>
      </c>
      <c r="X1235" t="s">
        <v>268</v>
      </c>
      <c r="AA1235" t="s">
        <v>46</v>
      </c>
      <c r="AB1235">
        <v>0</v>
      </c>
      <c r="AC1235">
        <v>0</v>
      </c>
      <c r="AD1235">
        <v>117.78</v>
      </c>
      <c r="AE1235">
        <v>0</v>
      </c>
    </row>
    <row r="1236" spans="1:31" x14ac:dyDescent="0.3">
      <c r="A1236" t="str">
        <f t="shared" si="210"/>
        <v>18</v>
      </c>
      <c r="B1236" t="str">
        <f t="shared" si="207"/>
        <v>08</v>
      </c>
      <c r="C1236" s="1">
        <v>43146.908738425926</v>
      </c>
      <c r="D1236" t="str">
        <f t="shared" si="211"/>
        <v>9</v>
      </c>
      <c r="E1236" t="s">
        <v>638</v>
      </c>
      <c r="H1236" t="s">
        <v>520</v>
      </c>
      <c r="I1236" s="2">
        <v>43154</v>
      </c>
      <c r="J1236" t="s">
        <v>49</v>
      </c>
      <c r="K1236" t="s">
        <v>242</v>
      </c>
      <c r="L1236" t="s">
        <v>243</v>
      </c>
      <c r="M1236" t="s">
        <v>300</v>
      </c>
      <c r="N1236" t="s">
        <v>301</v>
      </c>
      <c r="O1236" t="s">
        <v>39</v>
      </c>
      <c r="P1236" t="s">
        <v>40</v>
      </c>
      <c r="Q1236">
        <v>4</v>
      </c>
      <c r="R1236" t="s">
        <v>41</v>
      </c>
      <c r="S1236" t="s">
        <v>302</v>
      </c>
      <c r="T1236" t="s">
        <v>301</v>
      </c>
      <c r="U1236" t="str">
        <f>"02"</f>
        <v>02</v>
      </c>
      <c r="V1236" t="s">
        <v>51</v>
      </c>
      <c r="W1236" t="str">
        <f>"E4282"</f>
        <v>E4282</v>
      </c>
      <c r="X1236" t="s">
        <v>163</v>
      </c>
      <c r="AA1236" t="s">
        <v>46</v>
      </c>
      <c r="AB1236">
        <v>0</v>
      </c>
      <c r="AC1236">
        <v>0</v>
      </c>
      <c r="AD1236">
        <v>2.12</v>
      </c>
      <c r="AE1236">
        <v>0</v>
      </c>
    </row>
    <row r="1237" spans="1:31" x14ac:dyDescent="0.3">
      <c r="A1237" t="str">
        <f t="shared" si="210"/>
        <v>18</v>
      </c>
      <c r="B1237" t="str">
        <f t="shared" si="207"/>
        <v>08</v>
      </c>
      <c r="C1237" s="1">
        <v>43132.906770833331</v>
      </c>
      <c r="D1237" t="str">
        <f t="shared" si="211"/>
        <v>9</v>
      </c>
      <c r="E1237" t="s">
        <v>639</v>
      </c>
      <c r="H1237" t="s">
        <v>522</v>
      </c>
      <c r="I1237" s="2">
        <v>43140</v>
      </c>
      <c r="J1237" t="s">
        <v>49</v>
      </c>
      <c r="K1237" t="s">
        <v>242</v>
      </c>
      <c r="L1237" t="s">
        <v>243</v>
      </c>
      <c r="M1237" t="s">
        <v>300</v>
      </c>
      <c r="N1237" t="s">
        <v>301</v>
      </c>
      <c r="O1237" t="s">
        <v>39</v>
      </c>
      <c r="P1237" t="s">
        <v>40</v>
      </c>
      <c r="Q1237">
        <v>4</v>
      </c>
      <c r="R1237" t="s">
        <v>41</v>
      </c>
      <c r="S1237" t="s">
        <v>302</v>
      </c>
      <c r="T1237" t="s">
        <v>301</v>
      </c>
      <c r="U1237" t="str">
        <f>"02"</f>
        <v>02</v>
      </c>
      <c r="V1237" t="s">
        <v>51</v>
      </c>
      <c r="W1237" t="str">
        <f>"E4282"</f>
        <v>E4282</v>
      </c>
      <c r="X1237" t="s">
        <v>163</v>
      </c>
      <c r="AA1237" t="s">
        <v>46</v>
      </c>
      <c r="AB1237">
        <v>0</v>
      </c>
      <c r="AC1237">
        <v>0</v>
      </c>
      <c r="AD1237">
        <v>2.12</v>
      </c>
      <c r="AE1237">
        <v>0</v>
      </c>
    </row>
    <row r="1238" spans="1:31" x14ac:dyDescent="0.3">
      <c r="A1238" t="str">
        <f t="shared" si="210"/>
        <v>18</v>
      </c>
      <c r="B1238" t="str">
        <f t="shared" si="207"/>
        <v>08</v>
      </c>
      <c r="C1238" s="1">
        <v>43139.451597222222</v>
      </c>
      <c r="D1238" t="str">
        <f t="shared" si="211"/>
        <v>9</v>
      </c>
      <c r="E1238" t="s">
        <v>686</v>
      </c>
      <c r="H1238" t="s">
        <v>687</v>
      </c>
      <c r="I1238" s="2">
        <v>43139</v>
      </c>
      <c r="J1238" t="s">
        <v>78</v>
      </c>
      <c r="K1238" t="s">
        <v>242</v>
      </c>
      <c r="L1238" t="s">
        <v>243</v>
      </c>
      <c r="M1238" t="s">
        <v>300</v>
      </c>
      <c r="N1238" t="s">
        <v>301</v>
      </c>
      <c r="O1238" t="s">
        <v>39</v>
      </c>
      <c r="P1238" t="s">
        <v>40</v>
      </c>
      <c r="Q1238">
        <v>4</v>
      </c>
      <c r="R1238" t="s">
        <v>41</v>
      </c>
      <c r="S1238" t="s">
        <v>302</v>
      </c>
      <c r="T1238" t="s">
        <v>301</v>
      </c>
      <c r="U1238" t="str">
        <f>"05"</f>
        <v>05</v>
      </c>
      <c r="V1238" t="s">
        <v>58</v>
      </c>
      <c r="W1238" t="str">
        <f>"E5990"</f>
        <v>E5990</v>
      </c>
      <c r="X1238" t="s">
        <v>167</v>
      </c>
      <c r="AA1238" t="s">
        <v>46</v>
      </c>
      <c r="AB1238">
        <v>0</v>
      </c>
      <c r="AC1238">
        <v>0</v>
      </c>
      <c r="AD1238">
        <v>987.21</v>
      </c>
      <c r="AE1238">
        <v>0</v>
      </c>
    </row>
    <row r="1239" spans="1:31" x14ac:dyDescent="0.3">
      <c r="A1239" t="str">
        <f t="shared" si="210"/>
        <v>18</v>
      </c>
      <c r="B1239" t="str">
        <f t="shared" si="207"/>
        <v>08</v>
      </c>
      <c r="C1239" s="1">
        <v>43147.710347222222</v>
      </c>
      <c r="D1239" t="str">
        <f t="shared" si="211"/>
        <v>9</v>
      </c>
      <c r="E1239" t="s">
        <v>688</v>
      </c>
      <c r="H1239" t="s">
        <v>689</v>
      </c>
      <c r="I1239" s="2">
        <v>43151</v>
      </c>
      <c r="J1239" t="s">
        <v>74</v>
      </c>
      <c r="K1239" t="s">
        <v>242</v>
      </c>
      <c r="L1239" t="s">
        <v>243</v>
      </c>
      <c r="M1239" t="s">
        <v>300</v>
      </c>
      <c r="N1239" t="s">
        <v>301</v>
      </c>
      <c r="O1239" t="s">
        <v>39</v>
      </c>
      <c r="P1239" t="s">
        <v>40</v>
      </c>
      <c r="Q1239">
        <v>4</v>
      </c>
      <c r="R1239" t="s">
        <v>41</v>
      </c>
      <c r="S1239" t="s">
        <v>302</v>
      </c>
      <c r="T1239" t="s">
        <v>301</v>
      </c>
      <c r="U1239" t="str">
        <f>"05"</f>
        <v>05</v>
      </c>
      <c r="V1239" t="s">
        <v>58</v>
      </c>
      <c r="W1239" t="str">
        <f>"E5741"</f>
        <v>E5741</v>
      </c>
      <c r="X1239" t="s">
        <v>71</v>
      </c>
      <c r="AA1239" t="s">
        <v>46</v>
      </c>
      <c r="AB1239">
        <v>0</v>
      </c>
      <c r="AC1239">
        <v>0</v>
      </c>
      <c r="AD1239">
        <v>215.51</v>
      </c>
      <c r="AE1239">
        <v>0</v>
      </c>
    </row>
    <row r="1240" spans="1:31" x14ac:dyDescent="0.3">
      <c r="A1240" t="str">
        <f t="shared" si="210"/>
        <v>18</v>
      </c>
      <c r="B1240" t="str">
        <f t="shared" si="207"/>
        <v>08</v>
      </c>
      <c r="C1240" s="1">
        <v>43146.904803240737</v>
      </c>
      <c r="D1240" t="str">
        <f t="shared" si="211"/>
        <v>9</v>
      </c>
      <c r="E1240" t="s">
        <v>640</v>
      </c>
      <c r="G1240" t="s">
        <v>86</v>
      </c>
      <c r="H1240" t="s">
        <v>87</v>
      </c>
      <c r="I1240" s="2">
        <v>43146</v>
      </c>
      <c r="J1240" t="s">
        <v>88</v>
      </c>
      <c r="K1240" t="s">
        <v>242</v>
      </c>
      <c r="L1240" t="s">
        <v>243</v>
      </c>
      <c r="M1240" t="s">
        <v>300</v>
      </c>
      <c r="N1240" t="s">
        <v>301</v>
      </c>
      <c r="O1240" t="s">
        <v>39</v>
      </c>
      <c r="P1240" t="s">
        <v>40</v>
      </c>
      <c r="Q1240">
        <v>4</v>
      </c>
      <c r="R1240" t="s">
        <v>41</v>
      </c>
      <c r="S1240" t="s">
        <v>302</v>
      </c>
      <c r="T1240" t="s">
        <v>301</v>
      </c>
      <c r="U1240" t="str">
        <f>"01"</f>
        <v>01</v>
      </c>
      <c r="V1240" t="s">
        <v>84</v>
      </c>
      <c r="W1240" t="str">
        <f>"E4105"</f>
        <v>E4105</v>
      </c>
      <c r="X1240" t="s">
        <v>84</v>
      </c>
      <c r="AA1240" t="s">
        <v>65</v>
      </c>
      <c r="AB1240">
        <v>0</v>
      </c>
      <c r="AC1240">
        <v>0</v>
      </c>
      <c r="AD1240">
        <v>0</v>
      </c>
      <c r="AE1240">
        <v>-88.24</v>
      </c>
    </row>
    <row r="1241" spans="1:31" x14ac:dyDescent="0.3">
      <c r="A1241" t="str">
        <f t="shared" si="210"/>
        <v>18</v>
      </c>
      <c r="B1241" t="str">
        <f t="shared" si="207"/>
        <v>08</v>
      </c>
      <c r="C1241" s="1">
        <v>43146.906006944446</v>
      </c>
      <c r="D1241" t="str">
        <f t="shared" si="211"/>
        <v>9</v>
      </c>
      <c r="E1241" t="s">
        <v>641</v>
      </c>
      <c r="H1241" t="s">
        <v>520</v>
      </c>
      <c r="I1241" s="2">
        <v>43154</v>
      </c>
      <c r="J1241" t="s">
        <v>83</v>
      </c>
      <c r="K1241" t="s">
        <v>242</v>
      </c>
      <c r="L1241" t="s">
        <v>243</v>
      </c>
      <c r="M1241" t="s">
        <v>300</v>
      </c>
      <c r="N1241" t="s">
        <v>301</v>
      </c>
      <c r="O1241" t="s">
        <v>39</v>
      </c>
      <c r="P1241" t="s">
        <v>40</v>
      </c>
      <c r="Q1241">
        <v>4</v>
      </c>
      <c r="R1241" t="s">
        <v>41</v>
      </c>
      <c r="S1241" t="s">
        <v>302</v>
      </c>
      <c r="T1241" t="s">
        <v>301</v>
      </c>
      <c r="U1241" t="str">
        <f>"01"</f>
        <v>01</v>
      </c>
      <c r="V1241" t="s">
        <v>84</v>
      </c>
      <c r="W1241" t="str">
        <f>"E4105"</f>
        <v>E4105</v>
      </c>
      <c r="X1241" t="s">
        <v>84</v>
      </c>
      <c r="AA1241" t="s">
        <v>46</v>
      </c>
      <c r="AB1241">
        <v>0</v>
      </c>
      <c r="AC1241">
        <v>0</v>
      </c>
      <c r="AD1241">
        <v>88.24</v>
      </c>
      <c r="AE1241">
        <v>0</v>
      </c>
    </row>
    <row r="1242" spans="1:31" x14ac:dyDescent="0.3">
      <c r="A1242" t="str">
        <f t="shared" si="210"/>
        <v>18</v>
      </c>
      <c r="B1242" t="str">
        <f t="shared" si="207"/>
        <v>08</v>
      </c>
      <c r="C1242" s="1">
        <v>43132.902800925927</v>
      </c>
      <c r="D1242" t="str">
        <f t="shared" si="211"/>
        <v>9</v>
      </c>
      <c r="E1242" t="s">
        <v>642</v>
      </c>
      <c r="G1242" t="s">
        <v>86</v>
      </c>
      <c r="H1242" t="s">
        <v>87</v>
      </c>
      <c r="I1242" s="2">
        <v>43132</v>
      </c>
      <c r="J1242" t="s">
        <v>88</v>
      </c>
      <c r="K1242" t="s">
        <v>242</v>
      </c>
      <c r="L1242" t="s">
        <v>243</v>
      </c>
      <c r="M1242" t="s">
        <v>300</v>
      </c>
      <c r="N1242" t="s">
        <v>301</v>
      </c>
      <c r="O1242" t="s">
        <v>39</v>
      </c>
      <c r="P1242" t="s">
        <v>40</v>
      </c>
      <c r="Q1242">
        <v>4</v>
      </c>
      <c r="R1242" t="s">
        <v>41</v>
      </c>
      <c r="S1242" t="s">
        <v>302</v>
      </c>
      <c r="T1242" t="s">
        <v>301</v>
      </c>
      <c r="U1242" t="str">
        <f>"01"</f>
        <v>01</v>
      </c>
      <c r="V1242" t="s">
        <v>84</v>
      </c>
      <c r="W1242" t="str">
        <f>"E4105"</f>
        <v>E4105</v>
      </c>
      <c r="X1242" t="s">
        <v>84</v>
      </c>
      <c r="AA1242" t="s">
        <v>65</v>
      </c>
      <c r="AB1242">
        <v>0</v>
      </c>
      <c r="AC1242">
        <v>0</v>
      </c>
      <c r="AD1242">
        <v>0</v>
      </c>
      <c r="AE1242">
        <v>-88.24</v>
      </c>
    </row>
    <row r="1243" spans="1:31" x14ac:dyDescent="0.3">
      <c r="A1243" t="str">
        <f t="shared" si="210"/>
        <v>18</v>
      </c>
      <c r="B1243" t="str">
        <f t="shared" si="207"/>
        <v>08</v>
      </c>
      <c r="C1243" s="1">
        <v>43132.904027777775</v>
      </c>
      <c r="D1243" t="str">
        <f t="shared" si="211"/>
        <v>9</v>
      </c>
      <c r="E1243" t="s">
        <v>643</v>
      </c>
      <c r="H1243" t="s">
        <v>522</v>
      </c>
      <c r="I1243" s="2">
        <v>43140</v>
      </c>
      <c r="J1243" t="s">
        <v>83</v>
      </c>
      <c r="K1243" t="s">
        <v>242</v>
      </c>
      <c r="L1243" t="s">
        <v>243</v>
      </c>
      <c r="M1243" t="s">
        <v>300</v>
      </c>
      <c r="N1243" t="s">
        <v>301</v>
      </c>
      <c r="O1243" t="s">
        <v>39</v>
      </c>
      <c r="P1243" t="s">
        <v>40</v>
      </c>
      <c r="Q1243">
        <v>4</v>
      </c>
      <c r="R1243" t="s">
        <v>41</v>
      </c>
      <c r="S1243" t="s">
        <v>302</v>
      </c>
      <c r="T1243" t="s">
        <v>301</v>
      </c>
      <c r="U1243" t="str">
        <f>"01"</f>
        <v>01</v>
      </c>
      <c r="V1243" t="s">
        <v>84</v>
      </c>
      <c r="W1243" t="str">
        <f>"E4105"</f>
        <v>E4105</v>
      </c>
      <c r="X1243" t="s">
        <v>84</v>
      </c>
      <c r="AA1243" t="s">
        <v>46</v>
      </c>
      <c r="AB1243">
        <v>0</v>
      </c>
      <c r="AC1243">
        <v>0</v>
      </c>
      <c r="AD1243">
        <v>88.24</v>
      </c>
      <c r="AE1243">
        <v>0</v>
      </c>
    </row>
    <row r="1244" spans="1:31" x14ac:dyDescent="0.3">
      <c r="A1244" t="str">
        <f t="shared" si="210"/>
        <v>18</v>
      </c>
      <c r="B1244" t="str">
        <f>"00"</f>
        <v>00</v>
      </c>
      <c r="C1244" s="1">
        <v>42927.901932870373</v>
      </c>
      <c r="D1244" t="str">
        <f t="shared" si="211"/>
        <v>9</v>
      </c>
      <c r="E1244" t="s">
        <v>238</v>
      </c>
      <c r="G1244" t="s">
        <v>317</v>
      </c>
      <c r="H1244" t="s">
        <v>240</v>
      </c>
      <c r="I1244" s="2">
        <v>42917</v>
      </c>
      <c r="J1244" t="s">
        <v>241</v>
      </c>
      <c r="K1244" t="s">
        <v>242</v>
      </c>
      <c r="L1244" t="s">
        <v>243</v>
      </c>
      <c r="M1244" t="s">
        <v>300</v>
      </c>
      <c r="N1244" t="s">
        <v>301</v>
      </c>
      <c r="O1244" t="s">
        <v>39</v>
      </c>
      <c r="P1244" t="s">
        <v>40</v>
      </c>
      <c r="Q1244">
        <v>4</v>
      </c>
      <c r="R1244" t="s">
        <v>41</v>
      </c>
      <c r="S1244" t="s">
        <v>302</v>
      </c>
      <c r="T1244" t="s">
        <v>301</v>
      </c>
      <c r="U1244" t="str">
        <f>"05"</f>
        <v>05</v>
      </c>
      <c r="V1244" t="s">
        <v>58</v>
      </c>
      <c r="W1244" t="str">
        <f>"E5307"</f>
        <v>E5307</v>
      </c>
      <c r="X1244" t="s">
        <v>95</v>
      </c>
      <c r="AA1244" t="s">
        <v>46</v>
      </c>
      <c r="AB1244">
        <v>0</v>
      </c>
      <c r="AC1244">
        <v>0</v>
      </c>
      <c r="AD1244">
        <v>0</v>
      </c>
      <c r="AE1244">
        <v>11180</v>
      </c>
    </row>
    <row r="1245" spans="1:31" x14ac:dyDescent="0.3">
      <c r="A1245" t="str">
        <f t="shared" si="210"/>
        <v>18</v>
      </c>
      <c r="B1245" t="str">
        <f>"00"</f>
        <v>00</v>
      </c>
      <c r="C1245" s="1">
        <v>42927.901932870373</v>
      </c>
      <c r="D1245" t="str">
        <f t="shared" si="211"/>
        <v>9</v>
      </c>
      <c r="E1245" t="s">
        <v>238</v>
      </c>
      <c r="G1245" t="s">
        <v>317</v>
      </c>
      <c r="H1245" t="s">
        <v>240</v>
      </c>
      <c r="I1245" s="2">
        <v>42917</v>
      </c>
      <c r="J1245" t="s">
        <v>241</v>
      </c>
      <c r="K1245" t="s">
        <v>242</v>
      </c>
      <c r="L1245" t="s">
        <v>243</v>
      </c>
      <c r="M1245" t="s">
        <v>300</v>
      </c>
      <c r="N1245" t="s">
        <v>301</v>
      </c>
      <c r="O1245" t="s">
        <v>39</v>
      </c>
      <c r="P1245" t="s">
        <v>40</v>
      </c>
      <c r="Q1245">
        <v>4</v>
      </c>
      <c r="R1245" t="s">
        <v>41</v>
      </c>
      <c r="S1245" t="s">
        <v>302</v>
      </c>
      <c r="T1245" t="s">
        <v>301</v>
      </c>
      <c r="U1245" t="str">
        <f>"05"</f>
        <v>05</v>
      </c>
      <c r="V1245" t="s">
        <v>58</v>
      </c>
      <c r="W1245" t="str">
        <f>"E5307"</f>
        <v>E5307</v>
      </c>
      <c r="X1245" t="s">
        <v>95</v>
      </c>
      <c r="AA1245" t="s">
        <v>46</v>
      </c>
      <c r="AB1245">
        <v>0</v>
      </c>
      <c r="AC1245">
        <v>0</v>
      </c>
      <c r="AD1245">
        <v>0</v>
      </c>
      <c r="AE1245">
        <v>0</v>
      </c>
    </row>
    <row r="1246" spans="1:31" x14ac:dyDescent="0.3">
      <c r="A1246" t="str">
        <f t="shared" si="210"/>
        <v>18</v>
      </c>
      <c r="B1246" t="str">
        <f t="shared" ref="B1246:B1309" si="216">"08"</f>
        <v>08</v>
      </c>
      <c r="C1246" s="1">
        <v>43139.451597222222</v>
      </c>
      <c r="D1246" t="str">
        <f t="shared" si="211"/>
        <v>9</v>
      </c>
      <c r="E1246" t="s">
        <v>686</v>
      </c>
      <c r="H1246" t="s">
        <v>687</v>
      </c>
      <c r="I1246" s="2">
        <v>43139</v>
      </c>
      <c r="J1246" t="s">
        <v>265</v>
      </c>
      <c r="K1246" t="s">
        <v>242</v>
      </c>
      <c r="L1246" t="s">
        <v>243</v>
      </c>
      <c r="M1246" t="s">
        <v>300</v>
      </c>
      <c r="N1246" t="s">
        <v>301</v>
      </c>
      <c r="O1246" t="s">
        <v>39</v>
      </c>
      <c r="P1246" t="s">
        <v>40</v>
      </c>
      <c r="Q1246">
        <v>4</v>
      </c>
      <c r="R1246" t="s">
        <v>41</v>
      </c>
      <c r="S1246" t="s">
        <v>302</v>
      </c>
      <c r="T1246" t="s">
        <v>301</v>
      </c>
      <c r="U1246" t="str">
        <f t="shared" ref="U1246:U1251" si="217">"RV"</f>
        <v>RV</v>
      </c>
      <c r="V1246" t="s">
        <v>44</v>
      </c>
      <c r="W1246" t="str">
        <f t="shared" ref="W1246:W1251" si="218">"R3711E"</f>
        <v>R3711E</v>
      </c>
      <c r="X1246" t="s">
        <v>266</v>
      </c>
      <c r="AA1246" t="s">
        <v>46</v>
      </c>
      <c r="AB1246">
        <v>0</v>
      </c>
      <c r="AC1246">
        <v>0</v>
      </c>
      <c r="AD1246">
        <v>1434.42</v>
      </c>
      <c r="AE1246">
        <v>0</v>
      </c>
    </row>
    <row r="1247" spans="1:31" x14ac:dyDescent="0.3">
      <c r="A1247" t="str">
        <f t="shared" si="210"/>
        <v>18</v>
      </c>
      <c r="B1247" t="str">
        <f t="shared" si="216"/>
        <v>08</v>
      </c>
      <c r="C1247" s="1">
        <v>43146.906631944446</v>
      </c>
      <c r="D1247" t="str">
        <f t="shared" si="211"/>
        <v>9</v>
      </c>
      <c r="E1247" t="s">
        <v>641</v>
      </c>
      <c r="H1247" t="s">
        <v>520</v>
      </c>
      <c r="I1247" s="2">
        <v>43154</v>
      </c>
      <c r="J1247" t="s">
        <v>265</v>
      </c>
      <c r="K1247" t="s">
        <v>242</v>
      </c>
      <c r="L1247" t="s">
        <v>243</v>
      </c>
      <c r="M1247" t="s">
        <v>300</v>
      </c>
      <c r="N1247" t="s">
        <v>301</v>
      </c>
      <c r="O1247" t="s">
        <v>39</v>
      </c>
      <c r="P1247" t="s">
        <v>40</v>
      </c>
      <c r="Q1247">
        <v>4</v>
      </c>
      <c r="R1247" t="s">
        <v>41</v>
      </c>
      <c r="S1247" t="s">
        <v>302</v>
      </c>
      <c r="T1247" t="s">
        <v>301</v>
      </c>
      <c r="U1247" t="str">
        <f t="shared" si="217"/>
        <v>RV</v>
      </c>
      <c r="V1247" t="s">
        <v>44</v>
      </c>
      <c r="W1247" t="str">
        <f t="shared" si="218"/>
        <v>R3711E</v>
      </c>
      <c r="X1247" t="s">
        <v>266</v>
      </c>
      <c r="AA1247" t="s">
        <v>46</v>
      </c>
      <c r="AB1247">
        <v>0</v>
      </c>
      <c r="AC1247">
        <v>0</v>
      </c>
      <c r="AD1247">
        <v>128.21</v>
      </c>
      <c r="AE1247">
        <v>0</v>
      </c>
    </row>
    <row r="1248" spans="1:31" x14ac:dyDescent="0.3">
      <c r="A1248" t="str">
        <f t="shared" si="210"/>
        <v>18</v>
      </c>
      <c r="B1248" t="str">
        <f t="shared" si="216"/>
        <v>08</v>
      </c>
      <c r="C1248" s="1">
        <v>43146.909398148149</v>
      </c>
      <c r="D1248" t="str">
        <f t="shared" si="211"/>
        <v>9</v>
      </c>
      <c r="E1248" t="s">
        <v>638</v>
      </c>
      <c r="H1248" t="s">
        <v>520</v>
      </c>
      <c r="I1248" s="2">
        <v>43154</v>
      </c>
      <c r="J1248" t="s">
        <v>265</v>
      </c>
      <c r="K1248" t="s">
        <v>242</v>
      </c>
      <c r="L1248" t="s">
        <v>243</v>
      </c>
      <c r="M1248" t="s">
        <v>300</v>
      </c>
      <c r="N1248" t="s">
        <v>301</v>
      </c>
      <c r="O1248" t="s">
        <v>39</v>
      </c>
      <c r="P1248" t="s">
        <v>40</v>
      </c>
      <c r="Q1248">
        <v>4</v>
      </c>
      <c r="R1248" t="s">
        <v>41</v>
      </c>
      <c r="S1248" t="s">
        <v>302</v>
      </c>
      <c r="T1248" t="s">
        <v>301</v>
      </c>
      <c r="U1248" t="str">
        <f t="shared" si="217"/>
        <v>RV</v>
      </c>
      <c r="V1248" t="s">
        <v>44</v>
      </c>
      <c r="W1248" t="str">
        <f t="shared" si="218"/>
        <v>R3711E</v>
      </c>
      <c r="X1248" t="s">
        <v>266</v>
      </c>
      <c r="AA1248" t="s">
        <v>46</v>
      </c>
      <c r="AB1248">
        <v>0</v>
      </c>
      <c r="AC1248">
        <v>0</v>
      </c>
      <c r="AD1248">
        <v>3.08</v>
      </c>
      <c r="AE1248">
        <v>0</v>
      </c>
    </row>
    <row r="1249" spans="1:31" x14ac:dyDescent="0.3">
      <c r="A1249" t="str">
        <f t="shared" si="210"/>
        <v>18</v>
      </c>
      <c r="B1249" t="str">
        <f t="shared" si="216"/>
        <v>08</v>
      </c>
      <c r="C1249" s="1">
        <v>43132.904710648145</v>
      </c>
      <c r="D1249" t="str">
        <f t="shared" si="211"/>
        <v>9</v>
      </c>
      <c r="E1249" t="s">
        <v>643</v>
      </c>
      <c r="H1249" t="s">
        <v>522</v>
      </c>
      <c r="I1249" s="2">
        <v>43140</v>
      </c>
      <c r="J1249" t="s">
        <v>265</v>
      </c>
      <c r="K1249" t="s">
        <v>242</v>
      </c>
      <c r="L1249" t="s">
        <v>243</v>
      </c>
      <c r="M1249" t="s">
        <v>300</v>
      </c>
      <c r="N1249" t="s">
        <v>301</v>
      </c>
      <c r="O1249" t="s">
        <v>39</v>
      </c>
      <c r="P1249" t="s">
        <v>40</v>
      </c>
      <c r="Q1249">
        <v>4</v>
      </c>
      <c r="R1249" t="s">
        <v>41</v>
      </c>
      <c r="S1249" t="s">
        <v>302</v>
      </c>
      <c r="T1249" t="s">
        <v>301</v>
      </c>
      <c r="U1249" t="str">
        <f t="shared" si="217"/>
        <v>RV</v>
      </c>
      <c r="V1249" t="s">
        <v>44</v>
      </c>
      <c r="W1249" t="str">
        <f t="shared" si="218"/>
        <v>R3711E</v>
      </c>
      <c r="X1249" t="s">
        <v>266</v>
      </c>
      <c r="AA1249" t="s">
        <v>46</v>
      </c>
      <c r="AB1249">
        <v>0</v>
      </c>
      <c r="AC1249">
        <v>0</v>
      </c>
      <c r="AD1249">
        <v>128.21</v>
      </c>
      <c r="AE1249">
        <v>0</v>
      </c>
    </row>
    <row r="1250" spans="1:31" x14ac:dyDescent="0.3">
      <c r="A1250" t="str">
        <f t="shared" si="210"/>
        <v>18</v>
      </c>
      <c r="B1250" t="str">
        <f t="shared" si="216"/>
        <v>08</v>
      </c>
      <c r="C1250" s="1">
        <v>43132.907418981478</v>
      </c>
      <c r="D1250" t="str">
        <f t="shared" si="211"/>
        <v>9</v>
      </c>
      <c r="E1250" t="s">
        <v>639</v>
      </c>
      <c r="H1250" t="s">
        <v>522</v>
      </c>
      <c r="I1250" s="2">
        <v>43140</v>
      </c>
      <c r="J1250" t="s">
        <v>265</v>
      </c>
      <c r="K1250" t="s">
        <v>242</v>
      </c>
      <c r="L1250" t="s">
        <v>243</v>
      </c>
      <c r="M1250" t="s">
        <v>300</v>
      </c>
      <c r="N1250" t="s">
        <v>301</v>
      </c>
      <c r="O1250" t="s">
        <v>39</v>
      </c>
      <c r="P1250" t="s">
        <v>40</v>
      </c>
      <c r="Q1250">
        <v>4</v>
      </c>
      <c r="R1250" t="s">
        <v>41</v>
      </c>
      <c r="S1250" t="s">
        <v>302</v>
      </c>
      <c r="T1250" t="s">
        <v>301</v>
      </c>
      <c r="U1250" t="str">
        <f t="shared" si="217"/>
        <v>RV</v>
      </c>
      <c r="V1250" t="s">
        <v>44</v>
      </c>
      <c r="W1250" t="str">
        <f t="shared" si="218"/>
        <v>R3711E</v>
      </c>
      <c r="X1250" t="s">
        <v>266</v>
      </c>
      <c r="AA1250" t="s">
        <v>46</v>
      </c>
      <c r="AB1250">
        <v>0</v>
      </c>
      <c r="AC1250">
        <v>0</v>
      </c>
      <c r="AD1250">
        <v>3.08</v>
      </c>
      <c r="AE1250">
        <v>0</v>
      </c>
    </row>
    <row r="1251" spans="1:31" x14ac:dyDescent="0.3">
      <c r="A1251" t="str">
        <f t="shared" si="210"/>
        <v>18</v>
      </c>
      <c r="B1251" t="str">
        <f t="shared" si="216"/>
        <v>08</v>
      </c>
      <c r="C1251" s="1">
        <v>43147.710347222222</v>
      </c>
      <c r="D1251" t="str">
        <f t="shared" si="211"/>
        <v>9</v>
      </c>
      <c r="E1251" t="s">
        <v>688</v>
      </c>
      <c r="H1251" t="s">
        <v>689</v>
      </c>
      <c r="I1251" s="2">
        <v>43151</v>
      </c>
      <c r="J1251" t="s">
        <v>265</v>
      </c>
      <c r="K1251" t="s">
        <v>242</v>
      </c>
      <c r="L1251" t="s">
        <v>243</v>
      </c>
      <c r="M1251" t="s">
        <v>300</v>
      </c>
      <c r="N1251" t="s">
        <v>301</v>
      </c>
      <c r="O1251" t="s">
        <v>39</v>
      </c>
      <c r="P1251" t="s">
        <v>40</v>
      </c>
      <c r="Q1251">
        <v>4</v>
      </c>
      <c r="R1251" t="s">
        <v>41</v>
      </c>
      <c r="S1251" t="s">
        <v>302</v>
      </c>
      <c r="T1251" t="s">
        <v>301</v>
      </c>
      <c r="U1251" t="str">
        <f t="shared" si="217"/>
        <v>RV</v>
      </c>
      <c r="V1251" t="s">
        <v>44</v>
      </c>
      <c r="W1251" t="str">
        <f t="shared" si="218"/>
        <v>R3711E</v>
      </c>
      <c r="X1251" t="s">
        <v>266</v>
      </c>
      <c r="AA1251" t="s">
        <v>46</v>
      </c>
      <c r="AB1251">
        <v>0</v>
      </c>
      <c r="AC1251">
        <v>0</v>
      </c>
      <c r="AD1251">
        <v>313.14</v>
      </c>
      <c r="AE1251">
        <v>0</v>
      </c>
    </row>
    <row r="1252" spans="1:31" x14ac:dyDescent="0.3">
      <c r="A1252" t="str">
        <f t="shared" si="210"/>
        <v>18</v>
      </c>
      <c r="B1252" t="str">
        <f t="shared" si="216"/>
        <v>08</v>
      </c>
      <c r="C1252" s="1">
        <v>43139.451597222222</v>
      </c>
      <c r="D1252" t="str">
        <f t="shared" si="211"/>
        <v>9</v>
      </c>
      <c r="E1252" t="s">
        <v>686</v>
      </c>
      <c r="H1252" t="s">
        <v>687</v>
      </c>
      <c r="I1252" s="2">
        <v>43139</v>
      </c>
      <c r="J1252" t="s">
        <v>267</v>
      </c>
      <c r="K1252" t="s">
        <v>242</v>
      </c>
      <c r="L1252" t="s">
        <v>243</v>
      </c>
      <c r="M1252" t="s">
        <v>300</v>
      </c>
      <c r="N1252" t="s">
        <v>301</v>
      </c>
      <c r="O1252" t="s">
        <v>39</v>
      </c>
      <c r="P1252" t="s">
        <v>40</v>
      </c>
      <c r="Q1252">
        <v>4</v>
      </c>
      <c r="R1252" t="s">
        <v>41</v>
      </c>
      <c r="S1252" t="s">
        <v>302</v>
      </c>
      <c r="T1252" t="s">
        <v>301</v>
      </c>
      <c r="U1252" t="str">
        <f t="shared" ref="U1252:U1257" si="219">"09"</f>
        <v>09</v>
      </c>
      <c r="V1252" t="s">
        <v>268</v>
      </c>
      <c r="W1252" t="str">
        <f t="shared" ref="W1252:W1257" si="220">"E5982"</f>
        <v>E5982</v>
      </c>
      <c r="X1252" t="s">
        <v>268</v>
      </c>
      <c r="AA1252" t="s">
        <v>46</v>
      </c>
      <c r="AB1252">
        <v>0</v>
      </c>
      <c r="AC1252">
        <v>0</v>
      </c>
      <c r="AD1252">
        <v>447.21</v>
      </c>
      <c r="AE1252">
        <v>0</v>
      </c>
    </row>
    <row r="1253" spans="1:31" x14ac:dyDescent="0.3">
      <c r="A1253" t="str">
        <f t="shared" si="210"/>
        <v>18</v>
      </c>
      <c r="B1253" t="str">
        <f t="shared" si="216"/>
        <v>08</v>
      </c>
      <c r="C1253" s="1">
        <v>43146.906631944446</v>
      </c>
      <c r="D1253" t="str">
        <f t="shared" si="211"/>
        <v>9</v>
      </c>
      <c r="E1253" t="s">
        <v>641</v>
      </c>
      <c r="H1253" t="s">
        <v>520</v>
      </c>
      <c r="I1253" s="2">
        <v>43154</v>
      </c>
      <c r="J1253" t="s">
        <v>267</v>
      </c>
      <c r="K1253" t="s">
        <v>242</v>
      </c>
      <c r="L1253" t="s">
        <v>243</v>
      </c>
      <c r="M1253" t="s">
        <v>300</v>
      </c>
      <c r="N1253" t="s">
        <v>301</v>
      </c>
      <c r="O1253" t="s">
        <v>39</v>
      </c>
      <c r="P1253" t="s">
        <v>40</v>
      </c>
      <c r="Q1253">
        <v>4</v>
      </c>
      <c r="R1253" t="s">
        <v>41</v>
      </c>
      <c r="S1253" t="s">
        <v>302</v>
      </c>
      <c r="T1253" t="s">
        <v>301</v>
      </c>
      <c r="U1253" t="str">
        <f t="shared" si="219"/>
        <v>09</v>
      </c>
      <c r="V1253" t="s">
        <v>268</v>
      </c>
      <c r="W1253" t="str">
        <f t="shared" si="220"/>
        <v>E5982</v>
      </c>
      <c r="X1253" t="s">
        <v>268</v>
      </c>
      <c r="AA1253" t="s">
        <v>46</v>
      </c>
      <c r="AB1253">
        <v>0</v>
      </c>
      <c r="AC1253">
        <v>0</v>
      </c>
      <c r="AD1253">
        <v>39.97</v>
      </c>
      <c r="AE1253">
        <v>0</v>
      </c>
    </row>
    <row r="1254" spans="1:31" x14ac:dyDescent="0.3">
      <c r="A1254" t="str">
        <f t="shared" si="210"/>
        <v>18</v>
      </c>
      <c r="B1254" t="str">
        <f t="shared" si="216"/>
        <v>08</v>
      </c>
      <c r="C1254" s="1">
        <v>43146.909398148149</v>
      </c>
      <c r="D1254" t="str">
        <f t="shared" si="211"/>
        <v>9</v>
      </c>
      <c r="E1254" t="s">
        <v>638</v>
      </c>
      <c r="H1254" t="s">
        <v>520</v>
      </c>
      <c r="I1254" s="2">
        <v>43154</v>
      </c>
      <c r="J1254" t="s">
        <v>267</v>
      </c>
      <c r="K1254" t="s">
        <v>242</v>
      </c>
      <c r="L1254" t="s">
        <v>243</v>
      </c>
      <c r="M1254" t="s">
        <v>300</v>
      </c>
      <c r="N1254" t="s">
        <v>301</v>
      </c>
      <c r="O1254" t="s">
        <v>39</v>
      </c>
      <c r="P1254" t="s">
        <v>40</v>
      </c>
      <c r="Q1254">
        <v>4</v>
      </c>
      <c r="R1254" t="s">
        <v>41</v>
      </c>
      <c r="S1254" t="s">
        <v>302</v>
      </c>
      <c r="T1254" t="s">
        <v>301</v>
      </c>
      <c r="U1254" t="str">
        <f t="shared" si="219"/>
        <v>09</v>
      </c>
      <c r="V1254" t="s">
        <v>268</v>
      </c>
      <c r="W1254" t="str">
        <f t="shared" si="220"/>
        <v>E5982</v>
      </c>
      <c r="X1254" t="s">
        <v>268</v>
      </c>
      <c r="AA1254" t="s">
        <v>46</v>
      </c>
      <c r="AB1254">
        <v>0</v>
      </c>
      <c r="AC1254">
        <v>0</v>
      </c>
      <c r="AD1254">
        <v>0.96</v>
      </c>
      <c r="AE1254">
        <v>0</v>
      </c>
    </row>
    <row r="1255" spans="1:31" x14ac:dyDescent="0.3">
      <c r="A1255" t="str">
        <f t="shared" si="210"/>
        <v>18</v>
      </c>
      <c r="B1255" t="str">
        <f t="shared" si="216"/>
        <v>08</v>
      </c>
      <c r="C1255" s="1">
        <v>43132.904710648145</v>
      </c>
      <c r="D1255" t="str">
        <f t="shared" si="211"/>
        <v>9</v>
      </c>
      <c r="E1255" t="s">
        <v>643</v>
      </c>
      <c r="H1255" t="s">
        <v>522</v>
      </c>
      <c r="I1255" s="2">
        <v>43140</v>
      </c>
      <c r="J1255" t="s">
        <v>267</v>
      </c>
      <c r="K1255" t="s">
        <v>242</v>
      </c>
      <c r="L1255" t="s">
        <v>243</v>
      </c>
      <c r="M1255" t="s">
        <v>300</v>
      </c>
      <c r="N1255" t="s">
        <v>301</v>
      </c>
      <c r="O1255" t="s">
        <v>39</v>
      </c>
      <c r="P1255" t="s">
        <v>40</v>
      </c>
      <c r="Q1255">
        <v>4</v>
      </c>
      <c r="R1255" t="s">
        <v>41</v>
      </c>
      <c r="S1255" t="s">
        <v>302</v>
      </c>
      <c r="T1255" t="s">
        <v>301</v>
      </c>
      <c r="U1255" t="str">
        <f t="shared" si="219"/>
        <v>09</v>
      </c>
      <c r="V1255" t="s">
        <v>268</v>
      </c>
      <c r="W1255" t="str">
        <f t="shared" si="220"/>
        <v>E5982</v>
      </c>
      <c r="X1255" t="s">
        <v>268</v>
      </c>
      <c r="AA1255" t="s">
        <v>46</v>
      </c>
      <c r="AB1255">
        <v>0</v>
      </c>
      <c r="AC1255">
        <v>0</v>
      </c>
      <c r="AD1255">
        <v>39.97</v>
      </c>
      <c r="AE1255">
        <v>0</v>
      </c>
    </row>
    <row r="1256" spans="1:31" x14ac:dyDescent="0.3">
      <c r="A1256" t="str">
        <f t="shared" si="210"/>
        <v>18</v>
      </c>
      <c r="B1256" t="str">
        <f t="shared" si="216"/>
        <v>08</v>
      </c>
      <c r="C1256" s="1">
        <v>43132.907418981478</v>
      </c>
      <c r="D1256" t="str">
        <f t="shared" si="211"/>
        <v>9</v>
      </c>
      <c r="E1256" t="s">
        <v>639</v>
      </c>
      <c r="H1256" t="s">
        <v>522</v>
      </c>
      <c r="I1256" s="2">
        <v>43140</v>
      </c>
      <c r="J1256" t="s">
        <v>267</v>
      </c>
      <c r="K1256" t="s">
        <v>242</v>
      </c>
      <c r="L1256" t="s">
        <v>243</v>
      </c>
      <c r="M1256" t="s">
        <v>300</v>
      </c>
      <c r="N1256" t="s">
        <v>301</v>
      </c>
      <c r="O1256" t="s">
        <v>39</v>
      </c>
      <c r="P1256" t="s">
        <v>40</v>
      </c>
      <c r="Q1256">
        <v>4</v>
      </c>
      <c r="R1256" t="s">
        <v>41</v>
      </c>
      <c r="S1256" t="s">
        <v>302</v>
      </c>
      <c r="T1256" t="s">
        <v>301</v>
      </c>
      <c r="U1256" t="str">
        <f t="shared" si="219"/>
        <v>09</v>
      </c>
      <c r="V1256" t="s">
        <v>268</v>
      </c>
      <c r="W1256" t="str">
        <f t="shared" si="220"/>
        <v>E5982</v>
      </c>
      <c r="X1256" t="s">
        <v>268</v>
      </c>
      <c r="AA1256" t="s">
        <v>46</v>
      </c>
      <c r="AB1256">
        <v>0</v>
      </c>
      <c r="AC1256">
        <v>0</v>
      </c>
      <c r="AD1256">
        <v>0.96</v>
      </c>
      <c r="AE1256">
        <v>0</v>
      </c>
    </row>
    <row r="1257" spans="1:31" x14ac:dyDescent="0.3">
      <c r="A1257" t="str">
        <f t="shared" si="210"/>
        <v>18</v>
      </c>
      <c r="B1257" t="str">
        <f t="shared" si="216"/>
        <v>08</v>
      </c>
      <c r="C1257" s="1">
        <v>43147.710347222222</v>
      </c>
      <c r="D1257" t="str">
        <f t="shared" si="211"/>
        <v>9</v>
      </c>
      <c r="E1257" t="s">
        <v>688</v>
      </c>
      <c r="H1257" t="s">
        <v>689</v>
      </c>
      <c r="I1257" s="2">
        <v>43151</v>
      </c>
      <c r="J1257" t="s">
        <v>267</v>
      </c>
      <c r="K1257" t="s">
        <v>242</v>
      </c>
      <c r="L1257" t="s">
        <v>243</v>
      </c>
      <c r="M1257" t="s">
        <v>300</v>
      </c>
      <c r="N1257" t="s">
        <v>301</v>
      </c>
      <c r="O1257" t="s">
        <v>39</v>
      </c>
      <c r="P1257" t="s">
        <v>40</v>
      </c>
      <c r="Q1257">
        <v>4</v>
      </c>
      <c r="R1257" t="s">
        <v>41</v>
      </c>
      <c r="S1257" t="s">
        <v>302</v>
      </c>
      <c r="T1257" t="s">
        <v>301</v>
      </c>
      <c r="U1257" t="str">
        <f t="shared" si="219"/>
        <v>09</v>
      </c>
      <c r="V1257" t="s">
        <v>268</v>
      </c>
      <c r="W1257" t="str">
        <f t="shared" si="220"/>
        <v>E5982</v>
      </c>
      <c r="X1257" t="s">
        <v>268</v>
      </c>
      <c r="AA1257" t="s">
        <v>46</v>
      </c>
      <c r="AB1257">
        <v>0</v>
      </c>
      <c r="AC1257">
        <v>0</v>
      </c>
      <c r="AD1257">
        <v>97.63</v>
      </c>
      <c r="AE1257">
        <v>0</v>
      </c>
    </row>
    <row r="1258" spans="1:31" x14ac:dyDescent="0.3">
      <c r="A1258" t="str">
        <f t="shared" si="210"/>
        <v>18</v>
      </c>
      <c r="B1258" t="str">
        <f t="shared" si="216"/>
        <v>08</v>
      </c>
      <c r="C1258" s="1">
        <v>43146.906157407408</v>
      </c>
      <c r="D1258" t="str">
        <f t="shared" si="211"/>
        <v>9</v>
      </c>
      <c r="E1258" t="s">
        <v>641</v>
      </c>
      <c r="H1258" t="s">
        <v>520</v>
      </c>
      <c r="I1258" s="2">
        <v>43154</v>
      </c>
      <c r="J1258" t="s">
        <v>83</v>
      </c>
      <c r="K1258" t="s">
        <v>242</v>
      </c>
      <c r="L1258" t="s">
        <v>243</v>
      </c>
      <c r="M1258" t="s">
        <v>318</v>
      </c>
      <c r="N1258" t="s">
        <v>319</v>
      </c>
      <c r="O1258" t="s">
        <v>39</v>
      </c>
      <c r="P1258" t="s">
        <v>40</v>
      </c>
      <c r="Q1258">
        <v>4</v>
      </c>
      <c r="R1258" t="s">
        <v>41</v>
      </c>
      <c r="S1258" t="s">
        <v>320</v>
      </c>
      <c r="T1258" t="s">
        <v>319</v>
      </c>
      <c r="U1258" t="str">
        <f>"03"</f>
        <v>03</v>
      </c>
      <c r="V1258" t="s">
        <v>120</v>
      </c>
      <c r="W1258" t="str">
        <f>"E4110"</f>
        <v>E4110</v>
      </c>
      <c r="X1258" t="s">
        <v>321</v>
      </c>
      <c r="AA1258" t="s">
        <v>46</v>
      </c>
      <c r="AB1258">
        <v>0</v>
      </c>
      <c r="AC1258">
        <v>0</v>
      </c>
      <c r="AD1258">
        <v>281.75</v>
      </c>
      <c r="AE1258">
        <v>0</v>
      </c>
    </row>
    <row r="1259" spans="1:31" x14ac:dyDescent="0.3">
      <c r="A1259" t="str">
        <f t="shared" si="210"/>
        <v>18</v>
      </c>
      <c r="B1259" t="str">
        <f t="shared" si="216"/>
        <v>08</v>
      </c>
      <c r="C1259" s="1">
        <v>43132.90420138889</v>
      </c>
      <c r="D1259" t="str">
        <f t="shared" si="211"/>
        <v>9</v>
      </c>
      <c r="E1259" t="s">
        <v>643</v>
      </c>
      <c r="H1259" t="s">
        <v>522</v>
      </c>
      <c r="I1259" s="2">
        <v>43140</v>
      </c>
      <c r="J1259" t="s">
        <v>83</v>
      </c>
      <c r="K1259" t="s">
        <v>242</v>
      </c>
      <c r="L1259" t="s">
        <v>243</v>
      </c>
      <c r="M1259" t="s">
        <v>318</v>
      </c>
      <c r="N1259" t="s">
        <v>319</v>
      </c>
      <c r="O1259" t="s">
        <v>39</v>
      </c>
      <c r="P1259" t="s">
        <v>40</v>
      </c>
      <c r="Q1259">
        <v>4</v>
      </c>
      <c r="R1259" t="s">
        <v>41</v>
      </c>
      <c r="S1259" t="s">
        <v>320</v>
      </c>
      <c r="T1259" t="s">
        <v>319</v>
      </c>
      <c r="U1259" t="str">
        <f>"03"</f>
        <v>03</v>
      </c>
      <c r="V1259" t="s">
        <v>120</v>
      </c>
      <c r="W1259" t="str">
        <f>"E4110"</f>
        <v>E4110</v>
      </c>
      <c r="X1259" t="s">
        <v>321</v>
      </c>
      <c r="AA1259" t="s">
        <v>46</v>
      </c>
      <c r="AB1259">
        <v>0</v>
      </c>
      <c r="AC1259">
        <v>0</v>
      </c>
      <c r="AD1259">
        <v>362.6</v>
      </c>
      <c r="AE1259">
        <v>0</v>
      </c>
    </row>
    <row r="1260" spans="1:31" x14ac:dyDescent="0.3">
      <c r="A1260" t="str">
        <f t="shared" si="210"/>
        <v>18</v>
      </c>
      <c r="B1260" t="str">
        <f t="shared" si="216"/>
        <v>08</v>
      </c>
      <c r="C1260" s="1">
        <v>43146.908842592595</v>
      </c>
      <c r="D1260" t="str">
        <f t="shared" si="211"/>
        <v>9</v>
      </c>
      <c r="E1260" t="s">
        <v>638</v>
      </c>
      <c r="H1260" t="s">
        <v>520</v>
      </c>
      <c r="I1260" s="2">
        <v>43154</v>
      </c>
      <c r="J1260" t="s">
        <v>49</v>
      </c>
      <c r="K1260" t="s">
        <v>242</v>
      </c>
      <c r="L1260" t="s">
        <v>243</v>
      </c>
      <c r="M1260" t="s">
        <v>318</v>
      </c>
      <c r="N1260" t="s">
        <v>319</v>
      </c>
      <c r="O1260" t="s">
        <v>39</v>
      </c>
      <c r="P1260" t="s">
        <v>40</v>
      </c>
      <c r="Q1260">
        <v>4</v>
      </c>
      <c r="R1260" t="s">
        <v>41</v>
      </c>
      <c r="S1260" t="s">
        <v>320</v>
      </c>
      <c r="T1260" t="s">
        <v>319</v>
      </c>
      <c r="U1260" t="str">
        <f>"02"</f>
        <v>02</v>
      </c>
      <c r="V1260" t="s">
        <v>51</v>
      </c>
      <c r="W1260" t="str">
        <f>"E4283"</f>
        <v>E4283</v>
      </c>
      <c r="X1260" t="s">
        <v>322</v>
      </c>
      <c r="AA1260" t="s">
        <v>46</v>
      </c>
      <c r="AB1260">
        <v>0</v>
      </c>
      <c r="AC1260">
        <v>0</v>
      </c>
      <c r="AD1260">
        <v>21.69</v>
      </c>
      <c r="AE1260">
        <v>0</v>
      </c>
    </row>
    <row r="1261" spans="1:31" x14ac:dyDescent="0.3">
      <c r="A1261" t="str">
        <f t="shared" si="210"/>
        <v>18</v>
      </c>
      <c r="B1261" t="str">
        <f t="shared" si="216"/>
        <v>08</v>
      </c>
      <c r="C1261" s="1">
        <v>43132.906863425924</v>
      </c>
      <c r="D1261" t="str">
        <f t="shared" si="211"/>
        <v>9</v>
      </c>
      <c r="E1261" t="s">
        <v>639</v>
      </c>
      <c r="H1261" t="s">
        <v>522</v>
      </c>
      <c r="I1261" s="2">
        <v>43140</v>
      </c>
      <c r="J1261" t="s">
        <v>49</v>
      </c>
      <c r="K1261" t="s">
        <v>242</v>
      </c>
      <c r="L1261" t="s">
        <v>243</v>
      </c>
      <c r="M1261" t="s">
        <v>318</v>
      </c>
      <c r="N1261" t="s">
        <v>319</v>
      </c>
      <c r="O1261" t="s">
        <v>39</v>
      </c>
      <c r="P1261" t="s">
        <v>40</v>
      </c>
      <c r="Q1261">
        <v>4</v>
      </c>
      <c r="R1261" t="s">
        <v>41</v>
      </c>
      <c r="S1261" t="s">
        <v>320</v>
      </c>
      <c r="T1261" t="s">
        <v>319</v>
      </c>
      <c r="U1261" t="str">
        <f>"02"</f>
        <v>02</v>
      </c>
      <c r="V1261" t="s">
        <v>51</v>
      </c>
      <c r="W1261" t="str">
        <f>"E4283"</f>
        <v>E4283</v>
      </c>
      <c r="X1261" t="s">
        <v>322</v>
      </c>
      <c r="AA1261" t="s">
        <v>46</v>
      </c>
      <c r="AB1261">
        <v>0</v>
      </c>
      <c r="AC1261">
        <v>0</v>
      </c>
      <c r="AD1261">
        <v>27.92</v>
      </c>
      <c r="AE1261">
        <v>0</v>
      </c>
    </row>
    <row r="1262" spans="1:31" x14ac:dyDescent="0.3">
      <c r="A1262" t="str">
        <f t="shared" si="210"/>
        <v>18</v>
      </c>
      <c r="B1262" t="str">
        <f t="shared" si="216"/>
        <v>08</v>
      </c>
      <c r="C1262" s="1">
        <v>43146.906782407408</v>
      </c>
      <c r="D1262" t="str">
        <f t="shared" si="211"/>
        <v>9</v>
      </c>
      <c r="E1262" t="s">
        <v>641</v>
      </c>
      <c r="H1262" t="s">
        <v>520</v>
      </c>
      <c r="I1262" s="2">
        <v>43154</v>
      </c>
      <c r="J1262" t="s">
        <v>265</v>
      </c>
      <c r="K1262" t="s">
        <v>242</v>
      </c>
      <c r="L1262" t="s">
        <v>243</v>
      </c>
      <c r="M1262" t="s">
        <v>318</v>
      </c>
      <c r="N1262" t="s">
        <v>319</v>
      </c>
      <c r="O1262" t="s">
        <v>39</v>
      </c>
      <c r="P1262" t="s">
        <v>40</v>
      </c>
      <c r="Q1262">
        <v>4</v>
      </c>
      <c r="R1262" t="s">
        <v>41</v>
      </c>
      <c r="S1262" t="s">
        <v>320</v>
      </c>
      <c r="T1262" t="s">
        <v>319</v>
      </c>
      <c r="U1262" t="str">
        <f>"RV"</f>
        <v>RV</v>
      </c>
      <c r="V1262" t="s">
        <v>44</v>
      </c>
      <c r="W1262" t="str">
        <f>"R3711E"</f>
        <v>R3711E</v>
      </c>
      <c r="X1262" t="s">
        <v>266</v>
      </c>
      <c r="AA1262" t="s">
        <v>46</v>
      </c>
      <c r="AB1262">
        <v>0</v>
      </c>
      <c r="AC1262">
        <v>0</v>
      </c>
      <c r="AD1262">
        <v>409.38</v>
      </c>
      <c r="AE1262">
        <v>0</v>
      </c>
    </row>
    <row r="1263" spans="1:31" x14ac:dyDescent="0.3">
      <c r="A1263" t="str">
        <f t="shared" si="210"/>
        <v>18</v>
      </c>
      <c r="B1263" t="str">
        <f t="shared" si="216"/>
        <v>08</v>
      </c>
      <c r="C1263" s="1">
        <v>43146.909525462965</v>
      </c>
      <c r="D1263" t="str">
        <f t="shared" si="211"/>
        <v>9</v>
      </c>
      <c r="E1263" t="s">
        <v>638</v>
      </c>
      <c r="H1263" t="s">
        <v>520</v>
      </c>
      <c r="I1263" s="2">
        <v>43154</v>
      </c>
      <c r="J1263" t="s">
        <v>265</v>
      </c>
      <c r="K1263" t="s">
        <v>242</v>
      </c>
      <c r="L1263" t="s">
        <v>243</v>
      </c>
      <c r="M1263" t="s">
        <v>318</v>
      </c>
      <c r="N1263" t="s">
        <v>319</v>
      </c>
      <c r="O1263" t="s">
        <v>39</v>
      </c>
      <c r="P1263" t="s">
        <v>40</v>
      </c>
      <c r="Q1263">
        <v>4</v>
      </c>
      <c r="R1263" t="s">
        <v>41</v>
      </c>
      <c r="S1263" t="s">
        <v>320</v>
      </c>
      <c r="T1263" t="s">
        <v>319</v>
      </c>
      <c r="U1263" t="str">
        <f>"RV"</f>
        <v>RV</v>
      </c>
      <c r="V1263" t="s">
        <v>44</v>
      </c>
      <c r="W1263" t="str">
        <f>"R3711E"</f>
        <v>R3711E</v>
      </c>
      <c r="X1263" t="s">
        <v>266</v>
      </c>
      <c r="AA1263" t="s">
        <v>46</v>
      </c>
      <c r="AB1263">
        <v>0</v>
      </c>
      <c r="AC1263">
        <v>0</v>
      </c>
      <c r="AD1263">
        <v>31.52</v>
      </c>
      <c r="AE1263">
        <v>0</v>
      </c>
    </row>
    <row r="1264" spans="1:31" x14ac:dyDescent="0.3">
      <c r="A1264" t="str">
        <f t="shared" si="210"/>
        <v>18</v>
      </c>
      <c r="B1264" t="str">
        <f t="shared" si="216"/>
        <v>08</v>
      </c>
      <c r="C1264" s="1">
        <v>43132.907546296294</v>
      </c>
      <c r="D1264" t="str">
        <f t="shared" si="211"/>
        <v>9</v>
      </c>
      <c r="E1264" t="s">
        <v>639</v>
      </c>
      <c r="H1264" t="s">
        <v>522</v>
      </c>
      <c r="I1264" s="2">
        <v>43140</v>
      </c>
      <c r="J1264" t="s">
        <v>265</v>
      </c>
      <c r="K1264" t="s">
        <v>242</v>
      </c>
      <c r="L1264" t="s">
        <v>243</v>
      </c>
      <c r="M1264" t="s">
        <v>318</v>
      </c>
      <c r="N1264" t="s">
        <v>319</v>
      </c>
      <c r="O1264" t="s">
        <v>39</v>
      </c>
      <c r="P1264" t="s">
        <v>40</v>
      </c>
      <c r="Q1264">
        <v>4</v>
      </c>
      <c r="R1264" t="s">
        <v>41</v>
      </c>
      <c r="S1264" t="s">
        <v>320</v>
      </c>
      <c r="T1264" t="s">
        <v>319</v>
      </c>
      <c r="U1264" t="str">
        <f>"RV"</f>
        <v>RV</v>
      </c>
      <c r="V1264" t="s">
        <v>44</v>
      </c>
      <c r="W1264" t="str">
        <f>"R3711E"</f>
        <v>R3711E</v>
      </c>
      <c r="X1264" t="s">
        <v>266</v>
      </c>
      <c r="AA1264" t="s">
        <v>46</v>
      </c>
      <c r="AB1264">
        <v>0</v>
      </c>
      <c r="AC1264">
        <v>0</v>
      </c>
      <c r="AD1264">
        <v>40.57</v>
      </c>
      <c r="AE1264">
        <v>0</v>
      </c>
    </row>
    <row r="1265" spans="1:31" x14ac:dyDescent="0.3">
      <c r="A1265" t="str">
        <f t="shared" si="210"/>
        <v>18</v>
      </c>
      <c r="B1265" t="str">
        <f t="shared" si="216"/>
        <v>08</v>
      </c>
      <c r="C1265" s="1">
        <v>43132.904849537037</v>
      </c>
      <c r="D1265" t="str">
        <f t="shared" si="211"/>
        <v>9</v>
      </c>
      <c r="E1265" t="s">
        <v>643</v>
      </c>
      <c r="H1265" t="s">
        <v>522</v>
      </c>
      <c r="I1265" s="2">
        <v>43140</v>
      </c>
      <c r="J1265" t="s">
        <v>265</v>
      </c>
      <c r="K1265" t="s">
        <v>242</v>
      </c>
      <c r="L1265" t="s">
        <v>243</v>
      </c>
      <c r="M1265" t="s">
        <v>318</v>
      </c>
      <c r="N1265" t="s">
        <v>319</v>
      </c>
      <c r="O1265" t="s">
        <v>39</v>
      </c>
      <c r="P1265" t="s">
        <v>40</v>
      </c>
      <c r="Q1265">
        <v>4</v>
      </c>
      <c r="R1265" t="s">
        <v>41</v>
      </c>
      <c r="S1265" t="s">
        <v>320</v>
      </c>
      <c r="T1265" t="s">
        <v>319</v>
      </c>
      <c r="U1265" t="str">
        <f>"RV"</f>
        <v>RV</v>
      </c>
      <c r="V1265" t="s">
        <v>44</v>
      </c>
      <c r="W1265" t="str">
        <f>"R3711E"</f>
        <v>R3711E</v>
      </c>
      <c r="X1265" t="s">
        <v>266</v>
      </c>
      <c r="AA1265" t="s">
        <v>46</v>
      </c>
      <c r="AB1265">
        <v>0</v>
      </c>
      <c r="AC1265">
        <v>0</v>
      </c>
      <c r="AD1265">
        <v>526.86</v>
      </c>
      <c r="AE1265">
        <v>0</v>
      </c>
    </row>
    <row r="1266" spans="1:31" x14ac:dyDescent="0.3">
      <c r="A1266" t="str">
        <f t="shared" si="210"/>
        <v>18</v>
      </c>
      <c r="B1266" t="str">
        <f t="shared" si="216"/>
        <v>08</v>
      </c>
      <c r="C1266" s="1">
        <v>43146.906782407408</v>
      </c>
      <c r="D1266" t="str">
        <f t="shared" si="211"/>
        <v>9</v>
      </c>
      <c r="E1266" t="s">
        <v>641</v>
      </c>
      <c r="H1266" t="s">
        <v>520</v>
      </c>
      <c r="I1266" s="2">
        <v>43154</v>
      </c>
      <c r="J1266" t="s">
        <v>267</v>
      </c>
      <c r="K1266" t="s">
        <v>242</v>
      </c>
      <c r="L1266" t="s">
        <v>243</v>
      </c>
      <c r="M1266" t="s">
        <v>318</v>
      </c>
      <c r="N1266" t="s">
        <v>319</v>
      </c>
      <c r="O1266" t="s">
        <v>39</v>
      </c>
      <c r="P1266" t="s">
        <v>40</v>
      </c>
      <c r="Q1266">
        <v>4</v>
      </c>
      <c r="R1266" t="s">
        <v>41</v>
      </c>
      <c r="S1266" t="s">
        <v>320</v>
      </c>
      <c r="T1266" t="s">
        <v>319</v>
      </c>
      <c r="U1266" t="str">
        <f>"09"</f>
        <v>09</v>
      </c>
      <c r="V1266" t="s">
        <v>268</v>
      </c>
      <c r="W1266" t="str">
        <f>"E5982"</f>
        <v>E5982</v>
      </c>
      <c r="X1266" t="s">
        <v>268</v>
      </c>
      <c r="AA1266" t="s">
        <v>46</v>
      </c>
      <c r="AB1266">
        <v>0</v>
      </c>
      <c r="AC1266">
        <v>0</v>
      </c>
      <c r="AD1266">
        <v>127.63</v>
      </c>
      <c r="AE1266">
        <v>0</v>
      </c>
    </row>
    <row r="1267" spans="1:31" x14ac:dyDescent="0.3">
      <c r="A1267" t="str">
        <f t="shared" si="210"/>
        <v>18</v>
      </c>
      <c r="B1267" t="str">
        <f t="shared" si="216"/>
        <v>08</v>
      </c>
      <c r="C1267" s="1">
        <v>43146.909525462965</v>
      </c>
      <c r="D1267" t="str">
        <f t="shared" si="211"/>
        <v>9</v>
      </c>
      <c r="E1267" t="s">
        <v>638</v>
      </c>
      <c r="H1267" t="s">
        <v>520</v>
      </c>
      <c r="I1267" s="2">
        <v>43154</v>
      </c>
      <c r="J1267" t="s">
        <v>267</v>
      </c>
      <c r="K1267" t="s">
        <v>242</v>
      </c>
      <c r="L1267" t="s">
        <v>243</v>
      </c>
      <c r="M1267" t="s">
        <v>318</v>
      </c>
      <c r="N1267" t="s">
        <v>319</v>
      </c>
      <c r="O1267" t="s">
        <v>39</v>
      </c>
      <c r="P1267" t="s">
        <v>40</v>
      </c>
      <c r="Q1267">
        <v>4</v>
      </c>
      <c r="R1267" t="s">
        <v>41</v>
      </c>
      <c r="S1267" t="s">
        <v>320</v>
      </c>
      <c r="T1267" t="s">
        <v>319</v>
      </c>
      <c r="U1267" t="str">
        <f>"09"</f>
        <v>09</v>
      </c>
      <c r="V1267" t="s">
        <v>268</v>
      </c>
      <c r="W1267" t="str">
        <f>"E5982"</f>
        <v>E5982</v>
      </c>
      <c r="X1267" t="s">
        <v>268</v>
      </c>
      <c r="AA1267" t="s">
        <v>46</v>
      </c>
      <c r="AB1267">
        <v>0</v>
      </c>
      <c r="AC1267">
        <v>0</v>
      </c>
      <c r="AD1267">
        <v>9.83</v>
      </c>
      <c r="AE1267">
        <v>0</v>
      </c>
    </row>
    <row r="1268" spans="1:31" x14ac:dyDescent="0.3">
      <c r="A1268" t="str">
        <f t="shared" si="210"/>
        <v>18</v>
      </c>
      <c r="B1268" t="str">
        <f t="shared" si="216"/>
        <v>08</v>
      </c>
      <c r="C1268" s="1">
        <v>43132.907546296294</v>
      </c>
      <c r="D1268" t="str">
        <f t="shared" si="211"/>
        <v>9</v>
      </c>
      <c r="E1268" t="s">
        <v>639</v>
      </c>
      <c r="H1268" t="s">
        <v>522</v>
      </c>
      <c r="I1268" s="2">
        <v>43140</v>
      </c>
      <c r="J1268" t="s">
        <v>267</v>
      </c>
      <c r="K1268" t="s">
        <v>242</v>
      </c>
      <c r="L1268" t="s">
        <v>243</v>
      </c>
      <c r="M1268" t="s">
        <v>318</v>
      </c>
      <c r="N1268" t="s">
        <v>319</v>
      </c>
      <c r="O1268" t="s">
        <v>39</v>
      </c>
      <c r="P1268" t="s">
        <v>40</v>
      </c>
      <c r="Q1268">
        <v>4</v>
      </c>
      <c r="R1268" t="s">
        <v>41</v>
      </c>
      <c r="S1268" t="s">
        <v>320</v>
      </c>
      <c r="T1268" t="s">
        <v>319</v>
      </c>
      <c r="U1268" t="str">
        <f>"09"</f>
        <v>09</v>
      </c>
      <c r="V1268" t="s">
        <v>268</v>
      </c>
      <c r="W1268" t="str">
        <f>"E5982"</f>
        <v>E5982</v>
      </c>
      <c r="X1268" t="s">
        <v>268</v>
      </c>
      <c r="AA1268" t="s">
        <v>46</v>
      </c>
      <c r="AB1268">
        <v>0</v>
      </c>
      <c r="AC1268">
        <v>0</v>
      </c>
      <c r="AD1268">
        <v>12.65</v>
      </c>
      <c r="AE1268">
        <v>0</v>
      </c>
    </row>
    <row r="1269" spans="1:31" x14ac:dyDescent="0.3">
      <c r="A1269" t="str">
        <f t="shared" si="210"/>
        <v>18</v>
      </c>
      <c r="B1269" t="str">
        <f t="shared" si="216"/>
        <v>08</v>
      </c>
      <c r="C1269" s="1">
        <v>43132.904849537037</v>
      </c>
      <c r="D1269" t="str">
        <f t="shared" si="211"/>
        <v>9</v>
      </c>
      <c r="E1269" t="s">
        <v>643</v>
      </c>
      <c r="H1269" t="s">
        <v>522</v>
      </c>
      <c r="I1269" s="2">
        <v>43140</v>
      </c>
      <c r="J1269" t="s">
        <v>267</v>
      </c>
      <c r="K1269" t="s">
        <v>242</v>
      </c>
      <c r="L1269" t="s">
        <v>243</v>
      </c>
      <c r="M1269" t="s">
        <v>318</v>
      </c>
      <c r="N1269" t="s">
        <v>319</v>
      </c>
      <c r="O1269" t="s">
        <v>39</v>
      </c>
      <c r="P1269" t="s">
        <v>40</v>
      </c>
      <c r="Q1269">
        <v>4</v>
      </c>
      <c r="R1269" t="s">
        <v>41</v>
      </c>
      <c r="S1269" t="s">
        <v>320</v>
      </c>
      <c r="T1269" t="s">
        <v>319</v>
      </c>
      <c r="U1269" t="str">
        <f>"09"</f>
        <v>09</v>
      </c>
      <c r="V1269" t="s">
        <v>268</v>
      </c>
      <c r="W1269" t="str">
        <f>"E5982"</f>
        <v>E5982</v>
      </c>
      <c r="X1269" t="s">
        <v>268</v>
      </c>
      <c r="AA1269" t="s">
        <v>46</v>
      </c>
      <c r="AB1269">
        <v>0</v>
      </c>
      <c r="AC1269">
        <v>0</v>
      </c>
      <c r="AD1269">
        <v>164.26</v>
      </c>
      <c r="AE1269">
        <v>0</v>
      </c>
    </row>
    <row r="1270" spans="1:31" x14ac:dyDescent="0.3">
      <c r="A1270" t="str">
        <f t="shared" si="210"/>
        <v>18</v>
      </c>
      <c r="B1270" t="str">
        <f t="shared" si="216"/>
        <v>08</v>
      </c>
      <c r="C1270" s="1">
        <v>43132.90283564815</v>
      </c>
      <c r="D1270" t="str">
        <f t="shared" si="211"/>
        <v>9</v>
      </c>
      <c r="E1270" t="s">
        <v>642</v>
      </c>
      <c r="G1270" t="s">
        <v>86</v>
      </c>
      <c r="H1270" t="s">
        <v>87</v>
      </c>
      <c r="I1270" s="2">
        <v>43132</v>
      </c>
      <c r="J1270" t="s">
        <v>88</v>
      </c>
      <c r="K1270" t="s">
        <v>242</v>
      </c>
      <c r="L1270" t="s">
        <v>243</v>
      </c>
      <c r="M1270" t="s">
        <v>690</v>
      </c>
      <c r="N1270" t="s">
        <v>691</v>
      </c>
      <c r="O1270" t="s">
        <v>39</v>
      </c>
      <c r="P1270" t="s">
        <v>40</v>
      </c>
      <c r="Q1270">
        <v>4</v>
      </c>
      <c r="R1270" t="s">
        <v>41</v>
      </c>
      <c r="S1270" t="s">
        <v>692</v>
      </c>
      <c r="T1270" t="s">
        <v>691</v>
      </c>
      <c r="U1270" t="str">
        <f>"01"</f>
        <v>01</v>
      </c>
      <c r="V1270" t="s">
        <v>84</v>
      </c>
      <c r="W1270" t="str">
        <f>"E4105"</f>
        <v>E4105</v>
      </c>
      <c r="X1270" t="s">
        <v>84</v>
      </c>
      <c r="AA1270" t="s">
        <v>65</v>
      </c>
      <c r="AB1270">
        <v>0</v>
      </c>
      <c r="AC1270">
        <v>0</v>
      </c>
      <c r="AD1270">
        <v>0</v>
      </c>
      <c r="AE1270">
        <v>-3215.72</v>
      </c>
    </row>
    <row r="1271" spans="1:31" x14ac:dyDescent="0.3">
      <c r="A1271" t="str">
        <f t="shared" si="210"/>
        <v>18</v>
      </c>
      <c r="B1271" t="str">
        <f t="shared" si="216"/>
        <v>08</v>
      </c>
      <c r="C1271" s="1">
        <v>43146.908796296295</v>
      </c>
      <c r="D1271" t="str">
        <f t="shared" si="211"/>
        <v>9</v>
      </c>
      <c r="E1271" t="s">
        <v>638</v>
      </c>
      <c r="H1271" t="s">
        <v>520</v>
      </c>
      <c r="I1271" s="2">
        <v>43154</v>
      </c>
      <c r="J1271" t="s">
        <v>49</v>
      </c>
      <c r="K1271" t="s">
        <v>242</v>
      </c>
      <c r="L1271" t="s">
        <v>243</v>
      </c>
      <c r="M1271" t="s">
        <v>323</v>
      </c>
      <c r="N1271" t="s">
        <v>324</v>
      </c>
      <c r="O1271" t="s">
        <v>39</v>
      </c>
      <c r="P1271" t="s">
        <v>40</v>
      </c>
      <c r="Q1271">
        <v>4</v>
      </c>
      <c r="R1271" t="s">
        <v>41</v>
      </c>
      <c r="S1271" t="s">
        <v>325</v>
      </c>
      <c r="T1271" t="s">
        <v>324</v>
      </c>
      <c r="U1271" t="str">
        <f>"02"</f>
        <v>02</v>
      </c>
      <c r="V1271" t="s">
        <v>51</v>
      </c>
      <c r="W1271" t="str">
        <f>"E4280"</f>
        <v>E4280</v>
      </c>
      <c r="X1271" t="s">
        <v>164</v>
      </c>
      <c r="AA1271" t="s">
        <v>46</v>
      </c>
      <c r="AB1271">
        <v>0</v>
      </c>
      <c r="AC1271">
        <v>0</v>
      </c>
      <c r="AD1271">
        <v>227.32</v>
      </c>
      <c r="AE1271">
        <v>0</v>
      </c>
    </row>
    <row r="1272" spans="1:31" x14ac:dyDescent="0.3">
      <c r="A1272" t="str">
        <f t="shared" si="210"/>
        <v>18</v>
      </c>
      <c r="B1272" t="str">
        <f t="shared" si="216"/>
        <v>08</v>
      </c>
      <c r="C1272" s="1">
        <v>43132.906817129631</v>
      </c>
      <c r="D1272" t="str">
        <f t="shared" si="211"/>
        <v>9</v>
      </c>
      <c r="E1272" t="s">
        <v>639</v>
      </c>
      <c r="H1272" t="s">
        <v>522</v>
      </c>
      <c r="I1272" s="2">
        <v>43140</v>
      </c>
      <c r="J1272" t="s">
        <v>49</v>
      </c>
      <c r="K1272" t="s">
        <v>242</v>
      </c>
      <c r="L1272" t="s">
        <v>243</v>
      </c>
      <c r="M1272" t="s">
        <v>323</v>
      </c>
      <c r="N1272" t="s">
        <v>324</v>
      </c>
      <c r="O1272" t="s">
        <v>39</v>
      </c>
      <c r="P1272" t="s">
        <v>40</v>
      </c>
      <c r="Q1272">
        <v>4</v>
      </c>
      <c r="R1272" t="s">
        <v>41</v>
      </c>
      <c r="S1272" t="s">
        <v>325</v>
      </c>
      <c r="T1272" t="s">
        <v>324</v>
      </c>
      <c r="U1272" t="str">
        <f>"02"</f>
        <v>02</v>
      </c>
      <c r="V1272" t="s">
        <v>51</v>
      </c>
      <c r="W1272" t="str">
        <f>"E4280"</f>
        <v>E4280</v>
      </c>
      <c r="X1272" t="s">
        <v>164</v>
      </c>
      <c r="AA1272" t="s">
        <v>46</v>
      </c>
      <c r="AB1272">
        <v>0</v>
      </c>
      <c r="AC1272">
        <v>0</v>
      </c>
      <c r="AD1272">
        <v>227.32</v>
      </c>
      <c r="AE1272">
        <v>0</v>
      </c>
    </row>
    <row r="1273" spans="1:31" x14ac:dyDescent="0.3">
      <c r="A1273" t="str">
        <f t="shared" ref="A1273:A1336" si="221">"18"</f>
        <v>18</v>
      </c>
      <c r="B1273" t="str">
        <f t="shared" si="216"/>
        <v>08</v>
      </c>
      <c r="C1273" s="1">
        <v>43146.904826388891</v>
      </c>
      <c r="D1273" t="str">
        <f t="shared" ref="D1273:D1336" si="222">"9"</f>
        <v>9</v>
      </c>
      <c r="E1273" t="s">
        <v>640</v>
      </c>
      <c r="G1273" t="s">
        <v>86</v>
      </c>
      <c r="H1273" t="s">
        <v>87</v>
      </c>
      <c r="I1273" s="2">
        <v>43146</v>
      </c>
      <c r="J1273" t="s">
        <v>88</v>
      </c>
      <c r="K1273" t="s">
        <v>242</v>
      </c>
      <c r="L1273" t="s">
        <v>243</v>
      </c>
      <c r="M1273" t="s">
        <v>323</v>
      </c>
      <c r="N1273" t="s">
        <v>324</v>
      </c>
      <c r="O1273" t="s">
        <v>39</v>
      </c>
      <c r="P1273" t="s">
        <v>40</v>
      </c>
      <c r="Q1273">
        <v>4</v>
      </c>
      <c r="R1273" t="s">
        <v>41</v>
      </c>
      <c r="S1273" t="s">
        <v>325</v>
      </c>
      <c r="T1273" t="s">
        <v>324</v>
      </c>
      <c r="U1273" t="str">
        <f>"01"</f>
        <v>01</v>
      </c>
      <c r="V1273" t="s">
        <v>84</v>
      </c>
      <c r="W1273" t="str">
        <f>"E4105"</f>
        <v>E4105</v>
      </c>
      <c r="X1273" t="s">
        <v>84</v>
      </c>
      <c r="AA1273" t="s">
        <v>65</v>
      </c>
      <c r="AB1273">
        <v>0</v>
      </c>
      <c r="AC1273">
        <v>0</v>
      </c>
      <c r="AD1273">
        <v>0</v>
      </c>
      <c r="AE1273">
        <v>-877.7</v>
      </c>
    </row>
    <row r="1274" spans="1:31" x14ac:dyDescent="0.3">
      <c r="A1274" t="str">
        <f t="shared" si="221"/>
        <v>18</v>
      </c>
      <c r="B1274" t="str">
        <f t="shared" si="216"/>
        <v>08</v>
      </c>
      <c r="C1274" s="1">
        <v>43146.906087962961</v>
      </c>
      <c r="D1274" t="str">
        <f t="shared" si="222"/>
        <v>9</v>
      </c>
      <c r="E1274" t="s">
        <v>641</v>
      </c>
      <c r="H1274" t="s">
        <v>520</v>
      </c>
      <c r="I1274" s="2">
        <v>43154</v>
      </c>
      <c r="J1274" t="s">
        <v>83</v>
      </c>
      <c r="K1274" t="s">
        <v>242</v>
      </c>
      <c r="L1274" t="s">
        <v>243</v>
      </c>
      <c r="M1274" t="s">
        <v>323</v>
      </c>
      <c r="N1274" t="s">
        <v>324</v>
      </c>
      <c r="O1274" t="s">
        <v>39</v>
      </c>
      <c r="P1274" t="s">
        <v>40</v>
      </c>
      <c r="Q1274">
        <v>4</v>
      </c>
      <c r="R1274" t="s">
        <v>41</v>
      </c>
      <c r="S1274" t="s">
        <v>325</v>
      </c>
      <c r="T1274" t="s">
        <v>324</v>
      </c>
      <c r="U1274" t="str">
        <f>"01"</f>
        <v>01</v>
      </c>
      <c r="V1274" t="s">
        <v>84</v>
      </c>
      <c r="W1274" t="str">
        <f>"E4105"</f>
        <v>E4105</v>
      </c>
      <c r="X1274" t="s">
        <v>84</v>
      </c>
      <c r="AA1274" t="s">
        <v>46</v>
      </c>
      <c r="AB1274">
        <v>0</v>
      </c>
      <c r="AC1274">
        <v>0</v>
      </c>
      <c r="AD1274">
        <v>877.7</v>
      </c>
      <c r="AE1274">
        <v>0</v>
      </c>
    </row>
    <row r="1275" spans="1:31" x14ac:dyDescent="0.3">
      <c r="A1275" t="str">
        <f t="shared" si="221"/>
        <v>18</v>
      </c>
      <c r="B1275" t="str">
        <f t="shared" si="216"/>
        <v>08</v>
      </c>
      <c r="C1275" s="1">
        <v>43132.902442129627</v>
      </c>
      <c r="D1275" t="str">
        <f t="shared" si="222"/>
        <v>9</v>
      </c>
      <c r="E1275" t="s">
        <v>642</v>
      </c>
      <c r="G1275" t="s">
        <v>86</v>
      </c>
      <c r="H1275" t="s">
        <v>87</v>
      </c>
      <c r="I1275" s="2">
        <v>43132</v>
      </c>
      <c r="J1275" t="s">
        <v>88</v>
      </c>
      <c r="K1275" t="s">
        <v>242</v>
      </c>
      <c r="L1275" t="s">
        <v>243</v>
      </c>
      <c r="M1275" t="s">
        <v>323</v>
      </c>
      <c r="N1275" t="s">
        <v>324</v>
      </c>
      <c r="O1275" t="s">
        <v>39</v>
      </c>
      <c r="P1275" t="s">
        <v>40</v>
      </c>
      <c r="Q1275">
        <v>4</v>
      </c>
      <c r="R1275" t="s">
        <v>41</v>
      </c>
      <c r="S1275" t="s">
        <v>325</v>
      </c>
      <c r="T1275" t="s">
        <v>324</v>
      </c>
      <c r="U1275" t="str">
        <f>"01"</f>
        <v>01</v>
      </c>
      <c r="V1275" t="s">
        <v>84</v>
      </c>
      <c r="W1275" t="str">
        <f>"E4105"</f>
        <v>E4105</v>
      </c>
      <c r="X1275" t="s">
        <v>84</v>
      </c>
      <c r="AA1275" t="s">
        <v>46</v>
      </c>
      <c r="AB1275">
        <v>0</v>
      </c>
      <c r="AC1275">
        <v>0</v>
      </c>
      <c r="AD1275">
        <v>0</v>
      </c>
      <c r="AE1275">
        <v>6582.77</v>
      </c>
    </row>
    <row r="1276" spans="1:31" x14ac:dyDescent="0.3">
      <c r="A1276" t="str">
        <f t="shared" si="221"/>
        <v>18</v>
      </c>
      <c r="B1276" t="str">
        <f t="shared" si="216"/>
        <v>08</v>
      </c>
      <c r="C1276" s="1">
        <v>43132.904120370367</v>
      </c>
      <c r="D1276" t="str">
        <f t="shared" si="222"/>
        <v>9</v>
      </c>
      <c r="E1276" t="s">
        <v>643</v>
      </c>
      <c r="H1276" t="s">
        <v>522</v>
      </c>
      <c r="I1276" s="2">
        <v>43140</v>
      </c>
      <c r="J1276" t="s">
        <v>83</v>
      </c>
      <c r="K1276" t="s">
        <v>242</v>
      </c>
      <c r="L1276" t="s">
        <v>243</v>
      </c>
      <c r="M1276" t="s">
        <v>323</v>
      </c>
      <c r="N1276" t="s">
        <v>324</v>
      </c>
      <c r="O1276" t="s">
        <v>39</v>
      </c>
      <c r="P1276" t="s">
        <v>40</v>
      </c>
      <c r="Q1276">
        <v>4</v>
      </c>
      <c r="R1276" t="s">
        <v>41</v>
      </c>
      <c r="S1276" t="s">
        <v>325</v>
      </c>
      <c r="T1276" t="s">
        <v>324</v>
      </c>
      <c r="U1276" t="str">
        <f>"01"</f>
        <v>01</v>
      </c>
      <c r="V1276" t="s">
        <v>84</v>
      </c>
      <c r="W1276" t="str">
        <f>"E4105"</f>
        <v>E4105</v>
      </c>
      <c r="X1276" t="s">
        <v>84</v>
      </c>
      <c r="AA1276" t="s">
        <v>46</v>
      </c>
      <c r="AB1276">
        <v>0</v>
      </c>
      <c r="AC1276">
        <v>0</v>
      </c>
      <c r="AD1276">
        <v>877.7</v>
      </c>
      <c r="AE1276">
        <v>0</v>
      </c>
    </row>
    <row r="1277" spans="1:31" x14ac:dyDescent="0.3">
      <c r="A1277" t="str">
        <f t="shared" si="221"/>
        <v>18</v>
      </c>
      <c r="B1277" t="str">
        <f t="shared" si="216"/>
        <v>08</v>
      </c>
      <c r="C1277" s="1">
        <v>43132.90283564815</v>
      </c>
      <c r="D1277" t="str">
        <f t="shared" si="222"/>
        <v>9</v>
      </c>
      <c r="E1277" t="s">
        <v>642</v>
      </c>
      <c r="G1277" t="s">
        <v>86</v>
      </c>
      <c r="H1277" t="s">
        <v>87</v>
      </c>
      <c r="I1277" s="2">
        <v>43132</v>
      </c>
      <c r="J1277" t="s">
        <v>88</v>
      </c>
      <c r="K1277" t="s">
        <v>242</v>
      </c>
      <c r="L1277" t="s">
        <v>243</v>
      </c>
      <c r="M1277" t="s">
        <v>323</v>
      </c>
      <c r="N1277" t="s">
        <v>324</v>
      </c>
      <c r="O1277" t="s">
        <v>39</v>
      </c>
      <c r="P1277" t="s">
        <v>40</v>
      </c>
      <c r="Q1277">
        <v>4</v>
      </c>
      <c r="R1277" t="s">
        <v>41</v>
      </c>
      <c r="S1277" t="s">
        <v>325</v>
      </c>
      <c r="T1277" t="s">
        <v>324</v>
      </c>
      <c r="U1277" t="str">
        <f>"01"</f>
        <v>01</v>
      </c>
      <c r="V1277" t="s">
        <v>84</v>
      </c>
      <c r="W1277" t="str">
        <f>"E4105"</f>
        <v>E4105</v>
      </c>
      <c r="X1277" t="s">
        <v>84</v>
      </c>
      <c r="AA1277" t="s">
        <v>65</v>
      </c>
      <c r="AB1277">
        <v>0</v>
      </c>
      <c r="AC1277">
        <v>0</v>
      </c>
      <c r="AD1277">
        <v>0</v>
      </c>
      <c r="AE1277">
        <v>-7460.47</v>
      </c>
    </row>
    <row r="1278" spans="1:31" x14ac:dyDescent="0.3">
      <c r="A1278" t="str">
        <f t="shared" si="221"/>
        <v>18</v>
      </c>
      <c r="B1278" t="str">
        <f t="shared" si="216"/>
        <v>08</v>
      </c>
      <c r="C1278" s="1">
        <v>43146.906712962962</v>
      </c>
      <c r="D1278" t="str">
        <f t="shared" si="222"/>
        <v>9</v>
      </c>
      <c r="E1278" t="s">
        <v>641</v>
      </c>
      <c r="H1278" t="s">
        <v>520</v>
      </c>
      <c r="I1278" s="2">
        <v>43154</v>
      </c>
      <c r="J1278" t="s">
        <v>265</v>
      </c>
      <c r="K1278" t="s">
        <v>242</v>
      </c>
      <c r="L1278" t="s">
        <v>243</v>
      </c>
      <c r="M1278" t="s">
        <v>323</v>
      </c>
      <c r="N1278" t="s">
        <v>324</v>
      </c>
      <c r="O1278" t="s">
        <v>39</v>
      </c>
      <c r="P1278" t="s">
        <v>40</v>
      </c>
      <c r="Q1278">
        <v>4</v>
      </c>
      <c r="R1278" t="s">
        <v>41</v>
      </c>
      <c r="S1278" t="s">
        <v>325</v>
      </c>
      <c r="T1278" t="s">
        <v>324</v>
      </c>
      <c r="U1278" t="str">
        <f>"RV"</f>
        <v>RV</v>
      </c>
      <c r="V1278" t="s">
        <v>44</v>
      </c>
      <c r="W1278" t="str">
        <f>"R3711E"</f>
        <v>R3711E</v>
      </c>
      <c r="X1278" t="s">
        <v>266</v>
      </c>
      <c r="AA1278" t="s">
        <v>46</v>
      </c>
      <c r="AB1278">
        <v>0</v>
      </c>
      <c r="AC1278">
        <v>0</v>
      </c>
      <c r="AD1278">
        <v>1275.3</v>
      </c>
      <c r="AE1278">
        <v>0</v>
      </c>
    </row>
    <row r="1279" spans="1:31" x14ac:dyDescent="0.3">
      <c r="A1279" t="str">
        <f t="shared" si="221"/>
        <v>18</v>
      </c>
      <c r="B1279" t="str">
        <f t="shared" si="216"/>
        <v>08</v>
      </c>
      <c r="C1279" s="1">
        <v>43146.909467592595</v>
      </c>
      <c r="D1279" t="str">
        <f t="shared" si="222"/>
        <v>9</v>
      </c>
      <c r="E1279" t="s">
        <v>638</v>
      </c>
      <c r="H1279" t="s">
        <v>520</v>
      </c>
      <c r="I1279" s="2">
        <v>43154</v>
      </c>
      <c r="J1279" t="s">
        <v>265</v>
      </c>
      <c r="K1279" t="s">
        <v>242</v>
      </c>
      <c r="L1279" t="s">
        <v>243</v>
      </c>
      <c r="M1279" t="s">
        <v>323</v>
      </c>
      <c r="N1279" t="s">
        <v>324</v>
      </c>
      <c r="O1279" t="s">
        <v>39</v>
      </c>
      <c r="P1279" t="s">
        <v>40</v>
      </c>
      <c r="Q1279">
        <v>4</v>
      </c>
      <c r="R1279" t="s">
        <v>41</v>
      </c>
      <c r="S1279" t="s">
        <v>325</v>
      </c>
      <c r="T1279" t="s">
        <v>324</v>
      </c>
      <c r="U1279" t="str">
        <f>"RV"</f>
        <v>RV</v>
      </c>
      <c r="V1279" t="s">
        <v>44</v>
      </c>
      <c r="W1279" t="str">
        <f>"R3711E"</f>
        <v>R3711E</v>
      </c>
      <c r="X1279" t="s">
        <v>266</v>
      </c>
      <c r="AA1279" t="s">
        <v>46</v>
      </c>
      <c r="AB1279">
        <v>0</v>
      </c>
      <c r="AC1279">
        <v>0</v>
      </c>
      <c r="AD1279">
        <v>330.3</v>
      </c>
      <c r="AE1279">
        <v>0</v>
      </c>
    </row>
    <row r="1280" spans="1:31" x14ac:dyDescent="0.3">
      <c r="A1280" t="str">
        <f t="shared" si="221"/>
        <v>18</v>
      </c>
      <c r="B1280" t="str">
        <f t="shared" si="216"/>
        <v>08</v>
      </c>
      <c r="C1280" s="1">
        <v>43132.904791666668</v>
      </c>
      <c r="D1280" t="str">
        <f t="shared" si="222"/>
        <v>9</v>
      </c>
      <c r="E1280" t="s">
        <v>643</v>
      </c>
      <c r="H1280" t="s">
        <v>522</v>
      </c>
      <c r="I1280" s="2">
        <v>43140</v>
      </c>
      <c r="J1280" t="s">
        <v>265</v>
      </c>
      <c r="K1280" t="s">
        <v>242</v>
      </c>
      <c r="L1280" t="s">
        <v>243</v>
      </c>
      <c r="M1280" t="s">
        <v>323</v>
      </c>
      <c r="N1280" t="s">
        <v>324</v>
      </c>
      <c r="O1280" t="s">
        <v>39</v>
      </c>
      <c r="P1280" t="s">
        <v>40</v>
      </c>
      <c r="Q1280">
        <v>4</v>
      </c>
      <c r="R1280" t="s">
        <v>41</v>
      </c>
      <c r="S1280" t="s">
        <v>325</v>
      </c>
      <c r="T1280" t="s">
        <v>324</v>
      </c>
      <c r="U1280" t="str">
        <f>"RV"</f>
        <v>RV</v>
      </c>
      <c r="V1280" t="s">
        <v>44</v>
      </c>
      <c r="W1280" t="str">
        <f>"R3711E"</f>
        <v>R3711E</v>
      </c>
      <c r="X1280" t="s">
        <v>266</v>
      </c>
      <c r="AA1280" t="s">
        <v>46</v>
      </c>
      <c r="AB1280">
        <v>0</v>
      </c>
      <c r="AC1280">
        <v>0</v>
      </c>
      <c r="AD1280">
        <v>1275.3</v>
      </c>
      <c r="AE1280">
        <v>0</v>
      </c>
    </row>
    <row r="1281" spans="1:31" x14ac:dyDescent="0.3">
      <c r="A1281" t="str">
        <f t="shared" si="221"/>
        <v>18</v>
      </c>
      <c r="B1281" t="str">
        <f t="shared" si="216"/>
        <v>08</v>
      </c>
      <c r="C1281" s="1">
        <v>43132.907488425924</v>
      </c>
      <c r="D1281" t="str">
        <f t="shared" si="222"/>
        <v>9</v>
      </c>
      <c r="E1281" t="s">
        <v>639</v>
      </c>
      <c r="H1281" t="s">
        <v>522</v>
      </c>
      <c r="I1281" s="2">
        <v>43140</v>
      </c>
      <c r="J1281" t="s">
        <v>265</v>
      </c>
      <c r="K1281" t="s">
        <v>242</v>
      </c>
      <c r="L1281" t="s">
        <v>243</v>
      </c>
      <c r="M1281" t="s">
        <v>323</v>
      </c>
      <c r="N1281" t="s">
        <v>324</v>
      </c>
      <c r="O1281" t="s">
        <v>39</v>
      </c>
      <c r="P1281" t="s">
        <v>40</v>
      </c>
      <c r="Q1281">
        <v>4</v>
      </c>
      <c r="R1281" t="s">
        <v>41</v>
      </c>
      <c r="S1281" t="s">
        <v>325</v>
      </c>
      <c r="T1281" t="s">
        <v>324</v>
      </c>
      <c r="U1281" t="str">
        <f>"RV"</f>
        <v>RV</v>
      </c>
      <c r="V1281" t="s">
        <v>44</v>
      </c>
      <c r="W1281" t="str">
        <f>"R3711E"</f>
        <v>R3711E</v>
      </c>
      <c r="X1281" t="s">
        <v>266</v>
      </c>
      <c r="AA1281" t="s">
        <v>46</v>
      </c>
      <c r="AB1281">
        <v>0</v>
      </c>
      <c r="AC1281">
        <v>0</v>
      </c>
      <c r="AD1281">
        <v>330.3</v>
      </c>
      <c r="AE1281">
        <v>0</v>
      </c>
    </row>
    <row r="1282" spans="1:31" x14ac:dyDescent="0.3">
      <c r="A1282" t="str">
        <f t="shared" si="221"/>
        <v>18</v>
      </c>
      <c r="B1282" t="str">
        <f t="shared" si="216"/>
        <v>08</v>
      </c>
      <c r="C1282" s="1">
        <v>43146.906712962962</v>
      </c>
      <c r="D1282" t="str">
        <f t="shared" si="222"/>
        <v>9</v>
      </c>
      <c r="E1282" t="s">
        <v>641</v>
      </c>
      <c r="H1282" t="s">
        <v>520</v>
      </c>
      <c r="I1282" s="2">
        <v>43154</v>
      </c>
      <c r="J1282" t="s">
        <v>267</v>
      </c>
      <c r="K1282" t="s">
        <v>242</v>
      </c>
      <c r="L1282" t="s">
        <v>243</v>
      </c>
      <c r="M1282" t="s">
        <v>323</v>
      </c>
      <c r="N1282" t="s">
        <v>324</v>
      </c>
      <c r="O1282" t="s">
        <v>39</v>
      </c>
      <c r="P1282" t="s">
        <v>40</v>
      </c>
      <c r="Q1282">
        <v>4</v>
      </c>
      <c r="R1282" t="s">
        <v>41</v>
      </c>
      <c r="S1282" t="s">
        <v>325</v>
      </c>
      <c r="T1282" t="s">
        <v>324</v>
      </c>
      <c r="U1282" t="str">
        <f>"09"</f>
        <v>09</v>
      </c>
      <c r="V1282" t="s">
        <v>268</v>
      </c>
      <c r="W1282" t="str">
        <f>"E5982"</f>
        <v>E5982</v>
      </c>
      <c r="X1282" t="s">
        <v>268</v>
      </c>
      <c r="AA1282" t="s">
        <v>46</v>
      </c>
      <c r="AB1282">
        <v>0</v>
      </c>
      <c r="AC1282">
        <v>0</v>
      </c>
      <c r="AD1282">
        <v>397.6</v>
      </c>
      <c r="AE1282">
        <v>0</v>
      </c>
    </row>
    <row r="1283" spans="1:31" x14ac:dyDescent="0.3">
      <c r="A1283" t="str">
        <f t="shared" si="221"/>
        <v>18</v>
      </c>
      <c r="B1283" t="str">
        <f t="shared" si="216"/>
        <v>08</v>
      </c>
      <c r="C1283" s="1">
        <v>43146.909467592595</v>
      </c>
      <c r="D1283" t="str">
        <f t="shared" si="222"/>
        <v>9</v>
      </c>
      <c r="E1283" t="s">
        <v>638</v>
      </c>
      <c r="H1283" t="s">
        <v>520</v>
      </c>
      <c r="I1283" s="2">
        <v>43154</v>
      </c>
      <c r="J1283" t="s">
        <v>267</v>
      </c>
      <c r="K1283" t="s">
        <v>242</v>
      </c>
      <c r="L1283" t="s">
        <v>243</v>
      </c>
      <c r="M1283" t="s">
        <v>323</v>
      </c>
      <c r="N1283" t="s">
        <v>324</v>
      </c>
      <c r="O1283" t="s">
        <v>39</v>
      </c>
      <c r="P1283" t="s">
        <v>40</v>
      </c>
      <c r="Q1283">
        <v>4</v>
      </c>
      <c r="R1283" t="s">
        <v>41</v>
      </c>
      <c r="S1283" t="s">
        <v>325</v>
      </c>
      <c r="T1283" t="s">
        <v>324</v>
      </c>
      <c r="U1283" t="str">
        <f>"09"</f>
        <v>09</v>
      </c>
      <c r="V1283" t="s">
        <v>268</v>
      </c>
      <c r="W1283" t="str">
        <f>"E5982"</f>
        <v>E5982</v>
      </c>
      <c r="X1283" t="s">
        <v>268</v>
      </c>
      <c r="AA1283" t="s">
        <v>46</v>
      </c>
      <c r="AB1283">
        <v>0</v>
      </c>
      <c r="AC1283">
        <v>0</v>
      </c>
      <c r="AD1283">
        <v>102.98</v>
      </c>
      <c r="AE1283">
        <v>0</v>
      </c>
    </row>
    <row r="1284" spans="1:31" x14ac:dyDescent="0.3">
      <c r="A1284" t="str">
        <f t="shared" si="221"/>
        <v>18</v>
      </c>
      <c r="B1284" t="str">
        <f t="shared" si="216"/>
        <v>08</v>
      </c>
      <c r="C1284" s="1">
        <v>43132.904791666668</v>
      </c>
      <c r="D1284" t="str">
        <f t="shared" si="222"/>
        <v>9</v>
      </c>
      <c r="E1284" t="s">
        <v>643</v>
      </c>
      <c r="H1284" t="s">
        <v>522</v>
      </c>
      <c r="I1284" s="2">
        <v>43140</v>
      </c>
      <c r="J1284" t="s">
        <v>267</v>
      </c>
      <c r="K1284" t="s">
        <v>242</v>
      </c>
      <c r="L1284" t="s">
        <v>243</v>
      </c>
      <c r="M1284" t="s">
        <v>323</v>
      </c>
      <c r="N1284" t="s">
        <v>324</v>
      </c>
      <c r="O1284" t="s">
        <v>39</v>
      </c>
      <c r="P1284" t="s">
        <v>40</v>
      </c>
      <c r="Q1284">
        <v>4</v>
      </c>
      <c r="R1284" t="s">
        <v>41</v>
      </c>
      <c r="S1284" t="s">
        <v>325</v>
      </c>
      <c r="T1284" t="s">
        <v>324</v>
      </c>
      <c r="U1284" t="str">
        <f>"09"</f>
        <v>09</v>
      </c>
      <c r="V1284" t="s">
        <v>268</v>
      </c>
      <c r="W1284" t="str">
        <f>"E5982"</f>
        <v>E5982</v>
      </c>
      <c r="X1284" t="s">
        <v>268</v>
      </c>
      <c r="AA1284" t="s">
        <v>46</v>
      </c>
      <c r="AB1284">
        <v>0</v>
      </c>
      <c r="AC1284">
        <v>0</v>
      </c>
      <c r="AD1284">
        <v>397.6</v>
      </c>
      <c r="AE1284">
        <v>0</v>
      </c>
    </row>
    <row r="1285" spans="1:31" x14ac:dyDescent="0.3">
      <c r="A1285" t="str">
        <f t="shared" si="221"/>
        <v>18</v>
      </c>
      <c r="B1285" t="str">
        <f t="shared" si="216"/>
        <v>08</v>
      </c>
      <c r="C1285" s="1">
        <v>43132.907488425924</v>
      </c>
      <c r="D1285" t="str">
        <f t="shared" si="222"/>
        <v>9</v>
      </c>
      <c r="E1285" t="s">
        <v>639</v>
      </c>
      <c r="H1285" t="s">
        <v>522</v>
      </c>
      <c r="I1285" s="2">
        <v>43140</v>
      </c>
      <c r="J1285" t="s">
        <v>267</v>
      </c>
      <c r="K1285" t="s">
        <v>242</v>
      </c>
      <c r="L1285" t="s">
        <v>243</v>
      </c>
      <c r="M1285" t="s">
        <v>323</v>
      </c>
      <c r="N1285" t="s">
        <v>324</v>
      </c>
      <c r="O1285" t="s">
        <v>39</v>
      </c>
      <c r="P1285" t="s">
        <v>40</v>
      </c>
      <c r="Q1285">
        <v>4</v>
      </c>
      <c r="R1285" t="s">
        <v>41</v>
      </c>
      <c r="S1285" t="s">
        <v>325</v>
      </c>
      <c r="T1285" t="s">
        <v>324</v>
      </c>
      <c r="U1285" t="str">
        <f>"09"</f>
        <v>09</v>
      </c>
      <c r="V1285" t="s">
        <v>268</v>
      </c>
      <c r="W1285" t="str">
        <f>"E5982"</f>
        <v>E5982</v>
      </c>
      <c r="X1285" t="s">
        <v>268</v>
      </c>
      <c r="AA1285" t="s">
        <v>46</v>
      </c>
      <c r="AB1285">
        <v>0</v>
      </c>
      <c r="AC1285">
        <v>0</v>
      </c>
      <c r="AD1285">
        <v>102.98</v>
      </c>
      <c r="AE1285">
        <v>0</v>
      </c>
    </row>
    <row r="1286" spans="1:31" x14ac:dyDescent="0.3">
      <c r="A1286" t="str">
        <f t="shared" si="221"/>
        <v>18</v>
      </c>
      <c r="B1286" t="str">
        <f t="shared" si="216"/>
        <v>08</v>
      </c>
      <c r="C1286" s="1">
        <v>43146.908807870372</v>
      </c>
      <c r="D1286" t="str">
        <f t="shared" si="222"/>
        <v>9</v>
      </c>
      <c r="E1286" t="s">
        <v>638</v>
      </c>
      <c r="H1286" t="s">
        <v>520</v>
      </c>
      <c r="I1286" s="2">
        <v>43154</v>
      </c>
      <c r="J1286" t="s">
        <v>49</v>
      </c>
      <c r="K1286" t="s">
        <v>242</v>
      </c>
      <c r="L1286" t="s">
        <v>243</v>
      </c>
      <c r="M1286" t="s">
        <v>326</v>
      </c>
      <c r="N1286" t="s">
        <v>327</v>
      </c>
      <c r="O1286" t="s">
        <v>39</v>
      </c>
      <c r="P1286" t="s">
        <v>40</v>
      </c>
      <c r="Q1286">
        <v>4</v>
      </c>
      <c r="R1286" t="s">
        <v>41</v>
      </c>
      <c r="S1286" t="s">
        <v>328</v>
      </c>
      <c r="T1286" t="s">
        <v>327</v>
      </c>
      <c r="U1286" t="str">
        <f>"02"</f>
        <v>02</v>
      </c>
      <c r="V1286" t="s">
        <v>51</v>
      </c>
      <c r="W1286" t="str">
        <f>"E4282"</f>
        <v>E4282</v>
      </c>
      <c r="X1286" t="s">
        <v>163</v>
      </c>
      <c r="AA1286" t="s">
        <v>46</v>
      </c>
      <c r="AB1286">
        <v>0</v>
      </c>
      <c r="AC1286">
        <v>0</v>
      </c>
      <c r="AD1286">
        <v>21.24</v>
      </c>
      <c r="AE1286">
        <v>0</v>
      </c>
    </row>
    <row r="1287" spans="1:31" x14ac:dyDescent="0.3">
      <c r="A1287" t="str">
        <f t="shared" si="221"/>
        <v>18</v>
      </c>
      <c r="B1287" t="str">
        <f t="shared" si="216"/>
        <v>08</v>
      </c>
      <c r="C1287" s="1">
        <v>43132.906828703701</v>
      </c>
      <c r="D1287" t="str">
        <f t="shared" si="222"/>
        <v>9</v>
      </c>
      <c r="E1287" t="s">
        <v>639</v>
      </c>
      <c r="H1287" t="s">
        <v>522</v>
      </c>
      <c r="I1287" s="2">
        <v>43140</v>
      </c>
      <c r="J1287" t="s">
        <v>49</v>
      </c>
      <c r="K1287" t="s">
        <v>242</v>
      </c>
      <c r="L1287" t="s">
        <v>243</v>
      </c>
      <c r="M1287" t="s">
        <v>326</v>
      </c>
      <c r="N1287" t="s">
        <v>327</v>
      </c>
      <c r="O1287" t="s">
        <v>39</v>
      </c>
      <c r="P1287" t="s">
        <v>40</v>
      </c>
      <c r="Q1287">
        <v>4</v>
      </c>
      <c r="R1287" t="s">
        <v>41</v>
      </c>
      <c r="S1287" t="s">
        <v>328</v>
      </c>
      <c r="T1287" t="s">
        <v>327</v>
      </c>
      <c r="U1287" t="str">
        <f>"02"</f>
        <v>02</v>
      </c>
      <c r="V1287" t="s">
        <v>51</v>
      </c>
      <c r="W1287" t="str">
        <f>"E4282"</f>
        <v>E4282</v>
      </c>
      <c r="X1287" t="s">
        <v>163</v>
      </c>
      <c r="AA1287" t="s">
        <v>46</v>
      </c>
      <c r="AB1287">
        <v>0</v>
      </c>
      <c r="AC1287">
        <v>0</v>
      </c>
      <c r="AD1287">
        <v>21.24</v>
      </c>
      <c r="AE1287">
        <v>0</v>
      </c>
    </row>
    <row r="1288" spans="1:31" x14ac:dyDescent="0.3">
      <c r="A1288" t="str">
        <f t="shared" si="221"/>
        <v>18</v>
      </c>
      <c r="B1288" t="str">
        <f t="shared" si="216"/>
        <v>08</v>
      </c>
      <c r="C1288" s="1">
        <v>43151.50104166667</v>
      </c>
      <c r="D1288" t="str">
        <f t="shared" si="222"/>
        <v>9</v>
      </c>
      <c r="E1288" t="s">
        <v>693</v>
      </c>
      <c r="H1288" t="s">
        <v>694</v>
      </c>
      <c r="I1288" s="2">
        <v>43151</v>
      </c>
      <c r="J1288" t="s">
        <v>74</v>
      </c>
      <c r="K1288" t="s">
        <v>242</v>
      </c>
      <c r="L1288" t="s">
        <v>243</v>
      </c>
      <c r="M1288" t="s">
        <v>326</v>
      </c>
      <c r="N1288" t="s">
        <v>327</v>
      </c>
      <c r="O1288" t="s">
        <v>39</v>
      </c>
      <c r="P1288" t="s">
        <v>40</v>
      </c>
      <c r="Q1288">
        <v>4</v>
      </c>
      <c r="R1288" t="s">
        <v>41</v>
      </c>
      <c r="S1288" t="s">
        <v>328</v>
      </c>
      <c r="T1288" t="s">
        <v>327</v>
      </c>
      <c r="U1288" t="str">
        <f>"05"</f>
        <v>05</v>
      </c>
      <c r="V1288" t="s">
        <v>58</v>
      </c>
      <c r="W1288" t="str">
        <f>"E5049"</f>
        <v>E5049</v>
      </c>
      <c r="X1288" t="s">
        <v>305</v>
      </c>
      <c r="AA1288" t="s">
        <v>46</v>
      </c>
      <c r="AB1288">
        <v>0</v>
      </c>
      <c r="AC1288">
        <v>0</v>
      </c>
      <c r="AD1288">
        <v>2713</v>
      </c>
      <c r="AE1288">
        <v>0</v>
      </c>
    </row>
    <row r="1289" spans="1:31" x14ac:dyDescent="0.3">
      <c r="A1289" t="str">
        <f t="shared" si="221"/>
        <v>18</v>
      </c>
      <c r="B1289" t="str">
        <f t="shared" si="216"/>
        <v>08</v>
      </c>
      <c r="C1289" s="1">
        <v>43146.90483796296</v>
      </c>
      <c r="D1289" t="str">
        <f t="shared" si="222"/>
        <v>9</v>
      </c>
      <c r="E1289" t="s">
        <v>640</v>
      </c>
      <c r="G1289" t="s">
        <v>86</v>
      </c>
      <c r="H1289" t="s">
        <v>87</v>
      </c>
      <c r="I1289" s="2">
        <v>43146</v>
      </c>
      <c r="J1289" t="s">
        <v>88</v>
      </c>
      <c r="K1289" t="s">
        <v>242</v>
      </c>
      <c r="L1289" t="s">
        <v>243</v>
      </c>
      <c r="M1289" t="s">
        <v>326</v>
      </c>
      <c r="N1289" t="s">
        <v>327</v>
      </c>
      <c r="O1289" t="s">
        <v>39</v>
      </c>
      <c r="P1289" t="s">
        <v>40</v>
      </c>
      <c r="Q1289">
        <v>4</v>
      </c>
      <c r="R1289" t="s">
        <v>41</v>
      </c>
      <c r="S1289" t="s">
        <v>328</v>
      </c>
      <c r="T1289" t="s">
        <v>327</v>
      </c>
      <c r="U1289" t="str">
        <f>"01"</f>
        <v>01</v>
      </c>
      <c r="V1289" t="s">
        <v>84</v>
      </c>
      <c r="W1289" t="str">
        <f>"E4105"</f>
        <v>E4105</v>
      </c>
      <c r="X1289" t="s">
        <v>84</v>
      </c>
      <c r="AA1289" t="s">
        <v>65</v>
      </c>
      <c r="AB1289">
        <v>0</v>
      </c>
      <c r="AC1289">
        <v>0</v>
      </c>
      <c r="AD1289">
        <v>0</v>
      </c>
      <c r="AE1289">
        <v>-884.8</v>
      </c>
    </row>
    <row r="1290" spans="1:31" x14ac:dyDescent="0.3">
      <c r="A1290" t="str">
        <f t="shared" si="221"/>
        <v>18</v>
      </c>
      <c r="B1290" t="str">
        <f t="shared" si="216"/>
        <v>08</v>
      </c>
      <c r="C1290" s="1">
        <v>43146.906099537038</v>
      </c>
      <c r="D1290" t="str">
        <f t="shared" si="222"/>
        <v>9</v>
      </c>
      <c r="E1290" t="s">
        <v>641</v>
      </c>
      <c r="H1290" t="s">
        <v>520</v>
      </c>
      <c r="I1290" s="2">
        <v>43154</v>
      </c>
      <c r="J1290" t="s">
        <v>83</v>
      </c>
      <c r="K1290" t="s">
        <v>242</v>
      </c>
      <c r="L1290" t="s">
        <v>243</v>
      </c>
      <c r="M1290" t="s">
        <v>326</v>
      </c>
      <c r="N1290" t="s">
        <v>327</v>
      </c>
      <c r="O1290" t="s">
        <v>39</v>
      </c>
      <c r="P1290" t="s">
        <v>40</v>
      </c>
      <c r="Q1290">
        <v>4</v>
      </c>
      <c r="R1290" t="s">
        <v>41</v>
      </c>
      <c r="S1290" t="s">
        <v>328</v>
      </c>
      <c r="T1290" t="s">
        <v>327</v>
      </c>
      <c r="U1290" t="str">
        <f>"01"</f>
        <v>01</v>
      </c>
      <c r="V1290" t="s">
        <v>84</v>
      </c>
      <c r="W1290" t="str">
        <f>"E4105"</f>
        <v>E4105</v>
      </c>
      <c r="X1290" t="s">
        <v>84</v>
      </c>
      <c r="AA1290" t="s">
        <v>46</v>
      </c>
      <c r="AB1290">
        <v>0</v>
      </c>
      <c r="AC1290">
        <v>0</v>
      </c>
      <c r="AD1290">
        <v>884.8</v>
      </c>
      <c r="AE1290">
        <v>0</v>
      </c>
    </row>
    <row r="1291" spans="1:31" x14ac:dyDescent="0.3">
      <c r="A1291" t="str">
        <f t="shared" si="221"/>
        <v>18</v>
      </c>
      <c r="B1291" t="str">
        <f t="shared" si="216"/>
        <v>08</v>
      </c>
      <c r="C1291" s="1">
        <v>43132.904131944444</v>
      </c>
      <c r="D1291" t="str">
        <f t="shared" si="222"/>
        <v>9</v>
      </c>
      <c r="E1291" t="s">
        <v>643</v>
      </c>
      <c r="H1291" t="s">
        <v>522</v>
      </c>
      <c r="I1291" s="2">
        <v>43140</v>
      </c>
      <c r="J1291" t="s">
        <v>83</v>
      </c>
      <c r="K1291" t="s">
        <v>242</v>
      </c>
      <c r="L1291" t="s">
        <v>243</v>
      </c>
      <c r="M1291" t="s">
        <v>326</v>
      </c>
      <c r="N1291" t="s">
        <v>327</v>
      </c>
      <c r="O1291" t="s">
        <v>39</v>
      </c>
      <c r="P1291" t="s">
        <v>40</v>
      </c>
      <c r="Q1291">
        <v>4</v>
      </c>
      <c r="R1291" t="s">
        <v>41</v>
      </c>
      <c r="S1291" t="s">
        <v>328</v>
      </c>
      <c r="T1291" t="s">
        <v>327</v>
      </c>
      <c r="U1291" t="str">
        <f>"01"</f>
        <v>01</v>
      </c>
      <c r="V1291" t="s">
        <v>84</v>
      </c>
      <c r="W1291" t="str">
        <f>"E4105"</f>
        <v>E4105</v>
      </c>
      <c r="X1291" t="s">
        <v>84</v>
      </c>
      <c r="AA1291" t="s">
        <v>46</v>
      </c>
      <c r="AB1291">
        <v>0</v>
      </c>
      <c r="AC1291">
        <v>0</v>
      </c>
      <c r="AD1291">
        <v>884.8</v>
      </c>
      <c r="AE1291">
        <v>0</v>
      </c>
    </row>
    <row r="1292" spans="1:31" x14ac:dyDescent="0.3">
      <c r="A1292" t="str">
        <f t="shared" si="221"/>
        <v>18</v>
      </c>
      <c r="B1292" t="str">
        <f t="shared" si="216"/>
        <v>08</v>
      </c>
      <c r="C1292" s="1">
        <v>43132.90283564815</v>
      </c>
      <c r="D1292" t="str">
        <f t="shared" si="222"/>
        <v>9</v>
      </c>
      <c r="E1292" t="s">
        <v>642</v>
      </c>
      <c r="G1292" t="s">
        <v>86</v>
      </c>
      <c r="H1292" t="s">
        <v>87</v>
      </c>
      <c r="I1292" s="2">
        <v>43132</v>
      </c>
      <c r="J1292" t="s">
        <v>88</v>
      </c>
      <c r="K1292" t="s">
        <v>242</v>
      </c>
      <c r="L1292" t="s">
        <v>243</v>
      </c>
      <c r="M1292" t="s">
        <v>326</v>
      </c>
      <c r="N1292" t="s">
        <v>327</v>
      </c>
      <c r="O1292" t="s">
        <v>39</v>
      </c>
      <c r="P1292" t="s">
        <v>40</v>
      </c>
      <c r="Q1292">
        <v>4</v>
      </c>
      <c r="R1292" t="s">
        <v>41</v>
      </c>
      <c r="S1292" t="s">
        <v>328</v>
      </c>
      <c r="T1292" t="s">
        <v>327</v>
      </c>
      <c r="U1292" t="str">
        <f>"01"</f>
        <v>01</v>
      </c>
      <c r="V1292" t="s">
        <v>84</v>
      </c>
      <c r="W1292" t="str">
        <f>"E4105"</f>
        <v>E4105</v>
      </c>
      <c r="X1292" t="s">
        <v>84</v>
      </c>
      <c r="AA1292" t="s">
        <v>65</v>
      </c>
      <c r="AB1292">
        <v>0</v>
      </c>
      <c r="AC1292">
        <v>0</v>
      </c>
      <c r="AD1292">
        <v>0</v>
      </c>
      <c r="AE1292">
        <v>-884.8</v>
      </c>
    </row>
    <row r="1293" spans="1:31" x14ac:dyDescent="0.3">
      <c r="A1293" t="str">
        <f t="shared" si="221"/>
        <v>18</v>
      </c>
      <c r="B1293" t="str">
        <f t="shared" si="216"/>
        <v>08</v>
      </c>
      <c r="C1293" s="1">
        <v>43151.50104166667</v>
      </c>
      <c r="D1293" t="str">
        <f t="shared" si="222"/>
        <v>9</v>
      </c>
      <c r="E1293" t="s">
        <v>693</v>
      </c>
      <c r="H1293" t="s">
        <v>695</v>
      </c>
      <c r="I1293" s="2">
        <v>43151</v>
      </c>
      <c r="J1293" t="s">
        <v>74</v>
      </c>
      <c r="K1293" t="s">
        <v>242</v>
      </c>
      <c r="L1293" t="s">
        <v>243</v>
      </c>
      <c r="M1293" t="s">
        <v>326</v>
      </c>
      <c r="N1293" t="s">
        <v>327</v>
      </c>
      <c r="O1293" t="s">
        <v>39</v>
      </c>
      <c r="P1293" t="s">
        <v>40</v>
      </c>
      <c r="Q1293">
        <v>4</v>
      </c>
      <c r="R1293" t="s">
        <v>41</v>
      </c>
      <c r="S1293" t="s">
        <v>328</v>
      </c>
      <c r="T1293" t="s">
        <v>327</v>
      </c>
      <c r="U1293" t="str">
        <f>"05"</f>
        <v>05</v>
      </c>
      <c r="V1293" t="s">
        <v>58</v>
      </c>
      <c r="W1293" t="str">
        <f>"E5070"</f>
        <v>E5070</v>
      </c>
      <c r="X1293" t="s">
        <v>178</v>
      </c>
      <c r="AA1293" t="s">
        <v>46</v>
      </c>
      <c r="AB1293">
        <v>0</v>
      </c>
      <c r="AC1293">
        <v>0</v>
      </c>
      <c r="AD1293">
        <v>197.37</v>
      </c>
      <c r="AE1293">
        <v>0</v>
      </c>
    </row>
    <row r="1294" spans="1:31" x14ac:dyDescent="0.3">
      <c r="A1294" t="str">
        <f t="shared" si="221"/>
        <v>18</v>
      </c>
      <c r="B1294" t="str">
        <f t="shared" si="216"/>
        <v>08</v>
      </c>
      <c r="C1294" s="1">
        <v>43146.906724537039</v>
      </c>
      <c r="D1294" t="str">
        <f t="shared" si="222"/>
        <v>9</v>
      </c>
      <c r="E1294" t="s">
        <v>641</v>
      </c>
      <c r="H1294" t="s">
        <v>520</v>
      </c>
      <c r="I1294" s="2">
        <v>43154</v>
      </c>
      <c r="J1294" t="s">
        <v>265</v>
      </c>
      <c r="K1294" t="s">
        <v>242</v>
      </c>
      <c r="L1294" t="s">
        <v>243</v>
      </c>
      <c r="M1294" t="s">
        <v>326</v>
      </c>
      <c r="N1294" t="s">
        <v>327</v>
      </c>
      <c r="O1294" t="s">
        <v>39</v>
      </c>
      <c r="P1294" t="s">
        <v>40</v>
      </c>
      <c r="Q1294">
        <v>4</v>
      </c>
      <c r="R1294" t="s">
        <v>41</v>
      </c>
      <c r="S1294" t="s">
        <v>328</v>
      </c>
      <c r="T1294" t="s">
        <v>327</v>
      </c>
      <c r="U1294" t="str">
        <f t="shared" ref="U1294:U1299" si="223">"RV"</f>
        <v>RV</v>
      </c>
      <c r="V1294" t="s">
        <v>44</v>
      </c>
      <c r="W1294" t="str">
        <f t="shared" ref="W1294:W1299" si="224">"R3711E"</f>
        <v>R3711E</v>
      </c>
      <c r="X1294" t="s">
        <v>266</v>
      </c>
      <c r="AA1294" t="s">
        <v>46</v>
      </c>
      <c r="AB1294">
        <v>0</v>
      </c>
      <c r="AC1294">
        <v>0</v>
      </c>
      <c r="AD1294">
        <v>1285.6099999999999</v>
      </c>
      <c r="AE1294">
        <v>0</v>
      </c>
    </row>
    <row r="1295" spans="1:31" x14ac:dyDescent="0.3">
      <c r="A1295" t="str">
        <f t="shared" si="221"/>
        <v>18</v>
      </c>
      <c r="B1295" t="str">
        <f t="shared" si="216"/>
        <v>08</v>
      </c>
      <c r="C1295" s="1">
        <v>43146.909479166665</v>
      </c>
      <c r="D1295" t="str">
        <f t="shared" si="222"/>
        <v>9</v>
      </c>
      <c r="E1295" t="s">
        <v>638</v>
      </c>
      <c r="H1295" t="s">
        <v>520</v>
      </c>
      <c r="I1295" s="2">
        <v>43154</v>
      </c>
      <c r="J1295" t="s">
        <v>265</v>
      </c>
      <c r="K1295" t="s">
        <v>242</v>
      </c>
      <c r="L1295" t="s">
        <v>243</v>
      </c>
      <c r="M1295" t="s">
        <v>326</v>
      </c>
      <c r="N1295" t="s">
        <v>327</v>
      </c>
      <c r="O1295" t="s">
        <v>39</v>
      </c>
      <c r="P1295" t="s">
        <v>40</v>
      </c>
      <c r="Q1295">
        <v>4</v>
      </c>
      <c r="R1295" t="s">
        <v>41</v>
      </c>
      <c r="S1295" t="s">
        <v>328</v>
      </c>
      <c r="T1295" t="s">
        <v>327</v>
      </c>
      <c r="U1295" t="str">
        <f t="shared" si="223"/>
        <v>RV</v>
      </c>
      <c r="V1295" t="s">
        <v>44</v>
      </c>
      <c r="W1295" t="str">
        <f t="shared" si="224"/>
        <v>R3711E</v>
      </c>
      <c r="X1295" t="s">
        <v>266</v>
      </c>
      <c r="AA1295" t="s">
        <v>46</v>
      </c>
      <c r="AB1295">
        <v>0</v>
      </c>
      <c r="AC1295">
        <v>0</v>
      </c>
      <c r="AD1295">
        <v>30.86</v>
      </c>
      <c r="AE1295">
        <v>0</v>
      </c>
    </row>
    <row r="1296" spans="1:31" x14ac:dyDescent="0.3">
      <c r="A1296" t="str">
        <f t="shared" si="221"/>
        <v>18</v>
      </c>
      <c r="B1296" t="str">
        <f t="shared" si="216"/>
        <v>08</v>
      </c>
      <c r="C1296" s="1">
        <v>43132.904803240737</v>
      </c>
      <c r="D1296" t="str">
        <f t="shared" si="222"/>
        <v>9</v>
      </c>
      <c r="E1296" t="s">
        <v>643</v>
      </c>
      <c r="H1296" t="s">
        <v>522</v>
      </c>
      <c r="I1296" s="2">
        <v>43140</v>
      </c>
      <c r="J1296" t="s">
        <v>265</v>
      </c>
      <c r="K1296" t="s">
        <v>242</v>
      </c>
      <c r="L1296" t="s">
        <v>243</v>
      </c>
      <c r="M1296" t="s">
        <v>326</v>
      </c>
      <c r="N1296" t="s">
        <v>327</v>
      </c>
      <c r="O1296" t="s">
        <v>39</v>
      </c>
      <c r="P1296" t="s">
        <v>40</v>
      </c>
      <c r="Q1296">
        <v>4</v>
      </c>
      <c r="R1296" t="s">
        <v>41</v>
      </c>
      <c r="S1296" t="s">
        <v>328</v>
      </c>
      <c r="T1296" t="s">
        <v>327</v>
      </c>
      <c r="U1296" t="str">
        <f t="shared" si="223"/>
        <v>RV</v>
      </c>
      <c r="V1296" t="s">
        <v>44</v>
      </c>
      <c r="W1296" t="str">
        <f t="shared" si="224"/>
        <v>R3711E</v>
      </c>
      <c r="X1296" t="s">
        <v>266</v>
      </c>
      <c r="AA1296" t="s">
        <v>46</v>
      </c>
      <c r="AB1296">
        <v>0</v>
      </c>
      <c r="AC1296">
        <v>0</v>
      </c>
      <c r="AD1296">
        <v>1285.6099999999999</v>
      </c>
      <c r="AE1296">
        <v>0</v>
      </c>
    </row>
    <row r="1297" spans="1:31" x14ac:dyDescent="0.3">
      <c r="A1297" t="str">
        <f t="shared" si="221"/>
        <v>18</v>
      </c>
      <c r="B1297" t="str">
        <f t="shared" si="216"/>
        <v>08</v>
      </c>
      <c r="C1297" s="1">
        <v>43132.907500000001</v>
      </c>
      <c r="D1297" t="str">
        <f t="shared" si="222"/>
        <v>9</v>
      </c>
      <c r="E1297" t="s">
        <v>639</v>
      </c>
      <c r="H1297" t="s">
        <v>522</v>
      </c>
      <c r="I1297" s="2">
        <v>43140</v>
      </c>
      <c r="J1297" t="s">
        <v>265</v>
      </c>
      <c r="K1297" t="s">
        <v>242</v>
      </c>
      <c r="L1297" t="s">
        <v>243</v>
      </c>
      <c r="M1297" t="s">
        <v>326</v>
      </c>
      <c r="N1297" t="s">
        <v>327</v>
      </c>
      <c r="O1297" t="s">
        <v>39</v>
      </c>
      <c r="P1297" t="s">
        <v>40</v>
      </c>
      <c r="Q1297">
        <v>4</v>
      </c>
      <c r="R1297" t="s">
        <v>41</v>
      </c>
      <c r="S1297" t="s">
        <v>328</v>
      </c>
      <c r="T1297" t="s">
        <v>327</v>
      </c>
      <c r="U1297" t="str">
        <f t="shared" si="223"/>
        <v>RV</v>
      </c>
      <c r="V1297" t="s">
        <v>44</v>
      </c>
      <c r="W1297" t="str">
        <f t="shared" si="224"/>
        <v>R3711E</v>
      </c>
      <c r="X1297" t="s">
        <v>266</v>
      </c>
      <c r="AA1297" t="s">
        <v>46</v>
      </c>
      <c r="AB1297">
        <v>0</v>
      </c>
      <c r="AC1297">
        <v>0</v>
      </c>
      <c r="AD1297">
        <v>30.86</v>
      </c>
      <c r="AE1297">
        <v>0</v>
      </c>
    </row>
    <row r="1298" spans="1:31" x14ac:dyDescent="0.3">
      <c r="A1298" t="str">
        <f t="shared" si="221"/>
        <v>18</v>
      </c>
      <c r="B1298" t="str">
        <f t="shared" si="216"/>
        <v>08</v>
      </c>
      <c r="C1298" s="1">
        <v>43151.50104166667</v>
      </c>
      <c r="D1298" t="str">
        <f t="shared" si="222"/>
        <v>9</v>
      </c>
      <c r="E1298" t="s">
        <v>693</v>
      </c>
      <c r="H1298" t="s">
        <v>694</v>
      </c>
      <c r="I1298" s="2">
        <v>43151</v>
      </c>
      <c r="J1298" t="s">
        <v>265</v>
      </c>
      <c r="K1298" t="s">
        <v>242</v>
      </c>
      <c r="L1298" t="s">
        <v>243</v>
      </c>
      <c r="M1298" t="s">
        <v>326</v>
      </c>
      <c r="N1298" t="s">
        <v>327</v>
      </c>
      <c r="O1298" t="s">
        <v>39</v>
      </c>
      <c r="P1298" t="s">
        <v>40</v>
      </c>
      <c r="Q1298">
        <v>4</v>
      </c>
      <c r="R1298" t="s">
        <v>41</v>
      </c>
      <c r="S1298" t="s">
        <v>328</v>
      </c>
      <c r="T1298" t="s">
        <v>327</v>
      </c>
      <c r="U1298" t="str">
        <f t="shared" si="223"/>
        <v>RV</v>
      </c>
      <c r="V1298" t="s">
        <v>44</v>
      </c>
      <c r="W1298" t="str">
        <f t="shared" si="224"/>
        <v>R3711E</v>
      </c>
      <c r="X1298" t="s">
        <v>266</v>
      </c>
      <c r="AA1298" t="s">
        <v>46</v>
      </c>
      <c r="AB1298">
        <v>0</v>
      </c>
      <c r="AC1298">
        <v>0</v>
      </c>
      <c r="AD1298">
        <v>3941.99</v>
      </c>
      <c r="AE1298">
        <v>0</v>
      </c>
    </row>
    <row r="1299" spans="1:31" x14ac:dyDescent="0.3">
      <c r="A1299" t="str">
        <f t="shared" si="221"/>
        <v>18</v>
      </c>
      <c r="B1299" t="str">
        <f t="shared" si="216"/>
        <v>08</v>
      </c>
      <c r="C1299" s="1">
        <v>43151.50104166667</v>
      </c>
      <c r="D1299" t="str">
        <f t="shared" si="222"/>
        <v>9</v>
      </c>
      <c r="E1299" t="s">
        <v>693</v>
      </c>
      <c r="H1299" t="s">
        <v>695</v>
      </c>
      <c r="I1299" s="2">
        <v>43151</v>
      </c>
      <c r="J1299" t="s">
        <v>265</v>
      </c>
      <c r="K1299" t="s">
        <v>242</v>
      </c>
      <c r="L1299" t="s">
        <v>243</v>
      </c>
      <c r="M1299" t="s">
        <v>326</v>
      </c>
      <c r="N1299" t="s">
        <v>327</v>
      </c>
      <c r="O1299" t="s">
        <v>39</v>
      </c>
      <c r="P1299" t="s">
        <v>40</v>
      </c>
      <c r="Q1299">
        <v>4</v>
      </c>
      <c r="R1299" t="s">
        <v>41</v>
      </c>
      <c r="S1299" t="s">
        <v>328</v>
      </c>
      <c r="T1299" t="s">
        <v>327</v>
      </c>
      <c r="U1299" t="str">
        <f t="shared" si="223"/>
        <v>RV</v>
      </c>
      <c r="V1299" t="s">
        <v>44</v>
      </c>
      <c r="W1299" t="str">
        <f t="shared" si="224"/>
        <v>R3711E</v>
      </c>
      <c r="X1299" t="s">
        <v>266</v>
      </c>
      <c r="AA1299" t="s">
        <v>46</v>
      </c>
      <c r="AB1299">
        <v>0</v>
      </c>
      <c r="AC1299">
        <v>0</v>
      </c>
      <c r="AD1299">
        <v>286.77999999999997</v>
      </c>
      <c r="AE1299">
        <v>0</v>
      </c>
    </row>
    <row r="1300" spans="1:31" x14ac:dyDescent="0.3">
      <c r="A1300" t="str">
        <f t="shared" si="221"/>
        <v>18</v>
      </c>
      <c r="B1300" t="str">
        <f t="shared" si="216"/>
        <v>08</v>
      </c>
      <c r="C1300" s="1">
        <v>43146.906724537039</v>
      </c>
      <c r="D1300" t="str">
        <f t="shared" si="222"/>
        <v>9</v>
      </c>
      <c r="E1300" t="s">
        <v>641</v>
      </c>
      <c r="H1300" t="s">
        <v>520</v>
      </c>
      <c r="I1300" s="2">
        <v>43154</v>
      </c>
      <c r="J1300" t="s">
        <v>267</v>
      </c>
      <c r="K1300" t="s">
        <v>242</v>
      </c>
      <c r="L1300" t="s">
        <v>243</v>
      </c>
      <c r="M1300" t="s">
        <v>326</v>
      </c>
      <c r="N1300" t="s">
        <v>327</v>
      </c>
      <c r="O1300" t="s">
        <v>39</v>
      </c>
      <c r="P1300" t="s">
        <v>40</v>
      </c>
      <c r="Q1300">
        <v>4</v>
      </c>
      <c r="R1300" t="s">
        <v>41</v>
      </c>
      <c r="S1300" t="s">
        <v>328</v>
      </c>
      <c r="T1300" t="s">
        <v>327</v>
      </c>
      <c r="U1300" t="str">
        <f t="shared" ref="U1300:U1305" si="225">"09"</f>
        <v>09</v>
      </c>
      <c r="V1300" t="s">
        <v>268</v>
      </c>
      <c r="W1300" t="str">
        <f t="shared" ref="W1300:W1305" si="226">"E5982"</f>
        <v>E5982</v>
      </c>
      <c r="X1300" t="s">
        <v>268</v>
      </c>
      <c r="AA1300" t="s">
        <v>46</v>
      </c>
      <c r="AB1300">
        <v>0</v>
      </c>
      <c r="AC1300">
        <v>0</v>
      </c>
      <c r="AD1300">
        <v>400.81</v>
      </c>
      <c r="AE1300">
        <v>0</v>
      </c>
    </row>
    <row r="1301" spans="1:31" x14ac:dyDescent="0.3">
      <c r="A1301" t="str">
        <f t="shared" si="221"/>
        <v>18</v>
      </c>
      <c r="B1301" t="str">
        <f t="shared" si="216"/>
        <v>08</v>
      </c>
      <c r="C1301" s="1">
        <v>43146.909479166665</v>
      </c>
      <c r="D1301" t="str">
        <f t="shared" si="222"/>
        <v>9</v>
      </c>
      <c r="E1301" t="s">
        <v>638</v>
      </c>
      <c r="H1301" t="s">
        <v>520</v>
      </c>
      <c r="I1301" s="2">
        <v>43154</v>
      </c>
      <c r="J1301" t="s">
        <v>267</v>
      </c>
      <c r="K1301" t="s">
        <v>242</v>
      </c>
      <c r="L1301" t="s">
        <v>243</v>
      </c>
      <c r="M1301" t="s">
        <v>326</v>
      </c>
      <c r="N1301" t="s">
        <v>327</v>
      </c>
      <c r="O1301" t="s">
        <v>39</v>
      </c>
      <c r="P1301" t="s">
        <v>40</v>
      </c>
      <c r="Q1301">
        <v>4</v>
      </c>
      <c r="R1301" t="s">
        <v>41</v>
      </c>
      <c r="S1301" t="s">
        <v>328</v>
      </c>
      <c r="T1301" t="s">
        <v>327</v>
      </c>
      <c r="U1301" t="str">
        <f t="shared" si="225"/>
        <v>09</v>
      </c>
      <c r="V1301" t="s">
        <v>268</v>
      </c>
      <c r="W1301" t="str">
        <f t="shared" si="226"/>
        <v>E5982</v>
      </c>
      <c r="X1301" t="s">
        <v>268</v>
      </c>
      <c r="AA1301" t="s">
        <v>46</v>
      </c>
      <c r="AB1301">
        <v>0</v>
      </c>
      <c r="AC1301">
        <v>0</v>
      </c>
      <c r="AD1301">
        <v>9.6199999999999992</v>
      </c>
      <c r="AE1301">
        <v>0</v>
      </c>
    </row>
    <row r="1302" spans="1:31" x14ac:dyDescent="0.3">
      <c r="A1302" t="str">
        <f t="shared" si="221"/>
        <v>18</v>
      </c>
      <c r="B1302" t="str">
        <f t="shared" si="216"/>
        <v>08</v>
      </c>
      <c r="C1302" s="1">
        <v>43132.904803240737</v>
      </c>
      <c r="D1302" t="str">
        <f t="shared" si="222"/>
        <v>9</v>
      </c>
      <c r="E1302" t="s">
        <v>643</v>
      </c>
      <c r="H1302" t="s">
        <v>522</v>
      </c>
      <c r="I1302" s="2">
        <v>43140</v>
      </c>
      <c r="J1302" t="s">
        <v>267</v>
      </c>
      <c r="K1302" t="s">
        <v>242</v>
      </c>
      <c r="L1302" t="s">
        <v>243</v>
      </c>
      <c r="M1302" t="s">
        <v>326</v>
      </c>
      <c r="N1302" t="s">
        <v>327</v>
      </c>
      <c r="O1302" t="s">
        <v>39</v>
      </c>
      <c r="P1302" t="s">
        <v>40</v>
      </c>
      <c r="Q1302">
        <v>4</v>
      </c>
      <c r="R1302" t="s">
        <v>41</v>
      </c>
      <c r="S1302" t="s">
        <v>328</v>
      </c>
      <c r="T1302" t="s">
        <v>327</v>
      </c>
      <c r="U1302" t="str">
        <f t="shared" si="225"/>
        <v>09</v>
      </c>
      <c r="V1302" t="s">
        <v>268</v>
      </c>
      <c r="W1302" t="str">
        <f t="shared" si="226"/>
        <v>E5982</v>
      </c>
      <c r="X1302" t="s">
        <v>268</v>
      </c>
      <c r="AA1302" t="s">
        <v>46</v>
      </c>
      <c r="AB1302">
        <v>0</v>
      </c>
      <c r="AC1302">
        <v>0</v>
      </c>
      <c r="AD1302">
        <v>400.81</v>
      </c>
      <c r="AE1302">
        <v>0</v>
      </c>
    </row>
    <row r="1303" spans="1:31" x14ac:dyDescent="0.3">
      <c r="A1303" t="str">
        <f t="shared" si="221"/>
        <v>18</v>
      </c>
      <c r="B1303" t="str">
        <f t="shared" si="216"/>
        <v>08</v>
      </c>
      <c r="C1303" s="1">
        <v>43132.907500000001</v>
      </c>
      <c r="D1303" t="str">
        <f t="shared" si="222"/>
        <v>9</v>
      </c>
      <c r="E1303" t="s">
        <v>639</v>
      </c>
      <c r="H1303" t="s">
        <v>522</v>
      </c>
      <c r="I1303" s="2">
        <v>43140</v>
      </c>
      <c r="J1303" t="s">
        <v>267</v>
      </c>
      <c r="K1303" t="s">
        <v>242</v>
      </c>
      <c r="L1303" t="s">
        <v>243</v>
      </c>
      <c r="M1303" t="s">
        <v>326</v>
      </c>
      <c r="N1303" t="s">
        <v>327</v>
      </c>
      <c r="O1303" t="s">
        <v>39</v>
      </c>
      <c r="P1303" t="s">
        <v>40</v>
      </c>
      <c r="Q1303">
        <v>4</v>
      </c>
      <c r="R1303" t="s">
        <v>41</v>
      </c>
      <c r="S1303" t="s">
        <v>328</v>
      </c>
      <c r="T1303" t="s">
        <v>327</v>
      </c>
      <c r="U1303" t="str">
        <f t="shared" si="225"/>
        <v>09</v>
      </c>
      <c r="V1303" t="s">
        <v>268</v>
      </c>
      <c r="W1303" t="str">
        <f t="shared" si="226"/>
        <v>E5982</v>
      </c>
      <c r="X1303" t="s">
        <v>268</v>
      </c>
      <c r="AA1303" t="s">
        <v>46</v>
      </c>
      <c r="AB1303">
        <v>0</v>
      </c>
      <c r="AC1303">
        <v>0</v>
      </c>
      <c r="AD1303">
        <v>9.6199999999999992</v>
      </c>
      <c r="AE1303">
        <v>0</v>
      </c>
    </row>
    <row r="1304" spans="1:31" x14ac:dyDescent="0.3">
      <c r="A1304" t="str">
        <f t="shared" si="221"/>
        <v>18</v>
      </c>
      <c r="B1304" t="str">
        <f t="shared" si="216"/>
        <v>08</v>
      </c>
      <c r="C1304" s="1">
        <v>43151.50104166667</v>
      </c>
      <c r="D1304" t="str">
        <f t="shared" si="222"/>
        <v>9</v>
      </c>
      <c r="E1304" t="s">
        <v>693</v>
      </c>
      <c r="H1304" t="s">
        <v>694</v>
      </c>
      <c r="I1304" s="2">
        <v>43151</v>
      </c>
      <c r="J1304" t="s">
        <v>267</v>
      </c>
      <c r="K1304" t="s">
        <v>242</v>
      </c>
      <c r="L1304" t="s">
        <v>243</v>
      </c>
      <c r="M1304" t="s">
        <v>326</v>
      </c>
      <c r="N1304" t="s">
        <v>327</v>
      </c>
      <c r="O1304" t="s">
        <v>39</v>
      </c>
      <c r="P1304" t="s">
        <v>40</v>
      </c>
      <c r="Q1304">
        <v>4</v>
      </c>
      <c r="R1304" t="s">
        <v>41</v>
      </c>
      <c r="S1304" t="s">
        <v>328</v>
      </c>
      <c r="T1304" t="s">
        <v>327</v>
      </c>
      <c r="U1304" t="str">
        <f t="shared" si="225"/>
        <v>09</v>
      </c>
      <c r="V1304" t="s">
        <v>268</v>
      </c>
      <c r="W1304" t="str">
        <f t="shared" si="226"/>
        <v>E5982</v>
      </c>
      <c r="X1304" t="s">
        <v>268</v>
      </c>
      <c r="AA1304" t="s">
        <v>46</v>
      </c>
      <c r="AB1304">
        <v>0</v>
      </c>
      <c r="AC1304">
        <v>0</v>
      </c>
      <c r="AD1304">
        <v>1228.99</v>
      </c>
      <c r="AE1304">
        <v>0</v>
      </c>
    </row>
    <row r="1305" spans="1:31" x14ac:dyDescent="0.3">
      <c r="A1305" t="str">
        <f t="shared" si="221"/>
        <v>18</v>
      </c>
      <c r="B1305" t="str">
        <f t="shared" si="216"/>
        <v>08</v>
      </c>
      <c r="C1305" s="1">
        <v>43151.50104166667</v>
      </c>
      <c r="D1305" t="str">
        <f t="shared" si="222"/>
        <v>9</v>
      </c>
      <c r="E1305" t="s">
        <v>693</v>
      </c>
      <c r="H1305" t="s">
        <v>695</v>
      </c>
      <c r="I1305" s="2">
        <v>43151</v>
      </c>
      <c r="J1305" t="s">
        <v>267</v>
      </c>
      <c r="K1305" t="s">
        <v>242</v>
      </c>
      <c r="L1305" t="s">
        <v>243</v>
      </c>
      <c r="M1305" t="s">
        <v>326</v>
      </c>
      <c r="N1305" t="s">
        <v>327</v>
      </c>
      <c r="O1305" t="s">
        <v>39</v>
      </c>
      <c r="P1305" t="s">
        <v>40</v>
      </c>
      <c r="Q1305">
        <v>4</v>
      </c>
      <c r="R1305" t="s">
        <v>41</v>
      </c>
      <c r="S1305" t="s">
        <v>328</v>
      </c>
      <c r="T1305" t="s">
        <v>327</v>
      </c>
      <c r="U1305" t="str">
        <f t="shared" si="225"/>
        <v>09</v>
      </c>
      <c r="V1305" t="s">
        <v>268</v>
      </c>
      <c r="W1305" t="str">
        <f t="shared" si="226"/>
        <v>E5982</v>
      </c>
      <c r="X1305" t="s">
        <v>268</v>
      </c>
      <c r="AA1305" t="s">
        <v>46</v>
      </c>
      <c r="AB1305">
        <v>0</v>
      </c>
      <c r="AC1305">
        <v>0</v>
      </c>
      <c r="AD1305">
        <v>89.41</v>
      </c>
      <c r="AE1305">
        <v>0</v>
      </c>
    </row>
    <row r="1306" spans="1:31" x14ac:dyDescent="0.3">
      <c r="A1306" t="str">
        <f t="shared" si="221"/>
        <v>18</v>
      </c>
      <c r="B1306" t="str">
        <f t="shared" si="216"/>
        <v>08</v>
      </c>
      <c r="C1306" s="1">
        <v>43158.361354166664</v>
      </c>
      <c r="D1306" t="str">
        <f t="shared" si="222"/>
        <v>9</v>
      </c>
      <c r="E1306" t="s">
        <v>696</v>
      </c>
      <c r="F1306">
        <v>10704703</v>
      </c>
      <c r="H1306" t="s">
        <v>697</v>
      </c>
      <c r="I1306" s="2">
        <v>43153</v>
      </c>
      <c r="J1306" t="s">
        <v>150</v>
      </c>
      <c r="K1306" t="s">
        <v>242</v>
      </c>
      <c r="L1306" t="s">
        <v>243</v>
      </c>
      <c r="M1306" t="s">
        <v>336</v>
      </c>
      <c r="N1306" t="s">
        <v>337</v>
      </c>
      <c r="O1306" t="s">
        <v>39</v>
      </c>
      <c r="P1306" t="s">
        <v>40</v>
      </c>
      <c r="Q1306">
        <v>4</v>
      </c>
      <c r="R1306" t="s">
        <v>41</v>
      </c>
      <c r="S1306" t="s">
        <v>338</v>
      </c>
      <c r="T1306" t="s">
        <v>337</v>
      </c>
      <c r="U1306" t="str">
        <f>"05"</f>
        <v>05</v>
      </c>
      <c r="V1306" t="s">
        <v>58</v>
      </c>
      <c r="W1306" t="str">
        <f>"E5570"</f>
        <v>E5570</v>
      </c>
      <c r="X1306" t="s">
        <v>156</v>
      </c>
      <c r="AA1306" t="s">
        <v>46</v>
      </c>
      <c r="AB1306">
        <v>0</v>
      </c>
      <c r="AC1306">
        <v>0</v>
      </c>
      <c r="AD1306">
        <v>20</v>
      </c>
      <c r="AE1306">
        <v>0</v>
      </c>
    </row>
    <row r="1307" spans="1:31" x14ac:dyDescent="0.3">
      <c r="A1307" t="str">
        <f t="shared" si="221"/>
        <v>18</v>
      </c>
      <c r="B1307" t="str">
        <f t="shared" si="216"/>
        <v>08</v>
      </c>
      <c r="C1307" s="1">
        <v>43146.908877314818</v>
      </c>
      <c r="D1307" t="str">
        <f t="shared" si="222"/>
        <v>9</v>
      </c>
      <c r="E1307" t="s">
        <v>638</v>
      </c>
      <c r="H1307" t="s">
        <v>520</v>
      </c>
      <c r="I1307" s="2">
        <v>43154</v>
      </c>
      <c r="J1307" t="s">
        <v>49</v>
      </c>
      <c r="K1307" t="s">
        <v>242</v>
      </c>
      <c r="L1307" t="s">
        <v>243</v>
      </c>
      <c r="M1307" t="s">
        <v>336</v>
      </c>
      <c r="N1307" t="s">
        <v>337</v>
      </c>
      <c r="O1307" t="s">
        <v>39</v>
      </c>
      <c r="P1307" t="s">
        <v>40</v>
      </c>
      <c r="Q1307">
        <v>4</v>
      </c>
      <c r="R1307" t="s">
        <v>41</v>
      </c>
      <c r="S1307" t="s">
        <v>338</v>
      </c>
      <c r="T1307" t="s">
        <v>337</v>
      </c>
      <c r="U1307" t="str">
        <f>"02"</f>
        <v>02</v>
      </c>
      <c r="V1307" t="s">
        <v>51</v>
      </c>
      <c r="W1307" t="str">
        <f>"E4281"</f>
        <v>E4281</v>
      </c>
      <c r="X1307" t="s">
        <v>52</v>
      </c>
      <c r="AA1307" t="s">
        <v>46</v>
      </c>
      <c r="AB1307">
        <v>0</v>
      </c>
      <c r="AC1307">
        <v>0</v>
      </c>
      <c r="AD1307">
        <v>617.95000000000005</v>
      </c>
      <c r="AE1307">
        <v>0</v>
      </c>
    </row>
    <row r="1308" spans="1:31" x14ac:dyDescent="0.3">
      <c r="A1308" t="str">
        <f t="shared" si="221"/>
        <v>18</v>
      </c>
      <c r="B1308" t="str">
        <f t="shared" si="216"/>
        <v>08</v>
      </c>
      <c r="C1308" s="1">
        <v>43132.906898148147</v>
      </c>
      <c r="D1308" t="str">
        <f t="shared" si="222"/>
        <v>9</v>
      </c>
      <c r="E1308" t="s">
        <v>639</v>
      </c>
      <c r="H1308" t="s">
        <v>522</v>
      </c>
      <c r="I1308" s="2">
        <v>43140</v>
      </c>
      <c r="J1308" t="s">
        <v>49</v>
      </c>
      <c r="K1308" t="s">
        <v>242</v>
      </c>
      <c r="L1308" t="s">
        <v>243</v>
      </c>
      <c r="M1308" t="s">
        <v>336</v>
      </c>
      <c r="N1308" t="s">
        <v>337</v>
      </c>
      <c r="O1308" t="s">
        <v>39</v>
      </c>
      <c r="P1308" t="s">
        <v>40</v>
      </c>
      <c r="Q1308">
        <v>4</v>
      </c>
      <c r="R1308" t="s">
        <v>41</v>
      </c>
      <c r="S1308" t="s">
        <v>338</v>
      </c>
      <c r="T1308" t="s">
        <v>337</v>
      </c>
      <c r="U1308" t="str">
        <f>"02"</f>
        <v>02</v>
      </c>
      <c r="V1308" t="s">
        <v>51</v>
      </c>
      <c r="W1308" t="str">
        <f>"E4281"</f>
        <v>E4281</v>
      </c>
      <c r="X1308" t="s">
        <v>52</v>
      </c>
      <c r="AA1308" t="s">
        <v>46</v>
      </c>
      <c r="AB1308">
        <v>0</v>
      </c>
      <c r="AC1308">
        <v>0</v>
      </c>
      <c r="AD1308">
        <v>617.96</v>
      </c>
      <c r="AE1308">
        <v>0</v>
      </c>
    </row>
    <row r="1309" spans="1:31" x14ac:dyDescent="0.3">
      <c r="A1309" t="str">
        <f t="shared" si="221"/>
        <v>18</v>
      </c>
      <c r="B1309" t="str">
        <f t="shared" si="216"/>
        <v>08</v>
      </c>
      <c r="C1309" s="1">
        <v>43137.458599537036</v>
      </c>
      <c r="D1309" t="str">
        <f t="shared" si="222"/>
        <v>9</v>
      </c>
      <c r="E1309" t="s">
        <v>698</v>
      </c>
      <c r="H1309" t="s">
        <v>699</v>
      </c>
      <c r="I1309" s="2">
        <v>43137</v>
      </c>
      <c r="J1309" t="s">
        <v>70</v>
      </c>
      <c r="K1309" t="s">
        <v>242</v>
      </c>
      <c r="L1309" t="s">
        <v>243</v>
      </c>
      <c r="M1309" t="s">
        <v>336</v>
      </c>
      <c r="N1309" t="s">
        <v>337</v>
      </c>
      <c r="O1309" t="s">
        <v>39</v>
      </c>
      <c r="P1309" t="s">
        <v>40</v>
      </c>
      <c r="Q1309">
        <v>4</v>
      </c>
      <c r="R1309" t="s">
        <v>41</v>
      </c>
      <c r="S1309" t="s">
        <v>338</v>
      </c>
      <c r="T1309" t="s">
        <v>337</v>
      </c>
      <c r="U1309" t="str">
        <f>"05"</f>
        <v>05</v>
      </c>
      <c r="V1309" t="s">
        <v>58</v>
      </c>
      <c r="W1309" t="str">
        <f>"E5741"</f>
        <v>E5741</v>
      </c>
      <c r="X1309" t="s">
        <v>71</v>
      </c>
      <c r="AA1309" t="s">
        <v>46</v>
      </c>
      <c r="AB1309">
        <v>0</v>
      </c>
      <c r="AC1309">
        <v>0</v>
      </c>
      <c r="AD1309">
        <v>3.34</v>
      </c>
      <c r="AE1309">
        <v>0</v>
      </c>
    </row>
    <row r="1310" spans="1:31" x14ac:dyDescent="0.3">
      <c r="A1310" t="str">
        <f t="shared" si="221"/>
        <v>18</v>
      </c>
      <c r="B1310" t="str">
        <f t="shared" ref="B1310:B1373" si="227">"08"</f>
        <v>08</v>
      </c>
      <c r="C1310" s="1">
        <v>43145.454699074071</v>
      </c>
      <c r="D1310" t="str">
        <f t="shared" si="222"/>
        <v>9</v>
      </c>
      <c r="E1310" t="s">
        <v>700</v>
      </c>
      <c r="H1310" t="s">
        <v>701</v>
      </c>
      <c r="I1310" s="2">
        <v>43145</v>
      </c>
      <c r="J1310" t="s">
        <v>70</v>
      </c>
      <c r="K1310" t="s">
        <v>242</v>
      </c>
      <c r="L1310" t="s">
        <v>243</v>
      </c>
      <c r="M1310" t="s">
        <v>336</v>
      </c>
      <c r="N1310" t="s">
        <v>337</v>
      </c>
      <c r="O1310" t="s">
        <v>39</v>
      </c>
      <c r="P1310" t="s">
        <v>40</v>
      </c>
      <c r="Q1310">
        <v>4</v>
      </c>
      <c r="R1310" t="s">
        <v>41</v>
      </c>
      <c r="S1310" t="s">
        <v>338</v>
      </c>
      <c r="T1310" t="s">
        <v>337</v>
      </c>
      <c r="U1310" t="str">
        <f>"05"</f>
        <v>05</v>
      </c>
      <c r="V1310" t="s">
        <v>58</v>
      </c>
      <c r="W1310" t="str">
        <f>"E5741"</f>
        <v>E5741</v>
      </c>
      <c r="X1310" t="s">
        <v>71</v>
      </c>
      <c r="AA1310" t="s">
        <v>46</v>
      </c>
      <c r="AB1310">
        <v>0</v>
      </c>
      <c r="AC1310">
        <v>0</v>
      </c>
      <c r="AD1310">
        <v>56.43</v>
      </c>
      <c r="AE1310">
        <v>0</v>
      </c>
    </row>
    <row r="1311" spans="1:31" x14ac:dyDescent="0.3">
      <c r="A1311" t="str">
        <f t="shared" si="221"/>
        <v>18</v>
      </c>
      <c r="B1311" t="str">
        <f t="shared" si="227"/>
        <v>08</v>
      </c>
      <c r="C1311" s="1">
        <v>43158.622187499997</v>
      </c>
      <c r="D1311" t="str">
        <f t="shared" si="222"/>
        <v>9</v>
      </c>
      <c r="E1311" t="s">
        <v>702</v>
      </c>
      <c r="H1311" t="s">
        <v>348</v>
      </c>
      <c r="I1311" s="2">
        <v>43158</v>
      </c>
      <c r="J1311" t="s">
        <v>70</v>
      </c>
      <c r="K1311" t="s">
        <v>242</v>
      </c>
      <c r="L1311" t="s">
        <v>243</v>
      </c>
      <c r="M1311" t="s">
        <v>336</v>
      </c>
      <c r="N1311" t="s">
        <v>337</v>
      </c>
      <c r="O1311" t="s">
        <v>39</v>
      </c>
      <c r="P1311" t="s">
        <v>40</v>
      </c>
      <c r="Q1311">
        <v>4</v>
      </c>
      <c r="R1311" t="s">
        <v>41</v>
      </c>
      <c r="S1311" t="s">
        <v>338</v>
      </c>
      <c r="T1311" t="s">
        <v>337</v>
      </c>
      <c r="U1311" t="str">
        <f>"05"</f>
        <v>05</v>
      </c>
      <c r="V1311" t="s">
        <v>58</v>
      </c>
      <c r="W1311" t="str">
        <f>"E5741"</f>
        <v>E5741</v>
      </c>
      <c r="X1311" t="s">
        <v>71</v>
      </c>
      <c r="AA1311" t="s">
        <v>46</v>
      </c>
      <c r="AB1311">
        <v>0</v>
      </c>
      <c r="AC1311">
        <v>0</v>
      </c>
      <c r="AD1311">
        <v>61.38</v>
      </c>
      <c r="AE1311">
        <v>0</v>
      </c>
    </row>
    <row r="1312" spans="1:31" x14ac:dyDescent="0.3">
      <c r="A1312" t="str">
        <f t="shared" si="221"/>
        <v>18</v>
      </c>
      <c r="B1312" t="str">
        <f t="shared" si="227"/>
        <v>08</v>
      </c>
      <c r="C1312" s="1">
        <v>43151.556932870371</v>
      </c>
      <c r="D1312" t="str">
        <f t="shared" si="222"/>
        <v>9</v>
      </c>
      <c r="E1312" t="s">
        <v>703</v>
      </c>
      <c r="H1312" t="s">
        <v>704</v>
      </c>
      <c r="I1312" s="2">
        <v>43151</v>
      </c>
      <c r="J1312" t="s">
        <v>74</v>
      </c>
      <c r="K1312" t="s">
        <v>242</v>
      </c>
      <c r="L1312" t="s">
        <v>243</v>
      </c>
      <c r="M1312" t="s">
        <v>336</v>
      </c>
      <c r="N1312" t="s">
        <v>337</v>
      </c>
      <c r="O1312" t="s">
        <v>39</v>
      </c>
      <c r="P1312" t="s">
        <v>40</v>
      </c>
      <c r="Q1312">
        <v>4</v>
      </c>
      <c r="R1312" t="s">
        <v>41</v>
      </c>
      <c r="S1312" t="s">
        <v>338</v>
      </c>
      <c r="T1312" t="s">
        <v>337</v>
      </c>
      <c r="U1312" t="str">
        <f>"05"</f>
        <v>05</v>
      </c>
      <c r="V1312" t="s">
        <v>58</v>
      </c>
      <c r="W1312" t="str">
        <f>"E5741"</f>
        <v>E5741</v>
      </c>
      <c r="X1312" t="s">
        <v>71</v>
      </c>
      <c r="AA1312" t="s">
        <v>46</v>
      </c>
      <c r="AB1312">
        <v>0</v>
      </c>
      <c r="AC1312">
        <v>0</v>
      </c>
      <c r="AD1312">
        <v>17.32</v>
      </c>
      <c r="AE1312">
        <v>0</v>
      </c>
    </row>
    <row r="1313" spans="1:31" x14ac:dyDescent="0.3">
      <c r="A1313" t="str">
        <f t="shared" si="221"/>
        <v>18</v>
      </c>
      <c r="B1313" t="str">
        <f t="shared" si="227"/>
        <v>08</v>
      </c>
      <c r="C1313" s="1">
        <v>43158.476157407407</v>
      </c>
      <c r="D1313" t="str">
        <f t="shared" si="222"/>
        <v>9</v>
      </c>
      <c r="E1313" t="s">
        <v>705</v>
      </c>
      <c r="H1313" t="s">
        <v>348</v>
      </c>
      <c r="I1313" s="2">
        <v>43158</v>
      </c>
      <c r="J1313" t="s">
        <v>70</v>
      </c>
      <c r="K1313" t="s">
        <v>242</v>
      </c>
      <c r="L1313" t="s">
        <v>243</v>
      </c>
      <c r="M1313" t="s">
        <v>336</v>
      </c>
      <c r="N1313" t="s">
        <v>337</v>
      </c>
      <c r="O1313" t="s">
        <v>39</v>
      </c>
      <c r="P1313" t="s">
        <v>40</v>
      </c>
      <c r="Q1313">
        <v>4</v>
      </c>
      <c r="R1313" t="s">
        <v>41</v>
      </c>
      <c r="S1313" t="s">
        <v>338</v>
      </c>
      <c r="T1313" t="s">
        <v>337</v>
      </c>
      <c r="U1313" t="str">
        <f>"05"</f>
        <v>05</v>
      </c>
      <c r="V1313" t="s">
        <v>58</v>
      </c>
      <c r="W1313" t="str">
        <f>"E5741"</f>
        <v>E5741</v>
      </c>
      <c r="X1313" t="s">
        <v>71</v>
      </c>
      <c r="AA1313" t="s">
        <v>46</v>
      </c>
      <c r="AB1313">
        <v>0</v>
      </c>
      <c r="AC1313">
        <v>0</v>
      </c>
      <c r="AD1313">
        <v>1.1200000000000001</v>
      </c>
      <c r="AE1313">
        <v>0</v>
      </c>
    </row>
    <row r="1314" spans="1:31" x14ac:dyDescent="0.3">
      <c r="A1314" t="str">
        <f t="shared" si="221"/>
        <v>18</v>
      </c>
      <c r="B1314" t="str">
        <f t="shared" si="227"/>
        <v>08</v>
      </c>
      <c r="C1314" s="1">
        <v>43146.904872685183</v>
      </c>
      <c r="D1314" t="str">
        <f t="shared" si="222"/>
        <v>9</v>
      </c>
      <c r="E1314" t="s">
        <v>640</v>
      </c>
      <c r="G1314" t="s">
        <v>86</v>
      </c>
      <c r="H1314" t="s">
        <v>87</v>
      </c>
      <c r="I1314" s="2">
        <v>43146</v>
      </c>
      <c r="J1314" t="s">
        <v>88</v>
      </c>
      <c r="K1314" t="s">
        <v>242</v>
      </c>
      <c r="L1314" t="s">
        <v>243</v>
      </c>
      <c r="M1314" t="s">
        <v>336</v>
      </c>
      <c r="N1314" t="s">
        <v>337</v>
      </c>
      <c r="O1314" t="s">
        <v>39</v>
      </c>
      <c r="P1314" t="s">
        <v>40</v>
      </c>
      <c r="Q1314">
        <v>4</v>
      </c>
      <c r="R1314" t="s">
        <v>41</v>
      </c>
      <c r="S1314" t="s">
        <v>338</v>
      </c>
      <c r="T1314" t="s">
        <v>337</v>
      </c>
      <c r="U1314" t="str">
        <f>"01"</f>
        <v>01</v>
      </c>
      <c r="V1314" t="s">
        <v>84</v>
      </c>
      <c r="W1314" t="str">
        <f>"E4105"</f>
        <v>E4105</v>
      </c>
      <c r="X1314" t="s">
        <v>84</v>
      </c>
      <c r="AA1314" t="s">
        <v>65</v>
      </c>
      <c r="AB1314">
        <v>0</v>
      </c>
      <c r="AC1314">
        <v>0</v>
      </c>
      <c r="AD1314">
        <v>0</v>
      </c>
      <c r="AE1314">
        <v>-1884</v>
      </c>
    </row>
    <row r="1315" spans="1:31" x14ac:dyDescent="0.3">
      <c r="A1315" t="str">
        <f t="shared" si="221"/>
        <v>18</v>
      </c>
      <c r="B1315" t="str">
        <f t="shared" si="227"/>
        <v>08</v>
      </c>
      <c r="C1315" s="1">
        <v>43146.906192129631</v>
      </c>
      <c r="D1315" t="str">
        <f t="shared" si="222"/>
        <v>9</v>
      </c>
      <c r="E1315" t="s">
        <v>641</v>
      </c>
      <c r="H1315" t="s">
        <v>520</v>
      </c>
      <c r="I1315" s="2">
        <v>43154</v>
      </c>
      <c r="J1315" t="s">
        <v>83</v>
      </c>
      <c r="K1315" t="s">
        <v>242</v>
      </c>
      <c r="L1315" t="s">
        <v>243</v>
      </c>
      <c r="M1315" t="s">
        <v>336</v>
      </c>
      <c r="N1315" t="s">
        <v>337</v>
      </c>
      <c r="O1315" t="s">
        <v>39</v>
      </c>
      <c r="P1315" t="s">
        <v>40</v>
      </c>
      <c r="Q1315">
        <v>4</v>
      </c>
      <c r="R1315" t="s">
        <v>41</v>
      </c>
      <c r="S1315" t="s">
        <v>338</v>
      </c>
      <c r="T1315" t="s">
        <v>337</v>
      </c>
      <c r="U1315" t="str">
        <f>"01"</f>
        <v>01</v>
      </c>
      <c r="V1315" t="s">
        <v>84</v>
      </c>
      <c r="W1315" t="str">
        <f>"E4105"</f>
        <v>E4105</v>
      </c>
      <c r="X1315" t="s">
        <v>84</v>
      </c>
      <c r="AA1315" t="s">
        <v>46</v>
      </c>
      <c r="AB1315">
        <v>0</v>
      </c>
      <c r="AC1315">
        <v>0</v>
      </c>
      <c r="AD1315">
        <v>1884</v>
      </c>
      <c r="AE1315">
        <v>0</v>
      </c>
    </row>
    <row r="1316" spans="1:31" x14ac:dyDescent="0.3">
      <c r="A1316" t="str">
        <f t="shared" si="221"/>
        <v>18</v>
      </c>
      <c r="B1316" t="str">
        <f t="shared" si="227"/>
        <v>08</v>
      </c>
      <c r="C1316" s="1">
        <v>43132.904247685183</v>
      </c>
      <c r="D1316" t="str">
        <f t="shared" si="222"/>
        <v>9</v>
      </c>
      <c r="E1316" t="s">
        <v>643</v>
      </c>
      <c r="H1316" t="s">
        <v>522</v>
      </c>
      <c r="I1316" s="2">
        <v>43140</v>
      </c>
      <c r="J1316" t="s">
        <v>83</v>
      </c>
      <c r="K1316" t="s">
        <v>242</v>
      </c>
      <c r="L1316" t="s">
        <v>243</v>
      </c>
      <c r="M1316" t="s">
        <v>336</v>
      </c>
      <c r="N1316" t="s">
        <v>337</v>
      </c>
      <c r="O1316" t="s">
        <v>39</v>
      </c>
      <c r="P1316" t="s">
        <v>40</v>
      </c>
      <c r="Q1316">
        <v>4</v>
      </c>
      <c r="R1316" t="s">
        <v>41</v>
      </c>
      <c r="S1316" t="s">
        <v>338</v>
      </c>
      <c r="T1316" t="s">
        <v>337</v>
      </c>
      <c r="U1316" t="str">
        <f>"01"</f>
        <v>01</v>
      </c>
      <c r="V1316" t="s">
        <v>84</v>
      </c>
      <c r="W1316" t="str">
        <f>"E4105"</f>
        <v>E4105</v>
      </c>
      <c r="X1316" t="s">
        <v>84</v>
      </c>
      <c r="AA1316" t="s">
        <v>46</v>
      </c>
      <c r="AB1316">
        <v>0</v>
      </c>
      <c r="AC1316">
        <v>0</v>
      </c>
      <c r="AD1316">
        <v>1884</v>
      </c>
      <c r="AE1316">
        <v>0</v>
      </c>
    </row>
    <row r="1317" spans="1:31" x14ac:dyDescent="0.3">
      <c r="A1317" t="str">
        <f t="shared" si="221"/>
        <v>18</v>
      </c>
      <c r="B1317" t="str">
        <f t="shared" si="227"/>
        <v>08</v>
      </c>
      <c r="C1317" s="1">
        <v>43132.902881944443</v>
      </c>
      <c r="D1317" t="str">
        <f t="shared" si="222"/>
        <v>9</v>
      </c>
      <c r="E1317" t="s">
        <v>642</v>
      </c>
      <c r="G1317" t="s">
        <v>86</v>
      </c>
      <c r="H1317" t="s">
        <v>87</v>
      </c>
      <c r="I1317" s="2">
        <v>43132</v>
      </c>
      <c r="J1317" t="s">
        <v>88</v>
      </c>
      <c r="K1317" t="s">
        <v>242</v>
      </c>
      <c r="L1317" t="s">
        <v>243</v>
      </c>
      <c r="M1317" t="s">
        <v>336</v>
      </c>
      <c r="N1317" t="s">
        <v>337</v>
      </c>
      <c r="O1317" t="s">
        <v>39</v>
      </c>
      <c r="P1317" t="s">
        <v>40</v>
      </c>
      <c r="Q1317">
        <v>4</v>
      </c>
      <c r="R1317" t="s">
        <v>41</v>
      </c>
      <c r="S1317" t="s">
        <v>338</v>
      </c>
      <c r="T1317" t="s">
        <v>337</v>
      </c>
      <c r="U1317" t="str">
        <f>"01"</f>
        <v>01</v>
      </c>
      <c r="V1317" t="s">
        <v>84</v>
      </c>
      <c r="W1317" t="str">
        <f>"E4105"</f>
        <v>E4105</v>
      </c>
      <c r="X1317" t="s">
        <v>84</v>
      </c>
      <c r="AA1317" t="s">
        <v>65</v>
      </c>
      <c r="AB1317">
        <v>0</v>
      </c>
      <c r="AC1317">
        <v>0</v>
      </c>
      <c r="AD1317">
        <v>0</v>
      </c>
      <c r="AE1317">
        <v>-1884</v>
      </c>
    </row>
    <row r="1318" spans="1:31" x14ac:dyDescent="0.3">
      <c r="A1318" t="str">
        <f t="shared" si="221"/>
        <v>18</v>
      </c>
      <c r="B1318" t="str">
        <f t="shared" si="227"/>
        <v>08</v>
      </c>
      <c r="C1318" s="1">
        <v>43146.906805555554</v>
      </c>
      <c r="D1318" t="str">
        <f t="shared" si="222"/>
        <v>9</v>
      </c>
      <c r="E1318" t="s">
        <v>641</v>
      </c>
      <c r="H1318" t="s">
        <v>520</v>
      </c>
      <c r="I1318" s="2">
        <v>43154</v>
      </c>
      <c r="J1318" t="s">
        <v>265</v>
      </c>
      <c r="K1318" t="s">
        <v>242</v>
      </c>
      <c r="L1318" t="s">
        <v>243</v>
      </c>
      <c r="M1318" t="s">
        <v>336</v>
      </c>
      <c r="N1318" t="s">
        <v>337</v>
      </c>
      <c r="O1318" t="s">
        <v>39</v>
      </c>
      <c r="P1318" t="s">
        <v>40</v>
      </c>
      <c r="Q1318">
        <v>4</v>
      </c>
      <c r="R1318" t="s">
        <v>41</v>
      </c>
      <c r="S1318" t="s">
        <v>338</v>
      </c>
      <c r="T1318" t="s">
        <v>337</v>
      </c>
      <c r="U1318" t="str">
        <f t="shared" ref="U1318:U1327" si="228">"RV"</f>
        <v>RV</v>
      </c>
      <c r="V1318" t="s">
        <v>44</v>
      </c>
      <c r="W1318" t="str">
        <f t="shared" ref="W1318:W1327" si="229">"R3711E"</f>
        <v>R3711E</v>
      </c>
      <c r="X1318" t="s">
        <v>266</v>
      </c>
      <c r="AA1318" t="s">
        <v>46</v>
      </c>
      <c r="AB1318">
        <v>0</v>
      </c>
      <c r="AC1318">
        <v>0</v>
      </c>
      <c r="AD1318">
        <v>2737.45</v>
      </c>
      <c r="AE1318">
        <v>0</v>
      </c>
    </row>
    <row r="1319" spans="1:31" x14ac:dyDescent="0.3">
      <c r="A1319" t="str">
        <f t="shared" si="221"/>
        <v>18</v>
      </c>
      <c r="B1319" t="str">
        <f t="shared" si="227"/>
        <v>08</v>
      </c>
      <c r="C1319" s="1">
        <v>43137.458599537036</v>
      </c>
      <c r="D1319" t="str">
        <f t="shared" si="222"/>
        <v>9</v>
      </c>
      <c r="E1319" t="s">
        <v>698</v>
      </c>
      <c r="H1319" t="s">
        <v>699</v>
      </c>
      <c r="I1319" s="2">
        <v>43137</v>
      </c>
      <c r="J1319" t="s">
        <v>265</v>
      </c>
      <c r="K1319" t="s">
        <v>242</v>
      </c>
      <c r="L1319" t="s">
        <v>243</v>
      </c>
      <c r="M1319" t="s">
        <v>336</v>
      </c>
      <c r="N1319" t="s">
        <v>337</v>
      </c>
      <c r="O1319" t="s">
        <v>39</v>
      </c>
      <c r="P1319" t="s">
        <v>40</v>
      </c>
      <c r="Q1319">
        <v>4</v>
      </c>
      <c r="R1319" t="s">
        <v>41</v>
      </c>
      <c r="S1319" t="s">
        <v>338</v>
      </c>
      <c r="T1319" t="s">
        <v>337</v>
      </c>
      <c r="U1319" t="str">
        <f t="shared" si="228"/>
        <v>RV</v>
      </c>
      <c r="V1319" t="s">
        <v>44</v>
      </c>
      <c r="W1319" t="str">
        <f t="shared" si="229"/>
        <v>R3711E</v>
      </c>
      <c r="X1319" t="s">
        <v>266</v>
      </c>
      <c r="AA1319" t="s">
        <v>46</v>
      </c>
      <c r="AB1319">
        <v>0</v>
      </c>
      <c r="AC1319">
        <v>0</v>
      </c>
      <c r="AD1319">
        <v>4.8499999999999996</v>
      </c>
      <c r="AE1319">
        <v>0</v>
      </c>
    </row>
    <row r="1320" spans="1:31" x14ac:dyDescent="0.3">
      <c r="A1320" t="str">
        <f t="shared" si="221"/>
        <v>18</v>
      </c>
      <c r="B1320" t="str">
        <f t="shared" si="227"/>
        <v>08</v>
      </c>
      <c r="C1320" s="1">
        <v>43145.454710648148</v>
      </c>
      <c r="D1320" t="str">
        <f t="shared" si="222"/>
        <v>9</v>
      </c>
      <c r="E1320" t="s">
        <v>700</v>
      </c>
      <c r="H1320" t="s">
        <v>701</v>
      </c>
      <c r="I1320" s="2">
        <v>43145</v>
      </c>
      <c r="J1320" t="s">
        <v>265</v>
      </c>
      <c r="K1320" t="s">
        <v>242</v>
      </c>
      <c r="L1320" t="s">
        <v>243</v>
      </c>
      <c r="M1320" t="s">
        <v>336</v>
      </c>
      <c r="N1320" t="s">
        <v>337</v>
      </c>
      <c r="O1320" t="s">
        <v>39</v>
      </c>
      <c r="P1320" t="s">
        <v>40</v>
      </c>
      <c r="Q1320">
        <v>4</v>
      </c>
      <c r="R1320" t="s">
        <v>41</v>
      </c>
      <c r="S1320" t="s">
        <v>338</v>
      </c>
      <c r="T1320" t="s">
        <v>337</v>
      </c>
      <c r="U1320" t="str">
        <f t="shared" si="228"/>
        <v>RV</v>
      </c>
      <c r="V1320" t="s">
        <v>44</v>
      </c>
      <c r="W1320" t="str">
        <f t="shared" si="229"/>
        <v>R3711E</v>
      </c>
      <c r="X1320" t="s">
        <v>266</v>
      </c>
      <c r="AA1320" t="s">
        <v>46</v>
      </c>
      <c r="AB1320">
        <v>0</v>
      </c>
      <c r="AC1320">
        <v>0</v>
      </c>
      <c r="AD1320">
        <v>81.99</v>
      </c>
      <c r="AE1320">
        <v>0</v>
      </c>
    </row>
    <row r="1321" spans="1:31" x14ac:dyDescent="0.3">
      <c r="A1321" t="str">
        <f t="shared" si="221"/>
        <v>18</v>
      </c>
      <c r="B1321" t="str">
        <f t="shared" si="227"/>
        <v>08</v>
      </c>
      <c r="C1321" s="1">
        <v>43146.909560185188</v>
      </c>
      <c r="D1321" t="str">
        <f t="shared" si="222"/>
        <v>9</v>
      </c>
      <c r="E1321" t="s">
        <v>638</v>
      </c>
      <c r="H1321" t="s">
        <v>520</v>
      </c>
      <c r="I1321" s="2">
        <v>43154</v>
      </c>
      <c r="J1321" t="s">
        <v>265</v>
      </c>
      <c r="K1321" t="s">
        <v>242</v>
      </c>
      <c r="L1321" t="s">
        <v>243</v>
      </c>
      <c r="M1321" t="s">
        <v>336</v>
      </c>
      <c r="N1321" t="s">
        <v>337</v>
      </c>
      <c r="O1321" t="s">
        <v>39</v>
      </c>
      <c r="P1321" t="s">
        <v>40</v>
      </c>
      <c r="Q1321">
        <v>4</v>
      </c>
      <c r="R1321" t="s">
        <v>41</v>
      </c>
      <c r="S1321" t="s">
        <v>338</v>
      </c>
      <c r="T1321" t="s">
        <v>337</v>
      </c>
      <c r="U1321" t="str">
        <f t="shared" si="228"/>
        <v>RV</v>
      </c>
      <c r="V1321" t="s">
        <v>44</v>
      </c>
      <c r="W1321" t="str">
        <f t="shared" si="229"/>
        <v>R3711E</v>
      </c>
      <c r="X1321" t="s">
        <v>266</v>
      </c>
      <c r="AA1321" t="s">
        <v>46</v>
      </c>
      <c r="AB1321">
        <v>0</v>
      </c>
      <c r="AC1321">
        <v>0</v>
      </c>
      <c r="AD1321">
        <v>897.88</v>
      </c>
      <c r="AE1321">
        <v>0</v>
      </c>
    </row>
    <row r="1322" spans="1:31" x14ac:dyDescent="0.3">
      <c r="A1322" t="str">
        <f t="shared" si="221"/>
        <v>18</v>
      </c>
      <c r="B1322" t="str">
        <f t="shared" si="227"/>
        <v>08</v>
      </c>
      <c r="C1322" s="1">
        <v>43132.90488425926</v>
      </c>
      <c r="D1322" t="str">
        <f t="shared" si="222"/>
        <v>9</v>
      </c>
      <c r="E1322" t="s">
        <v>643</v>
      </c>
      <c r="H1322" t="s">
        <v>522</v>
      </c>
      <c r="I1322" s="2">
        <v>43140</v>
      </c>
      <c r="J1322" t="s">
        <v>265</v>
      </c>
      <c r="K1322" t="s">
        <v>242</v>
      </c>
      <c r="L1322" t="s">
        <v>243</v>
      </c>
      <c r="M1322" t="s">
        <v>336</v>
      </c>
      <c r="N1322" t="s">
        <v>337</v>
      </c>
      <c r="O1322" t="s">
        <v>39</v>
      </c>
      <c r="P1322" t="s">
        <v>40</v>
      </c>
      <c r="Q1322">
        <v>4</v>
      </c>
      <c r="R1322" t="s">
        <v>41</v>
      </c>
      <c r="S1322" t="s">
        <v>338</v>
      </c>
      <c r="T1322" t="s">
        <v>337</v>
      </c>
      <c r="U1322" t="str">
        <f t="shared" si="228"/>
        <v>RV</v>
      </c>
      <c r="V1322" t="s">
        <v>44</v>
      </c>
      <c r="W1322" t="str">
        <f t="shared" si="229"/>
        <v>R3711E</v>
      </c>
      <c r="X1322" t="s">
        <v>266</v>
      </c>
      <c r="AA1322" t="s">
        <v>46</v>
      </c>
      <c r="AB1322">
        <v>0</v>
      </c>
      <c r="AC1322">
        <v>0</v>
      </c>
      <c r="AD1322">
        <v>2737.45</v>
      </c>
      <c r="AE1322">
        <v>0</v>
      </c>
    </row>
    <row r="1323" spans="1:31" x14ac:dyDescent="0.3">
      <c r="A1323" t="str">
        <f t="shared" si="221"/>
        <v>18</v>
      </c>
      <c r="B1323" t="str">
        <f t="shared" si="227"/>
        <v>08</v>
      </c>
      <c r="C1323" s="1">
        <v>43132.907581018517</v>
      </c>
      <c r="D1323" t="str">
        <f t="shared" si="222"/>
        <v>9</v>
      </c>
      <c r="E1323" t="s">
        <v>639</v>
      </c>
      <c r="H1323" t="s">
        <v>522</v>
      </c>
      <c r="I1323" s="2">
        <v>43140</v>
      </c>
      <c r="J1323" t="s">
        <v>265</v>
      </c>
      <c r="K1323" t="s">
        <v>242</v>
      </c>
      <c r="L1323" t="s">
        <v>243</v>
      </c>
      <c r="M1323" t="s">
        <v>336</v>
      </c>
      <c r="N1323" t="s">
        <v>337</v>
      </c>
      <c r="O1323" t="s">
        <v>39</v>
      </c>
      <c r="P1323" t="s">
        <v>40</v>
      </c>
      <c r="Q1323">
        <v>4</v>
      </c>
      <c r="R1323" t="s">
        <v>41</v>
      </c>
      <c r="S1323" t="s">
        <v>338</v>
      </c>
      <c r="T1323" t="s">
        <v>337</v>
      </c>
      <c r="U1323" t="str">
        <f t="shared" si="228"/>
        <v>RV</v>
      </c>
      <c r="V1323" t="s">
        <v>44</v>
      </c>
      <c r="W1323" t="str">
        <f t="shared" si="229"/>
        <v>R3711E</v>
      </c>
      <c r="X1323" t="s">
        <v>266</v>
      </c>
      <c r="AA1323" t="s">
        <v>46</v>
      </c>
      <c r="AB1323">
        <v>0</v>
      </c>
      <c r="AC1323">
        <v>0</v>
      </c>
      <c r="AD1323">
        <v>897.9</v>
      </c>
      <c r="AE1323">
        <v>0</v>
      </c>
    </row>
    <row r="1324" spans="1:31" x14ac:dyDescent="0.3">
      <c r="A1324" t="str">
        <f t="shared" si="221"/>
        <v>18</v>
      </c>
      <c r="B1324" t="str">
        <f t="shared" si="227"/>
        <v>08</v>
      </c>
      <c r="C1324" s="1">
        <v>43158.36136574074</v>
      </c>
      <c r="D1324" t="str">
        <f t="shared" si="222"/>
        <v>9</v>
      </c>
      <c r="E1324" t="s">
        <v>696</v>
      </c>
      <c r="F1324">
        <v>10704703</v>
      </c>
      <c r="H1324" t="s">
        <v>697</v>
      </c>
      <c r="I1324" s="2">
        <v>43153</v>
      </c>
      <c r="J1324" t="s">
        <v>265</v>
      </c>
      <c r="K1324" t="s">
        <v>242</v>
      </c>
      <c r="L1324" t="s">
        <v>243</v>
      </c>
      <c r="M1324" t="s">
        <v>336</v>
      </c>
      <c r="N1324" t="s">
        <v>337</v>
      </c>
      <c r="O1324" t="s">
        <v>39</v>
      </c>
      <c r="P1324" t="s">
        <v>40</v>
      </c>
      <c r="Q1324">
        <v>4</v>
      </c>
      <c r="R1324" t="s">
        <v>41</v>
      </c>
      <c r="S1324" t="s">
        <v>338</v>
      </c>
      <c r="T1324" t="s">
        <v>337</v>
      </c>
      <c r="U1324" t="str">
        <f t="shared" si="228"/>
        <v>RV</v>
      </c>
      <c r="V1324" t="s">
        <v>44</v>
      </c>
      <c r="W1324" t="str">
        <f t="shared" si="229"/>
        <v>R3711E</v>
      </c>
      <c r="X1324" t="s">
        <v>266</v>
      </c>
      <c r="AA1324" t="s">
        <v>46</v>
      </c>
      <c r="AB1324">
        <v>0</v>
      </c>
      <c r="AC1324">
        <v>0</v>
      </c>
      <c r="AD1324">
        <v>29.06</v>
      </c>
      <c r="AE1324">
        <v>0</v>
      </c>
    </row>
    <row r="1325" spans="1:31" x14ac:dyDescent="0.3">
      <c r="A1325" t="str">
        <f t="shared" si="221"/>
        <v>18</v>
      </c>
      <c r="B1325" t="str">
        <f t="shared" si="227"/>
        <v>08</v>
      </c>
      <c r="C1325" s="1">
        <v>43158.622187499997</v>
      </c>
      <c r="D1325" t="str">
        <f t="shared" si="222"/>
        <v>9</v>
      </c>
      <c r="E1325" t="s">
        <v>702</v>
      </c>
      <c r="H1325" t="s">
        <v>348</v>
      </c>
      <c r="I1325" s="2">
        <v>43158</v>
      </c>
      <c r="J1325" t="s">
        <v>265</v>
      </c>
      <c r="K1325" t="s">
        <v>242</v>
      </c>
      <c r="L1325" t="s">
        <v>243</v>
      </c>
      <c r="M1325" t="s">
        <v>336</v>
      </c>
      <c r="N1325" t="s">
        <v>337</v>
      </c>
      <c r="O1325" t="s">
        <v>39</v>
      </c>
      <c r="P1325" t="s">
        <v>40</v>
      </c>
      <c r="Q1325">
        <v>4</v>
      </c>
      <c r="R1325" t="s">
        <v>41</v>
      </c>
      <c r="S1325" t="s">
        <v>338</v>
      </c>
      <c r="T1325" t="s">
        <v>337</v>
      </c>
      <c r="U1325" t="str">
        <f t="shared" si="228"/>
        <v>RV</v>
      </c>
      <c r="V1325" t="s">
        <v>44</v>
      </c>
      <c r="W1325" t="str">
        <f t="shared" si="229"/>
        <v>R3711E</v>
      </c>
      <c r="X1325" t="s">
        <v>266</v>
      </c>
      <c r="AA1325" t="s">
        <v>46</v>
      </c>
      <c r="AB1325">
        <v>0</v>
      </c>
      <c r="AC1325">
        <v>0</v>
      </c>
      <c r="AD1325">
        <v>89.19</v>
      </c>
      <c r="AE1325">
        <v>0</v>
      </c>
    </row>
    <row r="1326" spans="1:31" x14ac:dyDescent="0.3">
      <c r="A1326" t="str">
        <f t="shared" si="221"/>
        <v>18</v>
      </c>
      <c r="B1326" t="str">
        <f t="shared" si="227"/>
        <v>08</v>
      </c>
      <c r="C1326" s="1">
        <v>43151.556932870371</v>
      </c>
      <c r="D1326" t="str">
        <f t="shared" si="222"/>
        <v>9</v>
      </c>
      <c r="E1326" t="s">
        <v>703</v>
      </c>
      <c r="H1326" t="s">
        <v>704</v>
      </c>
      <c r="I1326" s="2">
        <v>43151</v>
      </c>
      <c r="J1326" t="s">
        <v>265</v>
      </c>
      <c r="K1326" t="s">
        <v>242</v>
      </c>
      <c r="L1326" t="s">
        <v>243</v>
      </c>
      <c r="M1326" t="s">
        <v>336</v>
      </c>
      <c r="N1326" t="s">
        <v>337</v>
      </c>
      <c r="O1326" t="s">
        <v>39</v>
      </c>
      <c r="P1326" t="s">
        <v>40</v>
      </c>
      <c r="Q1326">
        <v>4</v>
      </c>
      <c r="R1326" t="s">
        <v>41</v>
      </c>
      <c r="S1326" t="s">
        <v>338</v>
      </c>
      <c r="T1326" t="s">
        <v>337</v>
      </c>
      <c r="U1326" t="str">
        <f t="shared" si="228"/>
        <v>RV</v>
      </c>
      <c r="V1326" t="s">
        <v>44</v>
      </c>
      <c r="W1326" t="str">
        <f t="shared" si="229"/>
        <v>R3711E</v>
      </c>
      <c r="X1326" t="s">
        <v>266</v>
      </c>
      <c r="AA1326" t="s">
        <v>46</v>
      </c>
      <c r="AB1326">
        <v>0</v>
      </c>
      <c r="AC1326">
        <v>0</v>
      </c>
      <c r="AD1326">
        <v>25.17</v>
      </c>
      <c r="AE1326">
        <v>0</v>
      </c>
    </row>
    <row r="1327" spans="1:31" x14ac:dyDescent="0.3">
      <c r="A1327" t="str">
        <f t="shared" si="221"/>
        <v>18</v>
      </c>
      <c r="B1327" t="str">
        <f t="shared" si="227"/>
        <v>08</v>
      </c>
      <c r="C1327" s="1">
        <v>43158.476157407407</v>
      </c>
      <c r="D1327" t="str">
        <f t="shared" si="222"/>
        <v>9</v>
      </c>
      <c r="E1327" t="s">
        <v>705</v>
      </c>
      <c r="H1327" t="s">
        <v>348</v>
      </c>
      <c r="I1327" s="2">
        <v>43158</v>
      </c>
      <c r="J1327" t="s">
        <v>265</v>
      </c>
      <c r="K1327" t="s">
        <v>242</v>
      </c>
      <c r="L1327" t="s">
        <v>243</v>
      </c>
      <c r="M1327" t="s">
        <v>336</v>
      </c>
      <c r="N1327" t="s">
        <v>337</v>
      </c>
      <c r="O1327" t="s">
        <v>39</v>
      </c>
      <c r="P1327" t="s">
        <v>40</v>
      </c>
      <c r="Q1327">
        <v>4</v>
      </c>
      <c r="R1327" t="s">
        <v>41</v>
      </c>
      <c r="S1327" t="s">
        <v>338</v>
      </c>
      <c r="T1327" t="s">
        <v>337</v>
      </c>
      <c r="U1327" t="str">
        <f t="shared" si="228"/>
        <v>RV</v>
      </c>
      <c r="V1327" t="s">
        <v>44</v>
      </c>
      <c r="W1327" t="str">
        <f t="shared" si="229"/>
        <v>R3711E</v>
      </c>
      <c r="X1327" t="s">
        <v>266</v>
      </c>
      <c r="AA1327" t="s">
        <v>46</v>
      </c>
      <c r="AB1327">
        <v>0</v>
      </c>
      <c r="AC1327">
        <v>0</v>
      </c>
      <c r="AD1327">
        <v>1.63</v>
      </c>
      <c r="AE1327">
        <v>0</v>
      </c>
    </row>
    <row r="1328" spans="1:31" x14ac:dyDescent="0.3">
      <c r="A1328" t="str">
        <f t="shared" si="221"/>
        <v>18</v>
      </c>
      <c r="B1328" t="str">
        <f t="shared" si="227"/>
        <v>08</v>
      </c>
      <c r="C1328" s="1">
        <v>43146.906805555554</v>
      </c>
      <c r="D1328" t="str">
        <f t="shared" si="222"/>
        <v>9</v>
      </c>
      <c r="E1328" t="s">
        <v>641</v>
      </c>
      <c r="H1328" t="s">
        <v>520</v>
      </c>
      <c r="I1328" s="2">
        <v>43154</v>
      </c>
      <c r="J1328" t="s">
        <v>267</v>
      </c>
      <c r="K1328" t="s">
        <v>242</v>
      </c>
      <c r="L1328" t="s">
        <v>243</v>
      </c>
      <c r="M1328" t="s">
        <v>336</v>
      </c>
      <c r="N1328" t="s">
        <v>337</v>
      </c>
      <c r="O1328" t="s">
        <v>39</v>
      </c>
      <c r="P1328" t="s">
        <v>40</v>
      </c>
      <c r="Q1328">
        <v>4</v>
      </c>
      <c r="R1328" t="s">
        <v>41</v>
      </c>
      <c r="S1328" t="s">
        <v>338</v>
      </c>
      <c r="T1328" t="s">
        <v>337</v>
      </c>
      <c r="U1328" t="str">
        <f t="shared" ref="U1328:U1337" si="230">"09"</f>
        <v>09</v>
      </c>
      <c r="V1328" t="s">
        <v>268</v>
      </c>
      <c r="W1328" t="str">
        <f t="shared" ref="W1328:W1337" si="231">"E5982"</f>
        <v>E5982</v>
      </c>
      <c r="X1328" t="s">
        <v>268</v>
      </c>
      <c r="AA1328" t="s">
        <v>46</v>
      </c>
      <c r="AB1328">
        <v>0</v>
      </c>
      <c r="AC1328">
        <v>0</v>
      </c>
      <c r="AD1328">
        <v>853.45</v>
      </c>
      <c r="AE1328">
        <v>0</v>
      </c>
    </row>
    <row r="1329" spans="1:31" x14ac:dyDescent="0.3">
      <c r="A1329" t="str">
        <f t="shared" si="221"/>
        <v>18</v>
      </c>
      <c r="B1329" t="str">
        <f t="shared" si="227"/>
        <v>08</v>
      </c>
      <c r="C1329" s="1">
        <v>43137.458599537036</v>
      </c>
      <c r="D1329" t="str">
        <f t="shared" si="222"/>
        <v>9</v>
      </c>
      <c r="E1329" t="s">
        <v>698</v>
      </c>
      <c r="H1329" t="s">
        <v>699</v>
      </c>
      <c r="I1329" s="2">
        <v>43137</v>
      </c>
      <c r="J1329" t="s">
        <v>267</v>
      </c>
      <c r="K1329" t="s">
        <v>242</v>
      </c>
      <c r="L1329" t="s">
        <v>243</v>
      </c>
      <c r="M1329" t="s">
        <v>336</v>
      </c>
      <c r="N1329" t="s">
        <v>337</v>
      </c>
      <c r="O1329" t="s">
        <v>39</v>
      </c>
      <c r="P1329" t="s">
        <v>40</v>
      </c>
      <c r="Q1329">
        <v>4</v>
      </c>
      <c r="R1329" t="s">
        <v>41</v>
      </c>
      <c r="S1329" t="s">
        <v>338</v>
      </c>
      <c r="T1329" t="s">
        <v>337</v>
      </c>
      <c r="U1329" t="str">
        <f t="shared" si="230"/>
        <v>09</v>
      </c>
      <c r="V1329" t="s">
        <v>268</v>
      </c>
      <c r="W1329" t="str">
        <f t="shared" si="231"/>
        <v>E5982</v>
      </c>
      <c r="X1329" t="s">
        <v>268</v>
      </c>
      <c r="AA1329" t="s">
        <v>46</v>
      </c>
      <c r="AB1329">
        <v>0</v>
      </c>
      <c r="AC1329">
        <v>0</v>
      </c>
      <c r="AD1329">
        <v>1.51</v>
      </c>
      <c r="AE1329">
        <v>0</v>
      </c>
    </row>
    <row r="1330" spans="1:31" x14ac:dyDescent="0.3">
      <c r="A1330" t="str">
        <f t="shared" si="221"/>
        <v>18</v>
      </c>
      <c r="B1330" t="str">
        <f t="shared" si="227"/>
        <v>08</v>
      </c>
      <c r="C1330" s="1">
        <v>43145.454710648148</v>
      </c>
      <c r="D1330" t="str">
        <f t="shared" si="222"/>
        <v>9</v>
      </c>
      <c r="E1330" t="s">
        <v>700</v>
      </c>
      <c r="H1330" t="s">
        <v>701</v>
      </c>
      <c r="I1330" s="2">
        <v>43145</v>
      </c>
      <c r="J1330" t="s">
        <v>267</v>
      </c>
      <c r="K1330" t="s">
        <v>242</v>
      </c>
      <c r="L1330" t="s">
        <v>243</v>
      </c>
      <c r="M1330" t="s">
        <v>336</v>
      </c>
      <c r="N1330" t="s">
        <v>337</v>
      </c>
      <c r="O1330" t="s">
        <v>39</v>
      </c>
      <c r="P1330" t="s">
        <v>40</v>
      </c>
      <c r="Q1330">
        <v>4</v>
      </c>
      <c r="R1330" t="s">
        <v>41</v>
      </c>
      <c r="S1330" t="s">
        <v>338</v>
      </c>
      <c r="T1330" t="s">
        <v>337</v>
      </c>
      <c r="U1330" t="str">
        <f t="shared" si="230"/>
        <v>09</v>
      </c>
      <c r="V1330" t="s">
        <v>268</v>
      </c>
      <c r="W1330" t="str">
        <f t="shared" si="231"/>
        <v>E5982</v>
      </c>
      <c r="X1330" t="s">
        <v>268</v>
      </c>
      <c r="AA1330" t="s">
        <v>46</v>
      </c>
      <c r="AB1330">
        <v>0</v>
      </c>
      <c r="AC1330">
        <v>0</v>
      </c>
      <c r="AD1330">
        <v>25.56</v>
      </c>
      <c r="AE1330">
        <v>0</v>
      </c>
    </row>
    <row r="1331" spans="1:31" x14ac:dyDescent="0.3">
      <c r="A1331" t="str">
        <f t="shared" si="221"/>
        <v>18</v>
      </c>
      <c r="B1331" t="str">
        <f t="shared" si="227"/>
        <v>08</v>
      </c>
      <c r="C1331" s="1">
        <v>43146.909560185188</v>
      </c>
      <c r="D1331" t="str">
        <f t="shared" si="222"/>
        <v>9</v>
      </c>
      <c r="E1331" t="s">
        <v>638</v>
      </c>
      <c r="H1331" t="s">
        <v>520</v>
      </c>
      <c r="I1331" s="2">
        <v>43154</v>
      </c>
      <c r="J1331" t="s">
        <v>267</v>
      </c>
      <c r="K1331" t="s">
        <v>242</v>
      </c>
      <c r="L1331" t="s">
        <v>243</v>
      </c>
      <c r="M1331" t="s">
        <v>336</v>
      </c>
      <c r="N1331" t="s">
        <v>337</v>
      </c>
      <c r="O1331" t="s">
        <v>39</v>
      </c>
      <c r="P1331" t="s">
        <v>40</v>
      </c>
      <c r="Q1331">
        <v>4</v>
      </c>
      <c r="R1331" t="s">
        <v>41</v>
      </c>
      <c r="S1331" t="s">
        <v>338</v>
      </c>
      <c r="T1331" t="s">
        <v>337</v>
      </c>
      <c r="U1331" t="str">
        <f t="shared" si="230"/>
        <v>09</v>
      </c>
      <c r="V1331" t="s">
        <v>268</v>
      </c>
      <c r="W1331" t="str">
        <f t="shared" si="231"/>
        <v>E5982</v>
      </c>
      <c r="X1331" t="s">
        <v>268</v>
      </c>
      <c r="AA1331" t="s">
        <v>46</v>
      </c>
      <c r="AB1331">
        <v>0</v>
      </c>
      <c r="AC1331">
        <v>0</v>
      </c>
      <c r="AD1331">
        <v>279.93</v>
      </c>
      <c r="AE1331">
        <v>0</v>
      </c>
    </row>
    <row r="1332" spans="1:31" x14ac:dyDescent="0.3">
      <c r="A1332" t="str">
        <f t="shared" si="221"/>
        <v>18</v>
      </c>
      <c r="B1332" t="str">
        <f t="shared" si="227"/>
        <v>08</v>
      </c>
      <c r="C1332" s="1">
        <v>43132.90488425926</v>
      </c>
      <c r="D1332" t="str">
        <f t="shared" si="222"/>
        <v>9</v>
      </c>
      <c r="E1332" t="s">
        <v>643</v>
      </c>
      <c r="H1332" t="s">
        <v>522</v>
      </c>
      <c r="I1332" s="2">
        <v>43140</v>
      </c>
      <c r="J1332" t="s">
        <v>267</v>
      </c>
      <c r="K1332" t="s">
        <v>242</v>
      </c>
      <c r="L1332" t="s">
        <v>243</v>
      </c>
      <c r="M1332" t="s">
        <v>336</v>
      </c>
      <c r="N1332" t="s">
        <v>337</v>
      </c>
      <c r="O1332" t="s">
        <v>39</v>
      </c>
      <c r="P1332" t="s">
        <v>40</v>
      </c>
      <c r="Q1332">
        <v>4</v>
      </c>
      <c r="R1332" t="s">
        <v>41</v>
      </c>
      <c r="S1332" t="s">
        <v>338</v>
      </c>
      <c r="T1332" t="s">
        <v>337</v>
      </c>
      <c r="U1332" t="str">
        <f t="shared" si="230"/>
        <v>09</v>
      </c>
      <c r="V1332" t="s">
        <v>268</v>
      </c>
      <c r="W1332" t="str">
        <f t="shared" si="231"/>
        <v>E5982</v>
      </c>
      <c r="X1332" t="s">
        <v>268</v>
      </c>
      <c r="AA1332" t="s">
        <v>46</v>
      </c>
      <c r="AB1332">
        <v>0</v>
      </c>
      <c r="AC1332">
        <v>0</v>
      </c>
      <c r="AD1332">
        <v>853.45</v>
      </c>
      <c r="AE1332">
        <v>0</v>
      </c>
    </row>
    <row r="1333" spans="1:31" x14ac:dyDescent="0.3">
      <c r="A1333" t="str">
        <f t="shared" si="221"/>
        <v>18</v>
      </c>
      <c r="B1333" t="str">
        <f t="shared" si="227"/>
        <v>08</v>
      </c>
      <c r="C1333" s="1">
        <v>43132.907581018517</v>
      </c>
      <c r="D1333" t="str">
        <f t="shared" si="222"/>
        <v>9</v>
      </c>
      <c r="E1333" t="s">
        <v>639</v>
      </c>
      <c r="H1333" t="s">
        <v>522</v>
      </c>
      <c r="I1333" s="2">
        <v>43140</v>
      </c>
      <c r="J1333" t="s">
        <v>267</v>
      </c>
      <c r="K1333" t="s">
        <v>242</v>
      </c>
      <c r="L1333" t="s">
        <v>243</v>
      </c>
      <c r="M1333" t="s">
        <v>336</v>
      </c>
      <c r="N1333" t="s">
        <v>337</v>
      </c>
      <c r="O1333" t="s">
        <v>39</v>
      </c>
      <c r="P1333" t="s">
        <v>40</v>
      </c>
      <c r="Q1333">
        <v>4</v>
      </c>
      <c r="R1333" t="s">
        <v>41</v>
      </c>
      <c r="S1333" t="s">
        <v>338</v>
      </c>
      <c r="T1333" t="s">
        <v>337</v>
      </c>
      <c r="U1333" t="str">
        <f t="shared" si="230"/>
        <v>09</v>
      </c>
      <c r="V1333" t="s">
        <v>268</v>
      </c>
      <c r="W1333" t="str">
        <f t="shared" si="231"/>
        <v>E5982</v>
      </c>
      <c r="X1333" t="s">
        <v>268</v>
      </c>
      <c r="AA1333" t="s">
        <v>46</v>
      </c>
      <c r="AB1333">
        <v>0</v>
      </c>
      <c r="AC1333">
        <v>0</v>
      </c>
      <c r="AD1333">
        <v>279.94</v>
      </c>
      <c r="AE1333">
        <v>0</v>
      </c>
    </row>
    <row r="1334" spans="1:31" x14ac:dyDescent="0.3">
      <c r="A1334" t="str">
        <f t="shared" si="221"/>
        <v>18</v>
      </c>
      <c r="B1334" t="str">
        <f t="shared" si="227"/>
        <v>08</v>
      </c>
      <c r="C1334" s="1">
        <v>43158.36136574074</v>
      </c>
      <c r="D1334" t="str">
        <f t="shared" si="222"/>
        <v>9</v>
      </c>
      <c r="E1334" t="s">
        <v>696</v>
      </c>
      <c r="F1334">
        <v>10704703</v>
      </c>
      <c r="H1334" t="s">
        <v>697</v>
      </c>
      <c r="I1334" s="2">
        <v>43153</v>
      </c>
      <c r="J1334" t="s">
        <v>267</v>
      </c>
      <c r="K1334" t="s">
        <v>242</v>
      </c>
      <c r="L1334" t="s">
        <v>243</v>
      </c>
      <c r="M1334" t="s">
        <v>336</v>
      </c>
      <c r="N1334" t="s">
        <v>337</v>
      </c>
      <c r="O1334" t="s">
        <v>39</v>
      </c>
      <c r="P1334" t="s">
        <v>40</v>
      </c>
      <c r="Q1334">
        <v>4</v>
      </c>
      <c r="R1334" t="s">
        <v>41</v>
      </c>
      <c r="S1334" t="s">
        <v>338</v>
      </c>
      <c r="T1334" t="s">
        <v>337</v>
      </c>
      <c r="U1334" t="str">
        <f t="shared" si="230"/>
        <v>09</v>
      </c>
      <c r="V1334" t="s">
        <v>268</v>
      </c>
      <c r="W1334" t="str">
        <f t="shared" si="231"/>
        <v>E5982</v>
      </c>
      <c r="X1334" t="s">
        <v>268</v>
      </c>
      <c r="AA1334" t="s">
        <v>46</v>
      </c>
      <c r="AB1334">
        <v>0</v>
      </c>
      <c r="AC1334">
        <v>0</v>
      </c>
      <c r="AD1334">
        <v>9.06</v>
      </c>
      <c r="AE1334">
        <v>0</v>
      </c>
    </row>
    <row r="1335" spans="1:31" x14ac:dyDescent="0.3">
      <c r="A1335" t="str">
        <f t="shared" si="221"/>
        <v>18</v>
      </c>
      <c r="B1335" t="str">
        <f t="shared" si="227"/>
        <v>08</v>
      </c>
      <c r="C1335" s="1">
        <v>43158.622187499997</v>
      </c>
      <c r="D1335" t="str">
        <f t="shared" si="222"/>
        <v>9</v>
      </c>
      <c r="E1335" t="s">
        <v>702</v>
      </c>
      <c r="H1335" t="s">
        <v>348</v>
      </c>
      <c r="I1335" s="2">
        <v>43158</v>
      </c>
      <c r="J1335" t="s">
        <v>267</v>
      </c>
      <c r="K1335" t="s">
        <v>242</v>
      </c>
      <c r="L1335" t="s">
        <v>243</v>
      </c>
      <c r="M1335" t="s">
        <v>336</v>
      </c>
      <c r="N1335" t="s">
        <v>337</v>
      </c>
      <c r="O1335" t="s">
        <v>39</v>
      </c>
      <c r="P1335" t="s">
        <v>40</v>
      </c>
      <c r="Q1335">
        <v>4</v>
      </c>
      <c r="R1335" t="s">
        <v>41</v>
      </c>
      <c r="S1335" t="s">
        <v>338</v>
      </c>
      <c r="T1335" t="s">
        <v>337</v>
      </c>
      <c r="U1335" t="str">
        <f t="shared" si="230"/>
        <v>09</v>
      </c>
      <c r="V1335" t="s">
        <v>268</v>
      </c>
      <c r="W1335" t="str">
        <f t="shared" si="231"/>
        <v>E5982</v>
      </c>
      <c r="X1335" t="s">
        <v>268</v>
      </c>
      <c r="AA1335" t="s">
        <v>46</v>
      </c>
      <c r="AB1335">
        <v>0</v>
      </c>
      <c r="AC1335">
        <v>0</v>
      </c>
      <c r="AD1335">
        <v>27.81</v>
      </c>
      <c r="AE1335">
        <v>0</v>
      </c>
    </row>
    <row r="1336" spans="1:31" x14ac:dyDescent="0.3">
      <c r="A1336" t="str">
        <f t="shared" si="221"/>
        <v>18</v>
      </c>
      <c r="B1336" t="str">
        <f t="shared" si="227"/>
        <v>08</v>
      </c>
      <c r="C1336" s="1">
        <v>43151.556932870371</v>
      </c>
      <c r="D1336" t="str">
        <f t="shared" si="222"/>
        <v>9</v>
      </c>
      <c r="E1336" t="s">
        <v>703</v>
      </c>
      <c r="H1336" t="s">
        <v>704</v>
      </c>
      <c r="I1336" s="2">
        <v>43151</v>
      </c>
      <c r="J1336" t="s">
        <v>267</v>
      </c>
      <c r="K1336" t="s">
        <v>242</v>
      </c>
      <c r="L1336" t="s">
        <v>243</v>
      </c>
      <c r="M1336" t="s">
        <v>336</v>
      </c>
      <c r="N1336" t="s">
        <v>337</v>
      </c>
      <c r="O1336" t="s">
        <v>39</v>
      </c>
      <c r="P1336" t="s">
        <v>40</v>
      </c>
      <c r="Q1336">
        <v>4</v>
      </c>
      <c r="R1336" t="s">
        <v>41</v>
      </c>
      <c r="S1336" t="s">
        <v>338</v>
      </c>
      <c r="T1336" t="s">
        <v>337</v>
      </c>
      <c r="U1336" t="str">
        <f t="shared" si="230"/>
        <v>09</v>
      </c>
      <c r="V1336" t="s">
        <v>268</v>
      </c>
      <c r="W1336" t="str">
        <f t="shared" si="231"/>
        <v>E5982</v>
      </c>
      <c r="X1336" t="s">
        <v>268</v>
      </c>
      <c r="AA1336" t="s">
        <v>46</v>
      </c>
      <c r="AB1336">
        <v>0</v>
      </c>
      <c r="AC1336">
        <v>0</v>
      </c>
      <c r="AD1336">
        <v>7.85</v>
      </c>
      <c r="AE1336">
        <v>0</v>
      </c>
    </row>
    <row r="1337" spans="1:31" x14ac:dyDescent="0.3">
      <c r="A1337" t="str">
        <f t="shared" ref="A1337:A1400" si="232">"18"</f>
        <v>18</v>
      </c>
      <c r="B1337" t="str">
        <f t="shared" si="227"/>
        <v>08</v>
      </c>
      <c r="C1337" s="1">
        <v>43158.476157407407</v>
      </c>
      <c r="D1337" t="str">
        <f t="shared" ref="D1337:D1400" si="233">"9"</f>
        <v>9</v>
      </c>
      <c r="E1337" t="s">
        <v>705</v>
      </c>
      <c r="H1337" t="s">
        <v>348</v>
      </c>
      <c r="I1337" s="2">
        <v>43158</v>
      </c>
      <c r="J1337" t="s">
        <v>267</v>
      </c>
      <c r="K1337" t="s">
        <v>242</v>
      </c>
      <c r="L1337" t="s">
        <v>243</v>
      </c>
      <c r="M1337" t="s">
        <v>336</v>
      </c>
      <c r="N1337" t="s">
        <v>337</v>
      </c>
      <c r="O1337" t="s">
        <v>39</v>
      </c>
      <c r="P1337" t="s">
        <v>40</v>
      </c>
      <c r="Q1337">
        <v>4</v>
      </c>
      <c r="R1337" t="s">
        <v>41</v>
      </c>
      <c r="S1337" t="s">
        <v>338</v>
      </c>
      <c r="T1337" t="s">
        <v>337</v>
      </c>
      <c r="U1337" t="str">
        <f t="shared" si="230"/>
        <v>09</v>
      </c>
      <c r="V1337" t="s">
        <v>268</v>
      </c>
      <c r="W1337" t="str">
        <f t="shared" si="231"/>
        <v>E5982</v>
      </c>
      <c r="X1337" t="s">
        <v>268</v>
      </c>
      <c r="AA1337" t="s">
        <v>46</v>
      </c>
      <c r="AB1337">
        <v>0</v>
      </c>
      <c r="AC1337">
        <v>0</v>
      </c>
      <c r="AD1337">
        <v>0.51</v>
      </c>
      <c r="AE1337">
        <v>0</v>
      </c>
    </row>
    <row r="1338" spans="1:31" x14ac:dyDescent="0.3">
      <c r="A1338" t="str">
        <f t="shared" si="232"/>
        <v>18</v>
      </c>
      <c r="B1338" t="str">
        <f t="shared" si="227"/>
        <v>08</v>
      </c>
      <c r="C1338" s="1">
        <v>43146.9062962963</v>
      </c>
      <c r="D1338" t="str">
        <f t="shared" si="233"/>
        <v>9</v>
      </c>
      <c r="E1338" t="s">
        <v>641</v>
      </c>
      <c r="H1338" t="s">
        <v>520</v>
      </c>
      <c r="I1338" s="2">
        <v>43154</v>
      </c>
      <c r="J1338" t="s">
        <v>83</v>
      </c>
      <c r="K1338" t="s">
        <v>242</v>
      </c>
      <c r="L1338" t="s">
        <v>243</v>
      </c>
      <c r="M1338" t="s">
        <v>352</v>
      </c>
      <c r="N1338" t="s">
        <v>353</v>
      </c>
      <c r="O1338" t="s">
        <v>39</v>
      </c>
      <c r="P1338" t="s">
        <v>40</v>
      </c>
      <c r="Q1338">
        <v>4</v>
      </c>
      <c r="R1338" t="s">
        <v>41</v>
      </c>
      <c r="S1338" t="s">
        <v>354</v>
      </c>
      <c r="T1338" t="s">
        <v>353</v>
      </c>
      <c r="U1338" t="str">
        <f>"03"</f>
        <v>03</v>
      </c>
      <c r="V1338" t="s">
        <v>120</v>
      </c>
      <c r="W1338" t="str">
        <f>"E4135"</f>
        <v>E4135</v>
      </c>
      <c r="X1338" t="s">
        <v>121</v>
      </c>
      <c r="AA1338" t="s">
        <v>46</v>
      </c>
      <c r="AB1338">
        <v>0</v>
      </c>
      <c r="AC1338">
        <v>0</v>
      </c>
      <c r="AD1338">
        <v>78.75</v>
      </c>
      <c r="AE1338">
        <v>0</v>
      </c>
    </row>
    <row r="1339" spans="1:31" x14ac:dyDescent="0.3">
      <c r="A1339" t="str">
        <f t="shared" si="232"/>
        <v>18</v>
      </c>
      <c r="B1339" t="str">
        <f t="shared" si="227"/>
        <v>08</v>
      </c>
      <c r="C1339" s="1">
        <v>43132.904351851852</v>
      </c>
      <c r="D1339" t="str">
        <f t="shared" si="233"/>
        <v>9</v>
      </c>
      <c r="E1339" t="s">
        <v>643</v>
      </c>
      <c r="H1339" t="s">
        <v>522</v>
      </c>
      <c r="I1339" s="2">
        <v>43140</v>
      </c>
      <c r="J1339" t="s">
        <v>83</v>
      </c>
      <c r="K1339" t="s">
        <v>242</v>
      </c>
      <c r="L1339" t="s">
        <v>243</v>
      </c>
      <c r="M1339" t="s">
        <v>352</v>
      </c>
      <c r="N1339" t="s">
        <v>353</v>
      </c>
      <c r="O1339" t="s">
        <v>39</v>
      </c>
      <c r="P1339" t="s">
        <v>40</v>
      </c>
      <c r="Q1339">
        <v>4</v>
      </c>
      <c r="R1339" t="s">
        <v>41</v>
      </c>
      <c r="S1339" t="s">
        <v>354</v>
      </c>
      <c r="T1339" t="s">
        <v>353</v>
      </c>
      <c r="U1339" t="str">
        <f>"03"</f>
        <v>03</v>
      </c>
      <c r="V1339" t="s">
        <v>120</v>
      </c>
      <c r="W1339" t="str">
        <f>"E4135"</f>
        <v>E4135</v>
      </c>
      <c r="X1339" t="s">
        <v>121</v>
      </c>
      <c r="AA1339" t="s">
        <v>46</v>
      </c>
      <c r="AB1339">
        <v>0</v>
      </c>
      <c r="AC1339">
        <v>0</v>
      </c>
      <c r="AD1339">
        <v>52.5</v>
      </c>
      <c r="AE1339">
        <v>0</v>
      </c>
    </row>
    <row r="1340" spans="1:31" x14ac:dyDescent="0.3">
      <c r="A1340" t="str">
        <f t="shared" si="232"/>
        <v>18</v>
      </c>
      <c r="B1340" t="str">
        <f t="shared" si="227"/>
        <v>08</v>
      </c>
      <c r="C1340" s="1">
        <v>43146.908946759257</v>
      </c>
      <c r="D1340" t="str">
        <f t="shared" si="233"/>
        <v>9</v>
      </c>
      <c r="E1340" t="s">
        <v>638</v>
      </c>
      <c r="H1340" t="s">
        <v>520</v>
      </c>
      <c r="I1340" s="2">
        <v>43154</v>
      </c>
      <c r="J1340" t="s">
        <v>49</v>
      </c>
      <c r="K1340" t="s">
        <v>242</v>
      </c>
      <c r="L1340" t="s">
        <v>243</v>
      </c>
      <c r="M1340" t="s">
        <v>352</v>
      </c>
      <c r="N1340" t="s">
        <v>353</v>
      </c>
      <c r="O1340" t="s">
        <v>39</v>
      </c>
      <c r="P1340" t="s">
        <v>40</v>
      </c>
      <c r="Q1340">
        <v>4</v>
      </c>
      <c r="R1340" t="s">
        <v>41</v>
      </c>
      <c r="S1340" t="s">
        <v>354</v>
      </c>
      <c r="T1340" t="s">
        <v>353</v>
      </c>
      <c r="U1340" t="str">
        <f>"02"</f>
        <v>02</v>
      </c>
      <c r="V1340" t="s">
        <v>51</v>
      </c>
      <c r="W1340" t="str">
        <f>"E4282"</f>
        <v>E4282</v>
      </c>
      <c r="X1340" t="s">
        <v>163</v>
      </c>
      <c r="AA1340" t="s">
        <v>46</v>
      </c>
      <c r="AB1340">
        <v>0</v>
      </c>
      <c r="AC1340">
        <v>0</v>
      </c>
      <c r="AD1340">
        <v>1.89</v>
      </c>
      <c r="AE1340">
        <v>0</v>
      </c>
    </row>
    <row r="1341" spans="1:31" x14ac:dyDescent="0.3">
      <c r="A1341" t="str">
        <f t="shared" si="232"/>
        <v>18</v>
      </c>
      <c r="B1341" t="str">
        <f t="shared" si="227"/>
        <v>08</v>
      </c>
      <c r="C1341" s="1">
        <v>43132.90697916667</v>
      </c>
      <c r="D1341" t="str">
        <f t="shared" si="233"/>
        <v>9</v>
      </c>
      <c r="E1341" t="s">
        <v>639</v>
      </c>
      <c r="H1341" t="s">
        <v>522</v>
      </c>
      <c r="I1341" s="2">
        <v>43140</v>
      </c>
      <c r="J1341" t="s">
        <v>49</v>
      </c>
      <c r="K1341" t="s">
        <v>242</v>
      </c>
      <c r="L1341" t="s">
        <v>243</v>
      </c>
      <c r="M1341" t="s">
        <v>352</v>
      </c>
      <c r="N1341" t="s">
        <v>353</v>
      </c>
      <c r="O1341" t="s">
        <v>39</v>
      </c>
      <c r="P1341" t="s">
        <v>40</v>
      </c>
      <c r="Q1341">
        <v>4</v>
      </c>
      <c r="R1341" t="s">
        <v>41</v>
      </c>
      <c r="S1341" t="s">
        <v>354</v>
      </c>
      <c r="T1341" t="s">
        <v>353</v>
      </c>
      <c r="U1341" t="str">
        <f>"02"</f>
        <v>02</v>
      </c>
      <c r="V1341" t="s">
        <v>51</v>
      </c>
      <c r="W1341" t="str">
        <f>"E4282"</f>
        <v>E4282</v>
      </c>
      <c r="X1341" t="s">
        <v>163</v>
      </c>
      <c r="AA1341" t="s">
        <v>46</v>
      </c>
      <c r="AB1341">
        <v>0</v>
      </c>
      <c r="AC1341">
        <v>0</v>
      </c>
      <c r="AD1341">
        <v>1.26</v>
      </c>
      <c r="AE1341">
        <v>0</v>
      </c>
    </row>
    <row r="1342" spans="1:31" x14ac:dyDescent="0.3">
      <c r="A1342" t="str">
        <f t="shared" si="232"/>
        <v>18</v>
      </c>
      <c r="B1342" t="str">
        <f t="shared" si="227"/>
        <v>08</v>
      </c>
      <c r="C1342" s="1">
        <v>43146.908946759257</v>
      </c>
      <c r="D1342" t="str">
        <f t="shared" si="233"/>
        <v>9</v>
      </c>
      <c r="E1342" t="s">
        <v>638</v>
      </c>
      <c r="H1342" t="s">
        <v>520</v>
      </c>
      <c r="I1342" s="2">
        <v>43154</v>
      </c>
      <c r="J1342" t="s">
        <v>49</v>
      </c>
      <c r="K1342" t="s">
        <v>242</v>
      </c>
      <c r="L1342" t="s">
        <v>243</v>
      </c>
      <c r="M1342" t="s">
        <v>352</v>
      </c>
      <c r="N1342" t="s">
        <v>353</v>
      </c>
      <c r="O1342" t="s">
        <v>39</v>
      </c>
      <c r="P1342" t="s">
        <v>40</v>
      </c>
      <c r="Q1342">
        <v>4</v>
      </c>
      <c r="R1342" t="s">
        <v>41</v>
      </c>
      <c r="S1342" t="s">
        <v>354</v>
      </c>
      <c r="T1342" t="s">
        <v>353</v>
      </c>
      <c r="U1342" t="str">
        <f>"02"</f>
        <v>02</v>
      </c>
      <c r="V1342" t="s">
        <v>51</v>
      </c>
      <c r="W1342" t="str">
        <f>"E4280"</f>
        <v>E4280</v>
      </c>
      <c r="X1342" t="s">
        <v>164</v>
      </c>
      <c r="AA1342" t="s">
        <v>46</v>
      </c>
      <c r="AB1342">
        <v>0</v>
      </c>
      <c r="AC1342">
        <v>0</v>
      </c>
      <c r="AD1342">
        <v>28.13</v>
      </c>
      <c r="AE1342">
        <v>0</v>
      </c>
    </row>
    <row r="1343" spans="1:31" x14ac:dyDescent="0.3">
      <c r="A1343" t="str">
        <f t="shared" si="232"/>
        <v>18</v>
      </c>
      <c r="B1343" t="str">
        <f t="shared" si="227"/>
        <v>08</v>
      </c>
      <c r="C1343" s="1">
        <v>43132.906967592593</v>
      </c>
      <c r="D1343" t="str">
        <f t="shared" si="233"/>
        <v>9</v>
      </c>
      <c r="E1343" t="s">
        <v>639</v>
      </c>
      <c r="H1343" t="s">
        <v>522</v>
      </c>
      <c r="I1343" s="2">
        <v>43140</v>
      </c>
      <c r="J1343" t="s">
        <v>49</v>
      </c>
      <c r="K1343" t="s">
        <v>242</v>
      </c>
      <c r="L1343" t="s">
        <v>243</v>
      </c>
      <c r="M1343" t="s">
        <v>352</v>
      </c>
      <c r="N1343" t="s">
        <v>353</v>
      </c>
      <c r="O1343" t="s">
        <v>39</v>
      </c>
      <c r="P1343" t="s">
        <v>40</v>
      </c>
      <c r="Q1343">
        <v>4</v>
      </c>
      <c r="R1343" t="s">
        <v>41</v>
      </c>
      <c r="S1343" t="s">
        <v>354</v>
      </c>
      <c r="T1343" t="s">
        <v>353</v>
      </c>
      <c r="U1343" t="str">
        <f>"02"</f>
        <v>02</v>
      </c>
      <c r="V1343" t="s">
        <v>51</v>
      </c>
      <c r="W1343" t="str">
        <f>"E4280"</f>
        <v>E4280</v>
      </c>
      <c r="X1343" t="s">
        <v>164</v>
      </c>
      <c r="AA1343" t="s">
        <v>46</v>
      </c>
      <c r="AB1343">
        <v>0</v>
      </c>
      <c r="AC1343">
        <v>0</v>
      </c>
      <c r="AD1343">
        <v>28.13</v>
      </c>
      <c r="AE1343">
        <v>0</v>
      </c>
    </row>
    <row r="1344" spans="1:31" x14ac:dyDescent="0.3">
      <c r="A1344" t="str">
        <f t="shared" si="232"/>
        <v>18</v>
      </c>
      <c r="B1344" t="str">
        <f t="shared" si="227"/>
        <v>08</v>
      </c>
      <c r="C1344" s="1">
        <v>43136.661099537036</v>
      </c>
      <c r="D1344" t="str">
        <f t="shared" si="233"/>
        <v>9</v>
      </c>
      <c r="E1344" t="s">
        <v>706</v>
      </c>
      <c r="H1344" t="s">
        <v>707</v>
      </c>
      <c r="I1344" s="2">
        <v>43137</v>
      </c>
      <c r="J1344" t="s">
        <v>74</v>
      </c>
      <c r="K1344" t="s">
        <v>242</v>
      </c>
      <c r="L1344" t="s">
        <v>243</v>
      </c>
      <c r="M1344" t="s">
        <v>352</v>
      </c>
      <c r="N1344" t="s">
        <v>353</v>
      </c>
      <c r="O1344" t="s">
        <v>39</v>
      </c>
      <c r="P1344" t="s">
        <v>40</v>
      </c>
      <c r="Q1344">
        <v>4</v>
      </c>
      <c r="R1344" t="s">
        <v>41</v>
      </c>
      <c r="S1344" t="s">
        <v>354</v>
      </c>
      <c r="T1344" t="s">
        <v>353</v>
      </c>
      <c r="U1344" t="str">
        <f>"05"</f>
        <v>05</v>
      </c>
      <c r="V1344" t="s">
        <v>58</v>
      </c>
      <c r="W1344" t="str">
        <f>"E5741"</f>
        <v>E5741</v>
      </c>
      <c r="X1344" t="s">
        <v>71</v>
      </c>
      <c r="AA1344" t="s">
        <v>46</v>
      </c>
      <c r="AB1344">
        <v>0</v>
      </c>
      <c r="AC1344">
        <v>0</v>
      </c>
      <c r="AD1344">
        <v>85.34</v>
      </c>
      <c r="AE1344">
        <v>0</v>
      </c>
    </row>
    <row r="1345" spans="1:31" x14ac:dyDescent="0.3">
      <c r="A1345" t="str">
        <f t="shared" si="232"/>
        <v>18</v>
      </c>
      <c r="B1345" t="str">
        <f t="shared" si="227"/>
        <v>08</v>
      </c>
      <c r="C1345" s="1">
        <v>43136.661111111112</v>
      </c>
      <c r="D1345" t="str">
        <f t="shared" si="233"/>
        <v>9</v>
      </c>
      <c r="E1345" t="s">
        <v>706</v>
      </c>
      <c r="H1345" t="s">
        <v>708</v>
      </c>
      <c r="I1345" s="2">
        <v>43137</v>
      </c>
      <c r="J1345" t="s">
        <v>74</v>
      </c>
      <c r="K1345" t="s">
        <v>242</v>
      </c>
      <c r="L1345" t="s">
        <v>243</v>
      </c>
      <c r="M1345" t="s">
        <v>352</v>
      </c>
      <c r="N1345" t="s">
        <v>353</v>
      </c>
      <c r="O1345" t="s">
        <v>39</v>
      </c>
      <c r="P1345" t="s">
        <v>40</v>
      </c>
      <c r="Q1345">
        <v>4</v>
      </c>
      <c r="R1345" t="s">
        <v>41</v>
      </c>
      <c r="S1345" t="s">
        <v>354</v>
      </c>
      <c r="T1345" t="s">
        <v>353</v>
      </c>
      <c r="U1345" t="str">
        <f>"05"</f>
        <v>05</v>
      </c>
      <c r="V1345" t="s">
        <v>58</v>
      </c>
      <c r="W1345" t="str">
        <f>"E5741"</f>
        <v>E5741</v>
      </c>
      <c r="X1345" t="s">
        <v>71</v>
      </c>
      <c r="AA1345" t="s">
        <v>46</v>
      </c>
      <c r="AB1345">
        <v>0</v>
      </c>
      <c r="AC1345">
        <v>0</v>
      </c>
      <c r="AD1345">
        <v>51.96</v>
      </c>
      <c r="AE1345">
        <v>0</v>
      </c>
    </row>
    <row r="1346" spans="1:31" x14ac:dyDescent="0.3">
      <c r="A1346" t="str">
        <f t="shared" si="232"/>
        <v>18</v>
      </c>
      <c r="B1346" t="str">
        <f t="shared" si="227"/>
        <v>08</v>
      </c>
      <c r="C1346" s="1">
        <v>43151.696122685185</v>
      </c>
      <c r="D1346" t="str">
        <f t="shared" si="233"/>
        <v>9</v>
      </c>
      <c r="E1346" t="s">
        <v>709</v>
      </c>
      <c r="H1346" t="s">
        <v>710</v>
      </c>
      <c r="I1346" s="2">
        <v>43151</v>
      </c>
      <c r="J1346" t="s">
        <v>74</v>
      </c>
      <c r="K1346" t="s">
        <v>242</v>
      </c>
      <c r="L1346" t="s">
        <v>243</v>
      </c>
      <c r="M1346" t="s">
        <v>352</v>
      </c>
      <c r="N1346" t="s">
        <v>353</v>
      </c>
      <c r="O1346" t="s">
        <v>39</v>
      </c>
      <c r="P1346" t="s">
        <v>40</v>
      </c>
      <c r="Q1346">
        <v>4</v>
      </c>
      <c r="R1346" t="s">
        <v>41</v>
      </c>
      <c r="S1346" t="s">
        <v>354</v>
      </c>
      <c r="T1346" t="s">
        <v>353</v>
      </c>
      <c r="U1346" t="str">
        <f>"05"</f>
        <v>05</v>
      </c>
      <c r="V1346" t="s">
        <v>58</v>
      </c>
      <c r="W1346" t="str">
        <f>"E5741"</f>
        <v>E5741</v>
      </c>
      <c r="X1346" t="s">
        <v>71</v>
      </c>
      <c r="AA1346" t="s">
        <v>46</v>
      </c>
      <c r="AB1346">
        <v>0</v>
      </c>
      <c r="AC1346">
        <v>0</v>
      </c>
      <c r="AD1346">
        <v>107.56</v>
      </c>
      <c r="AE1346">
        <v>0</v>
      </c>
    </row>
    <row r="1347" spans="1:31" x14ac:dyDescent="0.3">
      <c r="A1347" t="str">
        <f t="shared" si="232"/>
        <v>18</v>
      </c>
      <c r="B1347" t="str">
        <f t="shared" si="227"/>
        <v>08</v>
      </c>
      <c r="C1347" s="1">
        <v>43146.904918981483</v>
      </c>
      <c r="D1347" t="str">
        <f t="shared" si="233"/>
        <v>9</v>
      </c>
      <c r="E1347" t="s">
        <v>640</v>
      </c>
      <c r="G1347" t="s">
        <v>86</v>
      </c>
      <c r="H1347" t="s">
        <v>87</v>
      </c>
      <c r="I1347" s="2">
        <v>43146</v>
      </c>
      <c r="J1347" t="s">
        <v>88</v>
      </c>
      <c r="K1347" t="s">
        <v>242</v>
      </c>
      <c r="L1347" t="s">
        <v>243</v>
      </c>
      <c r="M1347" t="s">
        <v>352</v>
      </c>
      <c r="N1347" t="s">
        <v>353</v>
      </c>
      <c r="O1347" t="s">
        <v>39</v>
      </c>
      <c r="P1347" t="s">
        <v>40</v>
      </c>
      <c r="Q1347">
        <v>4</v>
      </c>
      <c r="R1347" t="s">
        <v>41</v>
      </c>
      <c r="S1347" t="s">
        <v>354</v>
      </c>
      <c r="T1347" t="s">
        <v>353</v>
      </c>
      <c r="U1347" t="str">
        <f>"01"</f>
        <v>01</v>
      </c>
      <c r="V1347" t="s">
        <v>84</v>
      </c>
      <c r="W1347" t="str">
        <f>"E4105"</f>
        <v>E4105</v>
      </c>
      <c r="X1347" t="s">
        <v>84</v>
      </c>
      <c r="AA1347" t="s">
        <v>65</v>
      </c>
      <c r="AB1347">
        <v>0</v>
      </c>
      <c r="AC1347">
        <v>0</v>
      </c>
      <c r="AD1347">
        <v>0</v>
      </c>
      <c r="AE1347">
        <v>-108.61</v>
      </c>
    </row>
    <row r="1348" spans="1:31" x14ac:dyDescent="0.3">
      <c r="A1348" t="str">
        <f t="shared" si="232"/>
        <v>18</v>
      </c>
      <c r="B1348" t="str">
        <f t="shared" si="227"/>
        <v>08</v>
      </c>
      <c r="C1348" s="1">
        <v>43146.9062962963</v>
      </c>
      <c r="D1348" t="str">
        <f t="shared" si="233"/>
        <v>9</v>
      </c>
      <c r="E1348" t="s">
        <v>641</v>
      </c>
      <c r="H1348" t="s">
        <v>520</v>
      </c>
      <c r="I1348" s="2">
        <v>43154</v>
      </c>
      <c r="J1348" t="s">
        <v>83</v>
      </c>
      <c r="K1348" t="s">
        <v>242</v>
      </c>
      <c r="L1348" t="s">
        <v>243</v>
      </c>
      <c r="M1348" t="s">
        <v>352</v>
      </c>
      <c r="N1348" t="s">
        <v>353</v>
      </c>
      <c r="O1348" t="s">
        <v>39</v>
      </c>
      <c r="P1348" t="s">
        <v>40</v>
      </c>
      <c r="Q1348">
        <v>4</v>
      </c>
      <c r="R1348" t="s">
        <v>41</v>
      </c>
      <c r="S1348" t="s">
        <v>354</v>
      </c>
      <c r="T1348" t="s">
        <v>353</v>
      </c>
      <c r="U1348" t="str">
        <f>"01"</f>
        <v>01</v>
      </c>
      <c r="V1348" t="s">
        <v>84</v>
      </c>
      <c r="W1348" t="str">
        <f>"E4105"</f>
        <v>E4105</v>
      </c>
      <c r="X1348" t="s">
        <v>84</v>
      </c>
      <c r="AA1348" t="s">
        <v>46</v>
      </c>
      <c r="AB1348">
        <v>0</v>
      </c>
      <c r="AC1348">
        <v>0</v>
      </c>
      <c r="AD1348">
        <v>108.61</v>
      </c>
      <c r="AE1348">
        <v>0</v>
      </c>
    </row>
    <row r="1349" spans="1:31" x14ac:dyDescent="0.3">
      <c r="A1349" t="str">
        <f t="shared" si="232"/>
        <v>18</v>
      </c>
      <c r="B1349" t="str">
        <f t="shared" si="227"/>
        <v>08</v>
      </c>
      <c r="C1349" s="1">
        <v>43132.904351851852</v>
      </c>
      <c r="D1349" t="str">
        <f t="shared" si="233"/>
        <v>9</v>
      </c>
      <c r="E1349" t="s">
        <v>643</v>
      </c>
      <c r="H1349" t="s">
        <v>522</v>
      </c>
      <c r="I1349" s="2">
        <v>43140</v>
      </c>
      <c r="J1349" t="s">
        <v>83</v>
      </c>
      <c r="K1349" t="s">
        <v>242</v>
      </c>
      <c r="L1349" t="s">
        <v>243</v>
      </c>
      <c r="M1349" t="s">
        <v>352</v>
      </c>
      <c r="N1349" t="s">
        <v>353</v>
      </c>
      <c r="O1349" t="s">
        <v>39</v>
      </c>
      <c r="P1349" t="s">
        <v>40</v>
      </c>
      <c r="Q1349">
        <v>4</v>
      </c>
      <c r="R1349" t="s">
        <v>41</v>
      </c>
      <c r="S1349" t="s">
        <v>354</v>
      </c>
      <c r="T1349" t="s">
        <v>353</v>
      </c>
      <c r="U1349" t="str">
        <f>"01"</f>
        <v>01</v>
      </c>
      <c r="V1349" t="s">
        <v>84</v>
      </c>
      <c r="W1349" t="str">
        <f>"E4105"</f>
        <v>E4105</v>
      </c>
      <c r="X1349" t="s">
        <v>84</v>
      </c>
      <c r="AA1349" t="s">
        <v>46</v>
      </c>
      <c r="AB1349">
        <v>0</v>
      </c>
      <c r="AC1349">
        <v>0</v>
      </c>
      <c r="AD1349">
        <v>108.61</v>
      </c>
      <c r="AE1349">
        <v>0</v>
      </c>
    </row>
    <row r="1350" spans="1:31" x14ac:dyDescent="0.3">
      <c r="A1350" t="str">
        <f t="shared" si="232"/>
        <v>18</v>
      </c>
      <c r="B1350" t="str">
        <f t="shared" si="227"/>
        <v>08</v>
      </c>
      <c r="C1350" s="1">
        <v>43132.902916666666</v>
      </c>
      <c r="D1350" t="str">
        <f t="shared" si="233"/>
        <v>9</v>
      </c>
      <c r="E1350" t="s">
        <v>642</v>
      </c>
      <c r="G1350" t="s">
        <v>86</v>
      </c>
      <c r="H1350" t="s">
        <v>87</v>
      </c>
      <c r="I1350" s="2">
        <v>43132</v>
      </c>
      <c r="J1350" t="s">
        <v>88</v>
      </c>
      <c r="K1350" t="s">
        <v>242</v>
      </c>
      <c r="L1350" t="s">
        <v>243</v>
      </c>
      <c r="M1350" t="s">
        <v>352</v>
      </c>
      <c r="N1350" t="s">
        <v>353</v>
      </c>
      <c r="O1350" t="s">
        <v>39</v>
      </c>
      <c r="P1350" t="s">
        <v>40</v>
      </c>
      <c r="Q1350">
        <v>4</v>
      </c>
      <c r="R1350" t="s">
        <v>41</v>
      </c>
      <c r="S1350" t="s">
        <v>354</v>
      </c>
      <c r="T1350" t="s">
        <v>353</v>
      </c>
      <c r="U1350" t="str">
        <f>"01"</f>
        <v>01</v>
      </c>
      <c r="V1350" t="s">
        <v>84</v>
      </c>
      <c r="W1350" t="str">
        <f>"E4105"</f>
        <v>E4105</v>
      </c>
      <c r="X1350" t="s">
        <v>84</v>
      </c>
      <c r="AA1350" t="s">
        <v>65</v>
      </c>
      <c r="AB1350">
        <v>0</v>
      </c>
      <c r="AC1350">
        <v>0</v>
      </c>
      <c r="AD1350">
        <v>0</v>
      </c>
      <c r="AE1350">
        <v>-108.61</v>
      </c>
    </row>
    <row r="1351" spans="1:31" x14ac:dyDescent="0.3">
      <c r="A1351" t="str">
        <f t="shared" si="232"/>
        <v>18</v>
      </c>
      <c r="B1351" t="str">
        <f t="shared" si="227"/>
        <v>08</v>
      </c>
      <c r="C1351" s="1">
        <v>43146.906921296293</v>
      </c>
      <c r="D1351" t="str">
        <f t="shared" si="233"/>
        <v>9</v>
      </c>
      <c r="E1351" t="s">
        <v>641</v>
      </c>
      <c r="H1351" t="s">
        <v>520</v>
      </c>
      <c r="I1351" s="2">
        <v>43154</v>
      </c>
      <c r="J1351" t="s">
        <v>265</v>
      </c>
      <c r="K1351" t="s">
        <v>242</v>
      </c>
      <c r="L1351" t="s">
        <v>243</v>
      </c>
      <c r="M1351" t="s">
        <v>352</v>
      </c>
      <c r="N1351" t="s">
        <v>353</v>
      </c>
      <c r="O1351" t="s">
        <v>39</v>
      </c>
      <c r="P1351" t="s">
        <v>40</v>
      </c>
      <c r="Q1351">
        <v>4</v>
      </c>
      <c r="R1351" t="s">
        <v>41</v>
      </c>
      <c r="S1351" t="s">
        <v>354</v>
      </c>
      <c r="T1351" t="s">
        <v>353</v>
      </c>
      <c r="U1351" t="str">
        <f t="shared" ref="U1351:U1361" si="234">"RV"</f>
        <v>RV</v>
      </c>
      <c r="V1351" t="s">
        <v>44</v>
      </c>
      <c r="W1351" t="str">
        <f t="shared" ref="W1351:W1361" si="235">"R3711E"</f>
        <v>R3711E</v>
      </c>
      <c r="X1351" t="s">
        <v>266</v>
      </c>
      <c r="AA1351" t="s">
        <v>46</v>
      </c>
      <c r="AB1351">
        <v>0</v>
      </c>
      <c r="AC1351">
        <v>0</v>
      </c>
      <c r="AD1351">
        <v>160.19999999999999</v>
      </c>
      <c r="AE1351">
        <v>0</v>
      </c>
    </row>
    <row r="1352" spans="1:31" x14ac:dyDescent="0.3">
      <c r="A1352" t="str">
        <f t="shared" si="232"/>
        <v>18</v>
      </c>
      <c r="B1352" t="str">
        <f t="shared" si="227"/>
        <v>08</v>
      </c>
      <c r="C1352" s="1">
        <v>43146.906921296293</v>
      </c>
      <c r="D1352" t="str">
        <f t="shared" si="233"/>
        <v>9</v>
      </c>
      <c r="E1352" t="s">
        <v>641</v>
      </c>
      <c r="H1352" t="s">
        <v>520</v>
      </c>
      <c r="I1352" s="2">
        <v>43154</v>
      </c>
      <c r="J1352" t="s">
        <v>265</v>
      </c>
      <c r="K1352" t="s">
        <v>242</v>
      </c>
      <c r="L1352" t="s">
        <v>243</v>
      </c>
      <c r="M1352" t="s">
        <v>352</v>
      </c>
      <c r="N1352" t="s">
        <v>353</v>
      </c>
      <c r="O1352" t="s">
        <v>39</v>
      </c>
      <c r="P1352" t="s">
        <v>40</v>
      </c>
      <c r="Q1352">
        <v>4</v>
      </c>
      <c r="R1352" t="s">
        <v>41</v>
      </c>
      <c r="S1352" t="s">
        <v>354</v>
      </c>
      <c r="T1352" t="s">
        <v>353</v>
      </c>
      <c r="U1352" t="str">
        <f t="shared" si="234"/>
        <v>RV</v>
      </c>
      <c r="V1352" t="s">
        <v>44</v>
      </c>
      <c r="W1352" t="str">
        <f t="shared" si="235"/>
        <v>R3711E</v>
      </c>
      <c r="X1352" t="s">
        <v>266</v>
      </c>
      <c r="AA1352" t="s">
        <v>46</v>
      </c>
      <c r="AB1352">
        <v>0</v>
      </c>
      <c r="AC1352">
        <v>0</v>
      </c>
      <c r="AD1352">
        <v>116.16</v>
      </c>
      <c r="AE1352">
        <v>0</v>
      </c>
    </row>
    <row r="1353" spans="1:31" x14ac:dyDescent="0.3">
      <c r="A1353" t="str">
        <f t="shared" si="232"/>
        <v>18</v>
      </c>
      <c r="B1353" t="str">
        <f t="shared" si="227"/>
        <v>08</v>
      </c>
      <c r="C1353" s="1">
        <v>43136.661111111112</v>
      </c>
      <c r="D1353" t="str">
        <f t="shared" si="233"/>
        <v>9</v>
      </c>
      <c r="E1353" t="s">
        <v>706</v>
      </c>
      <c r="H1353" t="s">
        <v>707</v>
      </c>
      <c r="I1353" s="2">
        <v>43137</v>
      </c>
      <c r="J1353" t="s">
        <v>265</v>
      </c>
      <c r="K1353" t="s">
        <v>242</v>
      </c>
      <c r="L1353" t="s">
        <v>243</v>
      </c>
      <c r="M1353" t="s">
        <v>352</v>
      </c>
      <c r="N1353" t="s">
        <v>353</v>
      </c>
      <c r="O1353" t="s">
        <v>39</v>
      </c>
      <c r="P1353" t="s">
        <v>40</v>
      </c>
      <c r="Q1353">
        <v>4</v>
      </c>
      <c r="R1353" t="s">
        <v>41</v>
      </c>
      <c r="S1353" t="s">
        <v>354</v>
      </c>
      <c r="T1353" t="s">
        <v>353</v>
      </c>
      <c r="U1353" t="str">
        <f t="shared" si="234"/>
        <v>RV</v>
      </c>
      <c r="V1353" t="s">
        <v>44</v>
      </c>
      <c r="W1353" t="str">
        <f t="shared" si="235"/>
        <v>R3711E</v>
      </c>
      <c r="X1353" t="s">
        <v>266</v>
      </c>
      <c r="AA1353" t="s">
        <v>46</v>
      </c>
      <c r="AB1353">
        <v>0</v>
      </c>
      <c r="AC1353">
        <v>0</v>
      </c>
      <c r="AD1353">
        <v>125.88</v>
      </c>
      <c r="AE1353">
        <v>0</v>
      </c>
    </row>
    <row r="1354" spans="1:31" x14ac:dyDescent="0.3">
      <c r="A1354" t="str">
        <f t="shared" si="232"/>
        <v>18</v>
      </c>
      <c r="B1354" t="str">
        <f t="shared" si="227"/>
        <v>08</v>
      </c>
      <c r="C1354" s="1">
        <v>43136.661122685182</v>
      </c>
      <c r="D1354" t="str">
        <f t="shared" si="233"/>
        <v>9</v>
      </c>
      <c r="E1354" t="s">
        <v>706</v>
      </c>
      <c r="H1354" t="s">
        <v>708</v>
      </c>
      <c r="I1354" s="2">
        <v>43137</v>
      </c>
      <c r="J1354" t="s">
        <v>265</v>
      </c>
      <c r="K1354" t="s">
        <v>242</v>
      </c>
      <c r="L1354" t="s">
        <v>243</v>
      </c>
      <c r="M1354" t="s">
        <v>352</v>
      </c>
      <c r="N1354" t="s">
        <v>353</v>
      </c>
      <c r="O1354" t="s">
        <v>39</v>
      </c>
      <c r="P1354" t="s">
        <v>40</v>
      </c>
      <c r="Q1354">
        <v>4</v>
      </c>
      <c r="R1354" t="s">
        <v>41</v>
      </c>
      <c r="S1354" t="s">
        <v>354</v>
      </c>
      <c r="T1354" t="s">
        <v>353</v>
      </c>
      <c r="U1354" t="str">
        <f t="shared" si="234"/>
        <v>RV</v>
      </c>
      <c r="V1354" t="s">
        <v>44</v>
      </c>
      <c r="W1354" t="str">
        <f t="shared" si="235"/>
        <v>R3711E</v>
      </c>
      <c r="X1354" t="s">
        <v>266</v>
      </c>
      <c r="AA1354" t="s">
        <v>46</v>
      </c>
      <c r="AB1354">
        <v>0</v>
      </c>
      <c r="AC1354">
        <v>0</v>
      </c>
      <c r="AD1354">
        <v>76.64</v>
      </c>
      <c r="AE1354">
        <v>0</v>
      </c>
    </row>
    <row r="1355" spans="1:31" x14ac:dyDescent="0.3">
      <c r="A1355" t="str">
        <f t="shared" si="232"/>
        <v>18</v>
      </c>
      <c r="B1355" t="str">
        <f t="shared" si="227"/>
        <v>08</v>
      </c>
      <c r="C1355" s="1">
        <v>43146.90965277778</v>
      </c>
      <c r="D1355" t="str">
        <f t="shared" si="233"/>
        <v>9</v>
      </c>
      <c r="E1355" t="s">
        <v>638</v>
      </c>
      <c r="H1355" t="s">
        <v>520</v>
      </c>
      <c r="I1355" s="2">
        <v>43154</v>
      </c>
      <c r="J1355" t="s">
        <v>265</v>
      </c>
      <c r="K1355" t="s">
        <v>242</v>
      </c>
      <c r="L1355" t="s">
        <v>243</v>
      </c>
      <c r="M1355" t="s">
        <v>352</v>
      </c>
      <c r="N1355" t="s">
        <v>353</v>
      </c>
      <c r="O1355" t="s">
        <v>39</v>
      </c>
      <c r="P1355" t="s">
        <v>40</v>
      </c>
      <c r="Q1355">
        <v>4</v>
      </c>
      <c r="R1355" t="s">
        <v>41</v>
      </c>
      <c r="S1355" t="s">
        <v>354</v>
      </c>
      <c r="T1355" t="s">
        <v>353</v>
      </c>
      <c r="U1355" t="str">
        <f t="shared" si="234"/>
        <v>RV</v>
      </c>
      <c r="V1355" t="s">
        <v>44</v>
      </c>
      <c r="W1355" t="str">
        <f t="shared" si="235"/>
        <v>R3711E</v>
      </c>
      <c r="X1355" t="s">
        <v>266</v>
      </c>
      <c r="AA1355" t="s">
        <v>46</v>
      </c>
      <c r="AB1355">
        <v>0</v>
      </c>
      <c r="AC1355">
        <v>0</v>
      </c>
      <c r="AD1355">
        <v>41.49</v>
      </c>
      <c r="AE1355">
        <v>0</v>
      </c>
    </row>
    <row r="1356" spans="1:31" x14ac:dyDescent="0.3">
      <c r="A1356" t="str">
        <f t="shared" si="232"/>
        <v>18</v>
      </c>
      <c r="B1356" t="str">
        <f t="shared" si="227"/>
        <v>08</v>
      </c>
      <c r="C1356" s="1">
        <v>43146.90966435185</v>
      </c>
      <c r="D1356" t="str">
        <f t="shared" si="233"/>
        <v>9</v>
      </c>
      <c r="E1356" t="s">
        <v>638</v>
      </c>
      <c r="H1356" t="s">
        <v>520</v>
      </c>
      <c r="I1356" s="2">
        <v>43154</v>
      </c>
      <c r="J1356" t="s">
        <v>265</v>
      </c>
      <c r="K1356" t="s">
        <v>242</v>
      </c>
      <c r="L1356" t="s">
        <v>243</v>
      </c>
      <c r="M1356" t="s">
        <v>352</v>
      </c>
      <c r="N1356" t="s">
        <v>353</v>
      </c>
      <c r="O1356" t="s">
        <v>39</v>
      </c>
      <c r="P1356" t="s">
        <v>40</v>
      </c>
      <c r="Q1356">
        <v>4</v>
      </c>
      <c r="R1356" t="s">
        <v>41</v>
      </c>
      <c r="S1356" t="s">
        <v>354</v>
      </c>
      <c r="T1356" t="s">
        <v>353</v>
      </c>
      <c r="U1356" t="str">
        <f t="shared" si="234"/>
        <v>RV</v>
      </c>
      <c r="V1356" t="s">
        <v>44</v>
      </c>
      <c r="W1356" t="str">
        <f t="shared" si="235"/>
        <v>R3711E</v>
      </c>
      <c r="X1356" t="s">
        <v>266</v>
      </c>
      <c r="AA1356" t="s">
        <v>46</v>
      </c>
      <c r="AB1356">
        <v>0</v>
      </c>
      <c r="AC1356">
        <v>0</v>
      </c>
      <c r="AD1356">
        <v>2.79</v>
      </c>
      <c r="AE1356">
        <v>0</v>
      </c>
    </row>
    <row r="1357" spans="1:31" x14ac:dyDescent="0.3">
      <c r="A1357" t="str">
        <f t="shared" si="232"/>
        <v>18</v>
      </c>
      <c r="B1357" t="str">
        <f t="shared" si="227"/>
        <v>08</v>
      </c>
      <c r="C1357" s="1">
        <v>43132.904999999999</v>
      </c>
      <c r="D1357" t="str">
        <f t="shared" si="233"/>
        <v>9</v>
      </c>
      <c r="E1357" t="s">
        <v>643</v>
      </c>
      <c r="H1357" t="s">
        <v>522</v>
      </c>
      <c r="I1357" s="2">
        <v>43140</v>
      </c>
      <c r="J1357" t="s">
        <v>265</v>
      </c>
      <c r="K1357" t="s">
        <v>242</v>
      </c>
      <c r="L1357" t="s">
        <v>243</v>
      </c>
      <c r="M1357" t="s">
        <v>352</v>
      </c>
      <c r="N1357" t="s">
        <v>353</v>
      </c>
      <c r="O1357" t="s">
        <v>39</v>
      </c>
      <c r="P1357" t="s">
        <v>40</v>
      </c>
      <c r="Q1357">
        <v>4</v>
      </c>
      <c r="R1357" t="s">
        <v>41</v>
      </c>
      <c r="S1357" t="s">
        <v>354</v>
      </c>
      <c r="T1357" t="s">
        <v>353</v>
      </c>
      <c r="U1357" t="str">
        <f t="shared" si="234"/>
        <v>RV</v>
      </c>
      <c r="V1357" t="s">
        <v>44</v>
      </c>
      <c r="W1357" t="str">
        <f t="shared" si="235"/>
        <v>R3711E</v>
      </c>
      <c r="X1357" t="s">
        <v>266</v>
      </c>
      <c r="AA1357" t="s">
        <v>46</v>
      </c>
      <c r="AB1357">
        <v>0</v>
      </c>
      <c r="AC1357">
        <v>0</v>
      </c>
      <c r="AD1357">
        <v>160.19999999999999</v>
      </c>
      <c r="AE1357">
        <v>0</v>
      </c>
    </row>
    <row r="1358" spans="1:31" x14ac:dyDescent="0.3">
      <c r="A1358" t="str">
        <f t="shared" si="232"/>
        <v>18</v>
      </c>
      <c r="B1358" t="str">
        <f t="shared" si="227"/>
        <v>08</v>
      </c>
      <c r="C1358" s="1">
        <v>43132.904999999999</v>
      </c>
      <c r="D1358" t="str">
        <f t="shared" si="233"/>
        <v>9</v>
      </c>
      <c r="E1358" t="s">
        <v>643</v>
      </c>
      <c r="H1358" t="s">
        <v>522</v>
      </c>
      <c r="I1358" s="2">
        <v>43140</v>
      </c>
      <c r="J1358" t="s">
        <v>265</v>
      </c>
      <c r="K1358" t="s">
        <v>242</v>
      </c>
      <c r="L1358" t="s">
        <v>243</v>
      </c>
      <c r="M1358" t="s">
        <v>352</v>
      </c>
      <c r="N1358" t="s">
        <v>353</v>
      </c>
      <c r="O1358" t="s">
        <v>39</v>
      </c>
      <c r="P1358" t="s">
        <v>40</v>
      </c>
      <c r="Q1358">
        <v>4</v>
      </c>
      <c r="R1358" t="s">
        <v>41</v>
      </c>
      <c r="S1358" t="s">
        <v>354</v>
      </c>
      <c r="T1358" t="s">
        <v>353</v>
      </c>
      <c r="U1358" t="str">
        <f t="shared" si="234"/>
        <v>RV</v>
      </c>
      <c r="V1358" t="s">
        <v>44</v>
      </c>
      <c r="W1358" t="str">
        <f t="shared" si="235"/>
        <v>R3711E</v>
      </c>
      <c r="X1358" t="s">
        <v>266</v>
      </c>
      <c r="AA1358" t="s">
        <v>46</v>
      </c>
      <c r="AB1358">
        <v>0</v>
      </c>
      <c r="AC1358">
        <v>0</v>
      </c>
      <c r="AD1358">
        <v>77.44</v>
      </c>
      <c r="AE1358">
        <v>0</v>
      </c>
    </row>
    <row r="1359" spans="1:31" x14ac:dyDescent="0.3">
      <c r="A1359" t="str">
        <f t="shared" si="232"/>
        <v>18</v>
      </c>
      <c r="B1359" t="str">
        <f t="shared" si="227"/>
        <v>08</v>
      </c>
      <c r="C1359" s="1">
        <v>43132.907673611109</v>
      </c>
      <c r="D1359" t="str">
        <f t="shared" si="233"/>
        <v>9</v>
      </c>
      <c r="E1359" t="s">
        <v>639</v>
      </c>
      <c r="H1359" t="s">
        <v>522</v>
      </c>
      <c r="I1359" s="2">
        <v>43140</v>
      </c>
      <c r="J1359" t="s">
        <v>265</v>
      </c>
      <c r="K1359" t="s">
        <v>242</v>
      </c>
      <c r="L1359" t="s">
        <v>243</v>
      </c>
      <c r="M1359" t="s">
        <v>352</v>
      </c>
      <c r="N1359" t="s">
        <v>353</v>
      </c>
      <c r="O1359" t="s">
        <v>39</v>
      </c>
      <c r="P1359" t="s">
        <v>40</v>
      </c>
      <c r="Q1359">
        <v>4</v>
      </c>
      <c r="R1359" t="s">
        <v>41</v>
      </c>
      <c r="S1359" t="s">
        <v>354</v>
      </c>
      <c r="T1359" t="s">
        <v>353</v>
      </c>
      <c r="U1359" t="str">
        <f t="shared" si="234"/>
        <v>RV</v>
      </c>
      <c r="V1359" t="s">
        <v>44</v>
      </c>
      <c r="W1359" t="str">
        <f t="shared" si="235"/>
        <v>R3711E</v>
      </c>
      <c r="X1359" t="s">
        <v>266</v>
      </c>
      <c r="AA1359" t="s">
        <v>46</v>
      </c>
      <c r="AB1359">
        <v>0</v>
      </c>
      <c r="AC1359">
        <v>0</v>
      </c>
      <c r="AD1359">
        <v>41.49</v>
      </c>
      <c r="AE1359">
        <v>0</v>
      </c>
    </row>
    <row r="1360" spans="1:31" x14ac:dyDescent="0.3">
      <c r="A1360" t="str">
        <f t="shared" si="232"/>
        <v>18</v>
      </c>
      <c r="B1360" t="str">
        <f t="shared" si="227"/>
        <v>08</v>
      </c>
      <c r="C1360" s="1">
        <v>43132.907685185186</v>
      </c>
      <c r="D1360" t="str">
        <f t="shared" si="233"/>
        <v>9</v>
      </c>
      <c r="E1360" t="s">
        <v>639</v>
      </c>
      <c r="H1360" t="s">
        <v>522</v>
      </c>
      <c r="I1360" s="2">
        <v>43140</v>
      </c>
      <c r="J1360" t="s">
        <v>265</v>
      </c>
      <c r="K1360" t="s">
        <v>242</v>
      </c>
      <c r="L1360" t="s">
        <v>243</v>
      </c>
      <c r="M1360" t="s">
        <v>352</v>
      </c>
      <c r="N1360" t="s">
        <v>353</v>
      </c>
      <c r="O1360" t="s">
        <v>39</v>
      </c>
      <c r="P1360" t="s">
        <v>40</v>
      </c>
      <c r="Q1360">
        <v>4</v>
      </c>
      <c r="R1360" t="s">
        <v>41</v>
      </c>
      <c r="S1360" t="s">
        <v>354</v>
      </c>
      <c r="T1360" t="s">
        <v>353</v>
      </c>
      <c r="U1360" t="str">
        <f t="shared" si="234"/>
        <v>RV</v>
      </c>
      <c r="V1360" t="s">
        <v>44</v>
      </c>
      <c r="W1360" t="str">
        <f t="shared" si="235"/>
        <v>R3711E</v>
      </c>
      <c r="X1360" t="s">
        <v>266</v>
      </c>
      <c r="AA1360" t="s">
        <v>46</v>
      </c>
      <c r="AB1360">
        <v>0</v>
      </c>
      <c r="AC1360">
        <v>0</v>
      </c>
      <c r="AD1360">
        <v>1.86</v>
      </c>
      <c r="AE1360">
        <v>0</v>
      </c>
    </row>
    <row r="1361" spans="1:31" x14ac:dyDescent="0.3">
      <c r="A1361" t="str">
        <f t="shared" si="232"/>
        <v>18</v>
      </c>
      <c r="B1361" t="str">
        <f t="shared" si="227"/>
        <v>08</v>
      </c>
      <c r="C1361" s="1">
        <v>43151.696134259262</v>
      </c>
      <c r="D1361" t="str">
        <f t="shared" si="233"/>
        <v>9</v>
      </c>
      <c r="E1361" t="s">
        <v>709</v>
      </c>
      <c r="H1361" t="s">
        <v>710</v>
      </c>
      <c r="I1361" s="2">
        <v>43151</v>
      </c>
      <c r="J1361" t="s">
        <v>265</v>
      </c>
      <c r="K1361" t="s">
        <v>242</v>
      </c>
      <c r="L1361" t="s">
        <v>243</v>
      </c>
      <c r="M1361" t="s">
        <v>352</v>
      </c>
      <c r="N1361" t="s">
        <v>353</v>
      </c>
      <c r="O1361" t="s">
        <v>39</v>
      </c>
      <c r="P1361" t="s">
        <v>40</v>
      </c>
      <c r="Q1361">
        <v>4</v>
      </c>
      <c r="R1361" t="s">
        <v>41</v>
      </c>
      <c r="S1361" t="s">
        <v>354</v>
      </c>
      <c r="T1361" t="s">
        <v>353</v>
      </c>
      <c r="U1361" t="str">
        <f t="shared" si="234"/>
        <v>RV</v>
      </c>
      <c r="V1361" t="s">
        <v>44</v>
      </c>
      <c r="W1361" t="str">
        <f t="shared" si="235"/>
        <v>R3711E</v>
      </c>
      <c r="X1361" t="s">
        <v>266</v>
      </c>
      <c r="AA1361" t="s">
        <v>46</v>
      </c>
      <c r="AB1361">
        <v>0</v>
      </c>
      <c r="AC1361">
        <v>0</v>
      </c>
      <c r="AD1361">
        <v>158.65</v>
      </c>
      <c r="AE1361">
        <v>0</v>
      </c>
    </row>
    <row r="1362" spans="1:31" x14ac:dyDescent="0.3">
      <c r="A1362" t="str">
        <f t="shared" si="232"/>
        <v>18</v>
      </c>
      <c r="B1362" t="str">
        <f t="shared" si="227"/>
        <v>08</v>
      </c>
      <c r="C1362" s="1">
        <v>43146.906921296293</v>
      </c>
      <c r="D1362" t="str">
        <f t="shared" si="233"/>
        <v>9</v>
      </c>
      <c r="E1362" t="s">
        <v>641</v>
      </c>
      <c r="H1362" t="s">
        <v>520</v>
      </c>
      <c r="I1362" s="2">
        <v>43154</v>
      </c>
      <c r="J1362" t="s">
        <v>267</v>
      </c>
      <c r="K1362" t="s">
        <v>242</v>
      </c>
      <c r="L1362" t="s">
        <v>243</v>
      </c>
      <c r="M1362" t="s">
        <v>352</v>
      </c>
      <c r="N1362" t="s">
        <v>353</v>
      </c>
      <c r="O1362" t="s">
        <v>39</v>
      </c>
      <c r="P1362" t="s">
        <v>40</v>
      </c>
      <c r="Q1362">
        <v>4</v>
      </c>
      <c r="R1362" t="s">
        <v>41</v>
      </c>
      <c r="S1362" t="s">
        <v>354</v>
      </c>
      <c r="T1362" t="s">
        <v>353</v>
      </c>
      <c r="U1362" t="str">
        <f t="shared" ref="U1362:U1372" si="236">"09"</f>
        <v>09</v>
      </c>
      <c r="V1362" t="s">
        <v>268</v>
      </c>
      <c r="W1362" t="str">
        <f t="shared" ref="W1362:W1372" si="237">"E5982"</f>
        <v>E5982</v>
      </c>
      <c r="X1362" t="s">
        <v>268</v>
      </c>
      <c r="AA1362" t="s">
        <v>46</v>
      </c>
      <c r="AB1362">
        <v>0</v>
      </c>
      <c r="AC1362">
        <v>0</v>
      </c>
      <c r="AD1362">
        <v>51.59</v>
      </c>
      <c r="AE1362">
        <v>0</v>
      </c>
    </row>
    <row r="1363" spans="1:31" x14ac:dyDescent="0.3">
      <c r="A1363" t="str">
        <f t="shared" si="232"/>
        <v>18</v>
      </c>
      <c r="B1363" t="str">
        <f t="shared" si="227"/>
        <v>08</v>
      </c>
      <c r="C1363" s="1">
        <v>43146.906921296293</v>
      </c>
      <c r="D1363" t="str">
        <f t="shared" si="233"/>
        <v>9</v>
      </c>
      <c r="E1363" t="s">
        <v>641</v>
      </c>
      <c r="H1363" t="s">
        <v>520</v>
      </c>
      <c r="I1363" s="2">
        <v>43154</v>
      </c>
      <c r="J1363" t="s">
        <v>267</v>
      </c>
      <c r="K1363" t="s">
        <v>242</v>
      </c>
      <c r="L1363" t="s">
        <v>243</v>
      </c>
      <c r="M1363" t="s">
        <v>352</v>
      </c>
      <c r="N1363" t="s">
        <v>353</v>
      </c>
      <c r="O1363" t="s">
        <v>39</v>
      </c>
      <c r="P1363" t="s">
        <v>40</v>
      </c>
      <c r="Q1363">
        <v>4</v>
      </c>
      <c r="R1363" t="s">
        <v>41</v>
      </c>
      <c r="S1363" t="s">
        <v>354</v>
      </c>
      <c r="T1363" t="s">
        <v>353</v>
      </c>
      <c r="U1363" t="str">
        <f t="shared" si="236"/>
        <v>09</v>
      </c>
      <c r="V1363" t="s">
        <v>268</v>
      </c>
      <c r="W1363" t="str">
        <f t="shared" si="237"/>
        <v>E5982</v>
      </c>
      <c r="X1363" t="s">
        <v>268</v>
      </c>
      <c r="AA1363" t="s">
        <v>46</v>
      </c>
      <c r="AB1363">
        <v>0</v>
      </c>
      <c r="AC1363">
        <v>0</v>
      </c>
      <c r="AD1363">
        <v>37.409999999999997</v>
      </c>
      <c r="AE1363">
        <v>0</v>
      </c>
    </row>
    <row r="1364" spans="1:31" x14ac:dyDescent="0.3">
      <c r="A1364" t="str">
        <f t="shared" si="232"/>
        <v>18</v>
      </c>
      <c r="B1364" t="str">
        <f t="shared" si="227"/>
        <v>08</v>
      </c>
      <c r="C1364" s="1">
        <v>43136.661111111112</v>
      </c>
      <c r="D1364" t="str">
        <f t="shared" si="233"/>
        <v>9</v>
      </c>
      <c r="E1364" t="s">
        <v>706</v>
      </c>
      <c r="H1364" t="s">
        <v>707</v>
      </c>
      <c r="I1364" s="2">
        <v>43137</v>
      </c>
      <c r="J1364" t="s">
        <v>267</v>
      </c>
      <c r="K1364" t="s">
        <v>242</v>
      </c>
      <c r="L1364" t="s">
        <v>243</v>
      </c>
      <c r="M1364" t="s">
        <v>352</v>
      </c>
      <c r="N1364" t="s">
        <v>353</v>
      </c>
      <c r="O1364" t="s">
        <v>39</v>
      </c>
      <c r="P1364" t="s">
        <v>40</v>
      </c>
      <c r="Q1364">
        <v>4</v>
      </c>
      <c r="R1364" t="s">
        <v>41</v>
      </c>
      <c r="S1364" t="s">
        <v>354</v>
      </c>
      <c r="T1364" t="s">
        <v>353</v>
      </c>
      <c r="U1364" t="str">
        <f t="shared" si="236"/>
        <v>09</v>
      </c>
      <c r="V1364" t="s">
        <v>268</v>
      </c>
      <c r="W1364" t="str">
        <f t="shared" si="237"/>
        <v>E5982</v>
      </c>
      <c r="X1364" t="s">
        <v>268</v>
      </c>
      <c r="AA1364" t="s">
        <v>46</v>
      </c>
      <c r="AB1364">
        <v>0</v>
      </c>
      <c r="AC1364">
        <v>0</v>
      </c>
      <c r="AD1364">
        <v>40.54</v>
      </c>
      <c r="AE1364">
        <v>0</v>
      </c>
    </row>
    <row r="1365" spans="1:31" x14ac:dyDescent="0.3">
      <c r="A1365" t="str">
        <f t="shared" si="232"/>
        <v>18</v>
      </c>
      <c r="B1365" t="str">
        <f t="shared" si="227"/>
        <v>08</v>
      </c>
      <c r="C1365" s="1">
        <v>43136.661122685182</v>
      </c>
      <c r="D1365" t="str">
        <f t="shared" si="233"/>
        <v>9</v>
      </c>
      <c r="E1365" t="s">
        <v>706</v>
      </c>
      <c r="H1365" t="s">
        <v>708</v>
      </c>
      <c r="I1365" s="2">
        <v>43137</v>
      </c>
      <c r="J1365" t="s">
        <v>267</v>
      </c>
      <c r="K1365" t="s">
        <v>242</v>
      </c>
      <c r="L1365" t="s">
        <v>243</v>
      </c>
      <c r="M1365" t="s">
        <v>352</v>
      </c>
      <c r="N1365" t="s">
        <v>353</v>
      </c>
      <c r="O1365" t="s">
        <v>39</v>
      </c>
      <c r="P1365" t="s">
        <v>40</v>
      </c>
      <c r="Q1365">
        <v>4</v>
      </c>
      <c r="R1365" t="s">
        <v>41</v>
      </c>
      <c r="S1365" t="s">
        <v>354</v>
      </c>
      <c r="T1365" t="s">
        <v>353</v>
      </c>
      <c r="U1365" t="str">
        <f t="shared" si="236"/>
        <v>09</v>
      </c>
      <c r="V1365" t="s">
        <v>268</v>
      </c>
      <c r="W1365" t="str">
        <f t="shared" si="237"/>
        <v>E5982</v>
      </c>
      <c r="X1365" t="s">
        <v>268</v>
      </c>
      <c r="AA1365" t="s">
        <v>46</v>
      </c>
      <c r="AB1365">
        <v>0</v>
      </c>
      <c r="AC1365">
        <v>0</v>
      </c>
      <c r="AD1365">
        <v>24.68</v>
      </c>
      <c r="AE1365">
        <v>0</v>
      </c>
    </row>
    <row r="1366" spans="1:31" x14ac:dyDescent="0.3">
      <c r="A1366" t="str">
        <f t="shared" si="232"/>
        <v>18</v>
      </c>
      <c r="B1366" t="str">
        <f t="shared" si="227"/>
        <v>08</v>
      </c>
      <c r="C1366" s="1">
        <v>43146.90965277778</v>
      </c>
      <c r="D1366" t="str">
        <f t="shared" si="233"/>
        <v>9</v>
      </c>
      <c r="E1366" t="s">
        <v>638</v>
      </c>
      <c r="H1366" t="s">
        <v>520</v>
      </c>
      <c r="I1366" s="2">
        <v>43154</v>
      </c>
      <c r="J1366" t="s">
        <v>267</v>
      </c>
      <c r="K1366" t="s">
        <v>242</v>
      </c>
      <c r="L1366" t="s">
        <v>243</v>
      </c>
      <c r="M1366" t="s">
        <v>352</v>
      </c>
      <c r="N1366" t="s">
        <v>353</v>
      </c>
      <c r="O1366" t="s">
        <v>39</v>
      </c>
      <c r="P1366" t="s">
        <v>40</v>
      </c>
      <c r="Q1366">
        <v>4</v>
      </c>
      <c r="R1366" t="s">
        <v>41</v>
      </c>
      <c r="S1366" t="s">
        <v>354</v>
      </c>
      <c r="T1366" t="s">
        <v>353</v>
      </c>
      <c r="U1366" t="str">
        <f t="shared" si="236"/>
        <v>09</v>
      </c>
      <c r="V1366" t="s">
        <v>268</v>
      </c>
      <c r="W1366" t="str">
        <f t="shared" si="237"/>
        <v>E5982</v>
      </c>
      <c r="X1366" t="s">
        <v>268</v>
      </c>
      <c r="AA1366" t="s">
        <v>46</v>
      </c>
      <c r="AB1366">
        <v>0</v>
      </c>
      <c r="AC1366">
        <v>0</v>
      </c>
      <c r="AD1366">
        <v>13.36</v>
      </c>
      <c r="AE1366">
        <v>0</v>
      </c>
    </row>
    <row r="1367" spans="1:31" x14ac:dyDescent="0.3">
      <c r="A1367" t="str">
        <f t="shared" si="232"/>
        <v>18</v>
      </c>
      <c r="B1367" t="str">
        <f t="shared" si="227"/>
        <v>08</v>
      </c>
      <c r="C1367" s="1">
        <v>43146.90966435185</v>
      </c>
      <c r="D1367" t="str">
        <f t="shared" si="233"/>
        <v>9</v>
      </c>
      <c r="E1367" t="s">
        <v>638</v>
      </c>
      <c r="H1367" t="s">
        <v>520</v>
      </c>
      <c r="I1367" s="2">
        <v>43154</v>
      </c>
      <c r="J1367" t="s">
        <v>267</v>
      </c>
      <c r="K1367" t="s">
        <v>242</v>
      </c>
      <c r="L1367" t="s">
        <v>243</v>
      </c>
      <c r="M1367" t="s">
        <v>352</v>
      </c>
      <c r="N1367" t="s">
        <v>353</v>
      </c>
      <c r="O1367" t="s">
        <v>39</v>
      </c>
      <c r="P1367" t="s">
        <v>40</v>
      </c>
      <c r="Q1367">
        <v>4</v>
      </c>
      <c r="R1367" t="s">
        <v>41</v>
      </c>
      <c r="S1367" t="s">
        <v>354</v>
      </c>
      <c r="T1367" t="s">
        <v>353</v>
      </c>
      <c r="U1367" t="str">
        <f t="shared" si="236"/>
        <v>09</v>
      </c>
      <c r="V1367" t="s">
        <v>268</v>
      </c>
      <c r="W1367" t="str">
        <f t="shared" si="237"/>
        <v>E5982</v>
      </c>
      <c r="X1367" t="s">
        <v>268</v>
      </c>
      <c r="AA1367" t="s">
        <v>46</v>
      </c>
      <c r="AB1367">
        <v>0</v>
      </c>
      <c r="AC1367">
        <v>0</v>
      </c>
      <c r="AD1367">
        <v>0.9</v>
      </c>
      <c r="AE1367">
        <v>0</v>
      </c>
    </row>
    <row r="1368" spans="1:31" x14ac:dyDescent="0.3">
      <c r="A1368" t="str">
        <f t="shared" si="232"/>
        <v>18</v>
      </c>
      <c r="B1368" t="str">
        <f t="shared" si="227"/>
        <v>08</v>
      </c>
      <c r="C1368" s="1">
        <v>43132.904999999999</v>
      </c>
      <c r="D1368" t="str">
        <f t="shared" si="233"/>
        <v>9</v>
      </c>
      <c r="E1368" t="s">
        <v>643</v>
      </c>
      <c r="H1368" t="s">
        <v>522</v>
      </c>
      <c r="I1368" s="2">
        <v>43140</v>
      </c>
      <c r="J1368" t="s">
        <v>267</v>
      </c>
      <c r="K1368" t="s">
        <v>242</v>
      </c>
      <c r="L1368" t="s">
        <v>243</v>
      </c>
      <c r="M1368" t="s">
        <v>352</v>
      </c>
      <c r="N1368" t="s">
        <v>353</v>
      </c>
      <c r="O1368" t="s">
        <v>39</v>
      </c>
      <c r="P1368" t="s">
        <v>40</v>
      </c>
      <c r="Q1368">
        <v>4</v>
      </c>
      <c r="R1368" t="s">
        <v>41</v>
      </c>
      <c r="S1368" t="s">
        <v>354</v>
      </c>
      <c r="T1368" t="s">
        <v>353</v>
      </c>
      <c r="U1368" t="str">
        <f t="shared" si="236"/>
        <v>09</v>
      </c>
      <c r="V1368" t="s">
        <v>268</v>
      </c>
      <c r="W1368" t="str">
        <f t="shared" si="237"/>
        <v>E5982</v>
      </c>
      <c r="X1368" t="s">
        <v>268</v>
      </c>
      <c r="AA1368" t="s">
        <v>46</v>
      </c>
      <c r="AB1368">
        <v>0</v>
      </c>
      <c r="AC1368">
        <v>0</v>
      </c>
      <c r="AD1368">
        <v>51.59</v>
      </c>
      <c r="AE1368">
        <v>0</v>
      </c>
    </row>
    <row r="1369" spans="1:31" x14ac:dyDescent="0.3">
      <c r="A1369" t="str">
        <f t="shared" si="232"/>
        <v>18</v>
      </c>
      <c r="B1369" t="str">
        <f t="shared" si="227"/>
        <v>08</v>
      </c>
      <c r="C1369" s="1">
        <v>43132.904999999999</v>
      </c>
      <c r="D1369" t="str">
        <f t="shared" si="233"/>
        <v>9</v>
      </c>
      <c r="E1369" t="s">
        <v>643</v>
      </c>
      <c r="H1369" t="s">
        <v>522</v>
      </c>
      <c r="I1369" s="2">
        <v>43140</v>
      </c>
      <c r="J1369" t="s">
        <v>267</v>
      </c>
      <c r="K1369" t="s">
        <v>242</v>
      </c>
      <c r="L1369" t="s">
        <v>243</v>
      </c>
      <c r="M1369" t="s">
        <v>352</v>
      </c>
      <c r="N1369" t="s">
        <v>353</v>
      </c>
      <c r="O1369" t="s">
        <v>39</v>
      </c>
      <c r="P1369" t="s">
        <v>40</v>
      </c>
      <c r="Q1369">
        <v>4</v>
      </c>
      <c r="R1369" t="s">
        <v>41</v>
      </c>
      <c r="S1369" t="s">
        <v>354</v>
      </c>
      <c r="T1369" t="s">
        <v>353</v>
      </c>
      <c r="U1369" t="str">
        <f t="shared" si="236"/>
        <v>09</v>
      </c>
      <c r="V1369" t="s">
        <v>268</v>
      </c>
      <c r="W1369" t="str">
        <f t="shared" si="237"/>
        <v>E5982</v>
      </c>
      <c r="X1369" t="s">
        <v>268</v>
      </c>
      <c r="AA1369" t="s">
        <v>46</v>
      </c>
      <c r="AB1369">
        <v>0</v>
      </c>
      <c r="AC1369">
        <v>0</v>
      </c>
      <c r="AD1369">
        <v>24.94</v>
      </c>
      <c r="AE1369">
        <v>0</v>
      </c>
    </row>
    <row r="1370" spans="1:31" x14ac:dyDescent="0.3">
      <c r="A1370" t="str">
        <f t="shared" si="232"/>
        <v>18</v>
      </c>
      <c r="B1370" t="str">
        <f t="shared" si="227"/>
        <v>08</v>
      </c>
      <c r="C1370" s="1">
        <v>43132.907673611109</v>
      </c>
      <c r="D1370" t="str">
        <f t="shared" si="233"/>
        <v>9</v>
      </c>
      <c r="E1370" t="s">
        <v>639</v>
      </c>
      <c r="H1370" t="s">
        <v>522</v>
      </c>
      <c r="I1370" s="2">
        <v>43140</v>
      </c>
      <c r="J1370" t="s">
        <v>267</v>
      </c>
      <c r="K1370" t="s">
        <v>242</v>
      </c>
      <c r="L1370" t="s">
        <v>243</v>
      </c>
      <c r="M1370" t="s">
        <v>352</v>
      </c>
      <c r="N1370" t="s">
        <v>353</v>
      </c>
      <c r="O1370" t="s">
        <v>39</v>
      </c>
      <c r="P1370" t="s">
        <v>40</v>
      </c>
      <c r="Q1370">
        <v>4</v>
      </c>
      <c r="R1370" t="s">
        <v>41</v>
      </c>
      <c r="S1370" t="s">
        <v>354</v>
      </c>
      <c r="T1370" t="s">
        <v>353</v>
      </c>
      <c r="U1370" t="str">
        <f t="shared" si="236"/>
        <v>09</v>
      </c>
      <c r="V1370" t="s">
        <v>268</v>
      </c>
      <c r="W1370" t="str">
        <f t="shared" si="237"/>
        <v>E5982</v>
      </c>
      <c r="X1370" t="s">
        <v>268</v>
      </c>
      <c r="AA1370" t="s">
        <v>46</v>
      </c>
      <c r="AB1370">
        <v>0</v>
      </c>
      <c r="AC1370">
        <v>0</v>
      </c>
      <c r="AD1370">
        <v>13.36</v>
      </c>
      <c r="AE1370">
        <v>0</v>
      </c>
    </row>
    <row r="1371" spans="1:31" x14ac:dyDescent="0.3">
      <c r="A1371" t="str">
        <f t="shared" si="232"/>
        <v>18</v>
      </c>
      <c r="B1371" t="str">
        <f t="shared" si="227"/>
        <v>08</v>
      </c>
      <c r="C1371" s="1">
        <v>43132.907685185186</v>
      </c>
      <c r="D1371" t="str">
        <f t="shared" si="233"/>
        <v>9</v>
      </c>
      <c r="E1371" t="s">
        <v>639</v>
      </c>
      <c r="H1371" t="s">
        <v>522</v>
      </c>
      <c r="I1371" s="2">
        <v>43140</v>
      </c>
      <c r="J1371" t="s">
        <v>267</v>
      </c>
      <c r="K1371" t="s">
        <v>242</v>
      </c>
      <c r="L1371" t="s">
        <v>243</v>
      </c>
      <c r="M1371" t="s">
        <v>352</v>
      </c>
      <c r="N1371" t="s">
        <v>353</v>
      </c>
      <c r="O1371" t="s">
        <v>39</v>
      </c>
      <c r="P1371" t="s">
        <v>40</v>
      </c>
      <c r="Q1371">
        <v>4</v>
      </c>
      <c r="R1371" t="s">
        <v>41</v>
      </c>
      <c r="S1371" t="s">
        <v>354</v>
      </c>
      <c r="T1371" t="s">
        <v>353</v>
      </c>
      <c r="U1371" t="str">
        <f t="shared" si="236"/>
        <v>09</v>
      </c>
      <c r="V1371" t="s">
        <v>268</v>
      </c>
      <c r="W1371" t="str">
        <f t="shared" si="237"/>
        <v>E5982</v>
      </c>
      <c r="X1371" t="s">
        <v>268</v>
      </c>
      <c r="AA1371" t="s">
        <v>46</v>
      </c>
      <c r="AB1371">
        <v>0</v>
      </c>
      <c r="AC1371">
        <v>0</v>
      </c>
      <c r="AD1371">
        <v>0.6</v>
      </c>
      <c r="AE1371">
        <v>0</v>
      </c>
    </row>
    <row r="1372" spans="1:31" x14ac:dyDescent="0.3">
      <c r="A1372" t="str">
        <f t="shared" si="232"/>
        <v>18</v>
      </c>
      <c r="B1372" t="str">
        <f t="shared" si="227"/>
        <v>08</v>
      </c>
      <c r="C1372" s="1">
        <v>43151.696134259262</v>
      </c>
      <c r="D1372" t="str">
        <f t="shared" si="233"/>
        <v>9</v>
      </c>
      <c r="E1372" t="s">
        <v>709</v>
      </c>
      <c r="H1372" t="s">
        <v>710</v>
      </c>
      <c r="I1372" s="2">
        <v>43151</v>
      </c>
      <c r="J1372" t="s">
        <v>267</v>
      </c>
      <c r="K1372" t="s">
        <v>242</v>
      </c>
      <c r="L1372" t="s">
        <v>243</v>
      </c>
      <c r="M1372" t="s">
        <v>352</v>
      </c>
      <c r="N1372" t="s">
        <v>353</v>
      </c>
      <c r="O1372" t="s">
        <v>39</v>
      </c>
      <c r="P1372" t="s">
        <v>40</v>
      </c>
      <c r="Q1372">
        <v>4</v>
      </c>
      <c r="R1372" t="s">
        <v>41</v>
      </c>
      <c r="S1372" t="s">
        <v>354</v>
      </c>
      <c r="T1372" t="s">
        <v>353</v>
      </c>
      <c r="U1372" t="str">
        <f t="shared" si="236"/>
        <v>09</v>
      </c>
      <c r="V1372" t="s">
        <v>268</v>
      </c>
      <c r="W1372" t="str">
        <f t="shared" si="237"/>
        <v>E5982</v>
      </c>
      <c r="X1372" t="s">
        <v>268</v>
      </c>
      <c r="AA1372" t="s">
        <v>46</v>
      </c>
      <c r="AB1372">
        <v>0</v>
      </c>
      <c r="AC1372">
        <v>0</v>
      </c>
      <c r="AD1372">
        <v>51.09</v>
      </c>
      <c r="AE1372">
        <v>0</v>
      </c>
    </row>
    <row r="1373" spans="1:31" x14ac:dyDescent="0.3">
      <c r="A1373" t="str">
        <f t="shared" si="232"/>
        <v>18</v>
      </c>
      <c r="B1373" t="str">
        <f t="shared" si="227"/>
        <v>08</v>
      </c>
      <c r="C1373" s="1">
        <v>43146.908946759257</v>
      </c>
      <c r="D1373" t="str">
        <f t="shared" si="233"/>
        <v>9</v>
      </c>
      <c r="E1373" t="s">
        <v>638</v>
      </c>
      <c r="H1373" t="s">
        <v>520</v>
      </c>
      <c r="I1373" s="2">
        <v>43154</v>
      </c>
      <c r="J1373" t="s">
        <v>49</v>
      </c>
      <c r="K1373" t="s">
        <v>242</v>
      </c>
      <c r="L1373" t="s">
        <v>243</v>
      </c>
      <c r="M1373" t="s">
        <v>358</v>
      </c>
      <c r="N1373" t="s">
        <v>359</v>
      </c>
      <c r="O1373" t="s">
        <v>39</v>
      </c>
      <c r="P1373" t="s">
        <v>40</v>
      </c>
      <c r="Q1373">
        <v>4</v>
      </c>
      <c r="R1373" t="s">
        <v>41</v>
      </c>
      <c r="S1373" t="s">
        <v>360</v>
      </c>
      <c r="T1373" t="s">
        <v>359</v>
      </c>
      <c r="U1373" t="str">
        <f>"02"</f>
        <v>02</v>
      </c>
      <c r="V1373" t="s">
        <v>51</v>
      </c>
      <c r="W1373" t="str">
        <f>"E4280"</f>
        <v>E4280</v>
      </c>
      <c r="X1373" t="s">
        <v>164</v>
      </c>
      <c r="AA1373" t="s">
        <v>46</v>
      </c>
      <c r="AB1373">
        <v>0</v>
      </c>
      <c r="AC1373">
        <v>0</v>
      </c>
      <c r="AD1373">
        <v>830.62</v>
      </c>
      <c r="AE1373">
        <v>0</v>
      </c>
    </row>
    <row r="1374" spans="1:31" x14ac:dyDescent="0.3">
      <c r="A1374" t="str">
        <f t="shared" si="232"/>
        <v>18</v>
      </c>
      <c r="B1374" t="str">
        <f t="shared" ref="B1374:B1437" si="238">"08"</f>
        <v>08</v>
      </c>
      <c r="C1374" s="1">
        <v>43132.906967592593</v>
      </c>
      <c r="D1374" t="str">
        <f t="shared" si="233"/>
        <v>9</v>
      </c>
      <c r="E1374" t="s">
        <v>639</v>
      </c>
      <c r="H1374" t="s">
        <v>522</v>
      </c>
      <c r="I1374" s="2">
        <v>43140</v>
      </c>
      <c r="J1374" t="s">
        <v>49</v>
      </c>
      <c r="K1374" t="s">
        <v>242</v>
      </c>
      <c r="L1374" t="s">
        <v>243</v>
      </c>
      <c r="M1374" t="s">
        <v>358</v>
      </c>
      <c r="N1374" t="s">
        <v>359</v>
      </c>
      <c r="O1374" t="s">
        <v>39</v>
      </c>
      <c r="P1374" t="s">
        <v>40</v>
      </c>
      <c r="Q1374">
        <v>4</v>
      </c>
      <c r="R1374" t="s">
        <v>41</v>
      </c>
      <c r="S1374" t="s">
        <v>360</v>
      </c>
      <c r="T1374" t="s">
        <v>359</v>
      </c>
      <c r="U1374" t="str">
        <f>"02"</f>
        <v>02</v>
      </c>
      <c r="V1374" t="s">
        <v>51</v>
      </c>
      <c r="W1374" t="str">
        <f>"E4280"</f>
        <v>E4280</v>
      </c>
      <c r="X1374" t="s">
        <v>164</v>
      </c>
      <c r="AA1374" t="s">
        <v>46</v>
      </c>
      <c r="AB1374">
        <v>0</v>
      </c>
      <c r="AC1374">
        <v>0</v>
      </c>
      <c r="AD1374">
        <v>830.63</v>
      </c>
      <c r="AE1374">
        <v>0</v>
      </c>
    </row>
    <row r="1375" spans="1:31" x14ac:dyDescent="0.3">
      <c r="A1375" t="str">
        <f t="shared" si="232"/>
        <v>18</v>
      </c>
      <c r="B1375" t="str">
        <f t="shared" si="238"/>
        <v>08</v>
      </c>
      <c r="C1375" s="1">
        <v>43146.904907407406</v>
      </c>
      <c r="D1375" t="str">
        <f t="shared" si="233"/>
        <v>9</v>
      </c>
      <c r="E1375" t="s">
        <v>640</v>
      </c>
      <c r="G1375" t="s">
        <v>86</v>
      </c>
      <c r="H1375" t="s">
        <v>87</v>
      </c>
      <c r="I1375" s="2">
        <v>43146</v>
      </c>
      <c r="J1375" t="s">
        <v>88</v>
      </c>
      <c r="K1375" t="s">
        <v>242</v>
      </c>
      <c r="L1375" t="s">
        <v>243</v>
      </c>
      <c r="M1375" t="s">
        <v>358</v>
      </c>
      <c r="N1375" t="s">
        <v>359</v>
      </c>
      <c r="O1375" t="s">
        <v>39</v>
      </c>
      <c r="P1375" t="s">
        <v>40</v>
      </c>
      <c r="Q1375">
        <v>4</v>
      </c>
      <c r="R1375" t="s">
        <v>41</v>
      </c>
      <c r="S1375" t="s">
        <v>360</v>
      </c>
      <c r="T1375" t="s">
        <v>359</v>
      </c>
      <c r="U1375" t="str">
        <f>"01"</f>
        <v>01</v>
      </c>
      <c r="V1375" t="s">
        <v>84</v>
      </c>
      <c r="W1375" t="str">
        <f>"E4105"</f>
        <v>E4105</v>
      </c>
      <c r="X1375" t="s">
        <v>84</v>
      </c>
      <c r="AA1375" t="s">
        <v>65</v>
      </c>
      <c r="AB1375">
        <v>0</v>
      </c>
      <c r="AC1375">
        <v>0</v>
      </c>
      <c r="AD1375">
        <v>0</v>
      </c>
      <c r="AE1375">
        <v>-3207.04</v>
      </c>
    </row>
    <row r="1376" spans="1:31" x14ac:dyDescent="0.3">
      <c r="A1376" t="str">
        <f t="shared" si="232"/>
        <v>18</v>
      </c>
      <c r="B1376" t="str">
        <f t="shared" si="238"/>
        <v>08</v>
      </c>
      <c r="C1376" s="1">
        <v>43146.9062962963</v>
      </c>
      <c r="D1376" t="str">
        <f t="shared" si="233"/>
        <v>9</v>
      </c>
      <c r="E1376" t="s">
        <v>641</v>
      </c>
      <c r="H1376" t="s">
        <v>520</v>
      </c>
      <c r="I1376" s="2">
        <v>43154</v>
      </c>
      <c r="J1376" t="s">
        <v>83</v>
      </c>
      <c r="K1376" t="s">
        <v>242</v>
      </c>
      <c r="L1376" t="s">
        <v>243</v>
      </c>
      <c r="M1376" t="s">
        <v>358</v>
      </c>
      <c r="N1376" t="s">
        <v>359</v>
      </c>
      <c r="O1376" t="s">
        <v>39</v>
      </c>
      <c r="P1376" t="s">
        <v>40</v>
      </c>
      <c r="Q1376">
        <v>4</v>
      </c>
      <c r="R1376" t="s">
        <v>41</v>
      </c>
      <c r="S1376" t="s">
        <v>360</v>
      </c>
      <c r="T1376" t="s">
        <v>359</v>
      </c>
      <c r="U1376" t="str">
        <f>"01"</f>
        <v>01</v>
      </c>
      <c r="V1376" t="s">
        <v>84</v>
      </c>
      <c r="W1376" t="str">
        <f>"E4105"</f>
        <v>E4105</v>
      </c>
      <c r="X1376" t="s">
        <v>84</v>
      </c>
      <c r="AA1376" t="s">
        <v>46</v>
      </c>
      <c r="AB1376">
        <v>0</v>
      </c>
      <c r="AC1376">
        <v>0</v>
      </c>
      <c r="AD1376">
        <v>3207.04</v>
      </c>
      <c r="AE1376">
        <v>0</v>
      </c>
    </row>
    <row r="1377" spans="1:31" x14ac:dyDescent="0.3">
      <c r="A1377" t="str">
        <f t="shared" si="232"/>
        <v>18</v>
      </c>
      <c r="B1377" t="str">
        <f t="shared" si="238"/>
        <v>08</v>
      </c>
      <c r="C1377" s="1">
        <v>43132.902465277781</v>
      </c>
      <c r="D1377" t="str">
        <f t="shared" si="233"/>
        <v>9</v>
      </c>
      <c r="E1377" t="s">
        <v>642</v>
      </c>
      <c r="G1377" t="s">
        <v>86</v>
      </c>
      <c r="H1377" t="s">
        <v>87</v>
      </c>
      <c r="I1377" s="2">
        <v>43132</v>
      </c>
      <c r="J1377" t="s">
        <v>88</v>
      </c>
      <c r="K1377" t="s">
        <v>242</v>
      </c>
      <c r="L1377" t="s">
        <v>243</v>
      </c>
      <c r="M1377" t="s">
        <v>358</v>
      </c>
      <c r="N1377" t="s">
        <v>359</v>
      </c>
      <c r="O1377" t="s">
        <v>39</v>
      </c>
      <c r="P1377" t="s">
        <v>40</v>
      </c>
      <c r="Q1377">
        <v>4</v>
      </c>
      <c r="R1377" t="s">
        <v>41</v>
      </c>
      <c r="S1377" t="s">
        <v>360</v>
      </c>
      <c r="T1377" t="s">
        <v>359</v>
      </c>
      <c r="U1377" t="str">
        <f>"01"</f>
        <v>01</v>
      </c>
      <c r="V1377" t="s">
        <v>84</v>
      </c>
      <c r="W1377" t="str">
        <f>"E4105"</f>
        <v>E4105</v>
      </c>
      <c r="X1377" t="s">
        <v>84</v>
      </c>
      <c r="AA1377" t="s">
        <v>46</v>
      </c>
      <c r="AB1377">
        <v>0</v>
      </c>
      <c r="AC1377">
        <v>0</v>
      </c>
      <c r="AD1377">
        <v>0</v>
      </c>
      <c r="AE1377">
        <v>5674.8</v>
      </c>
    </row>
    <row r="1378" spans="1:31" x14ac:dyDescent="0.3">
      <c r="A1378" t="str">
        <f t="shared" si="232"/>
        <v>18</v>
      </c>
      <c r="B1378" t="str">
        <f t="shared" si="238"/>
        <v>08</v>
      </c>
      <c r="C1378" s="1">
        <v>43132.904351851852</v>
      </c>
      <c r="D1378" t="str">
        <f t="shared" si="233"/>
        <v>9</v>
      </c>
      <c r="E1378" t="s">
        <v>643</v>
      </c>
      <c r="H1378" t="s">
        <v>522</v>
      </c>
      <c r="I1378" s="2">
        <v>43140</v>
      </c>
      <c r="J1378" t="s">
        <v>83</v>
      </c>
      <c r="K1378" t="s">
        <v>242</v>
      </c>
      <c r="L1378" t="s">
        <v>243</v>
      </c>
      <c r="M1378" t="s">
        <v>358</v>
      </c>
      <c r="N1378" t="s">
        <v>359</v>
      </c>
      <c r="O1378" t="s">
        <v>39</v>
      </c>
      <c r="P1378" t="s">
        <v>40</v>
      </c>
      <c r="Q1378">
        <v>4</v>
      </c>
      <c r="R1378" t="s">
        <v>41</v>
      </c>
      <c r="S1378" t="s">
        <v>360</v>
      </c>
      <c r="T1378" t="s">
        <v>359</v>
      </c>
      <c r="U1378" t="str">
        <f>"01"</f>
        <v>01</v>
      </c>
      <c r="V1378" t="s">
        <v>84</v>
      </c>
      <c r="W1378" t="str">
        <f>"E4105"</f>
        <v>E4105</v>
      </c>
      <c r="X1378" t="s">
        <v>84</v>
      </c>
      <c r="AA1378" t="s">
        <v>46</v>
      </c>
      <c r="AB1378">
        <v>0</v>
      </c>
      <c r="AC1378">
        <v>0</v>
      </c>
      <c r="AD1378">
        <v>3207.04</v>
      </c>
      <c r="AE1378">
        <v>0</v>
      </c>
    </row>
    <row r="1379" spans="1:31" x14ac:dyDescent="0.3">
      <c r="A1379" t="str">
        <f t="shared" si="232"/>
        <v>18</v>
      </c>
      <c r="B1379" t="str">
        <f t="shared" si="238"/>
        <v>08</v>
      </c>
      <c r="C1379" s="1">
        <v>43132.902916666666</v>
      </c>
      <c r="D1379" t="str">
        <f t="shared" si="233"/>
        <v>9</v>
      </c>
      <c r="E1379" t="s">
        <v>642</v>
      </c>
      <c r="G1379" t="s">
        <v>86</v>
      </c>
      <c r="H1379" t="s">
        <v>87</v>
      </c>
      <c r="I1379" s="2">
        <v>43132</v>
      </c>
      <c r="J1379" t="s">
        <v>88</v>
      </c>
      <c r="K1379" t="s">
        <v>242</v>
      </c>
      <c r="L1379" t="s">
        <v>243</v>
      </c>
      <c r="M1379" t="s">
        <v>358</v>
      </c>
      <c r="N1379" t="s">
        <v>359</v>
      </c>
      <c r="O1379" t="s">
        <v>39</v>
      </c>
      <c r="P1379" t="s">
        <v>40</v>
      </c>
      <c r="Q1379">
        <v>4</v>
      </c>
      <c r="R1379" t="s">
        <v>41</v>
      </c>
      <c r="S1379" t="s">
        <v>360</v>
      </c>
      <c r="T1379" t="s">
        <v>359</v>
      </c>
      <c r="U1379" t="str">
        <f>"01"</f>
        <v>01</v>
      </c>
      <c r="V1379" t="s">
        <v>84</v>
      </c>
      <c r="W1379" t="str">
        <f>"E4105"</f>
        <v>E4105</v>
      </c>
      <c r="X1379" t="s">
        <v>84</v>
      </c>
      <c r="AA1379" t="s">
        <v>65</v>
      </c>
      <c r="AB1379">
        <v>0</v>
      </c>
      <c r="AC1379">
        <v>0</v>
      </c>
      <c r="AD1379">
        <v>0</v>
      </c>
      <c r="AE1379">
        <v>-8881.84</v>
      </c>
    </row>
    <row r="1380" spans="1:31" x14ac:dyDescent="0.3">
      <c r="A1380" t="str">
        <f t="shared" si="232"/>
        <v>18</v>
      </c>
      <c r="B1380" t="str">
        <f t="shared" si="238"/>
        <v>08</v>
      </c>
      <c r="C1380" s="1">
        <v>43146.906909722224</v>
      </c>
      <c r="D1380" t="str">
        <f t="shared" si="233"/>
        <v>9</v>
      </c>
      <c r="E1380" t="s">
        <v>641</v>
      </c>
      <c r="H1380" t="s">
        <v>520</v>
      </c>
      <c r="I1380" s="2">
        <v>43154</v>
      </c>
      <c r="J1380" t="s">
        <v>265</v>
      </c>
      <c r="K1380" t="s">
        <v>242</v>
      </c>
      <c r="L1380" t="s">
        <v>243</v>
      </c>
      <c r="M1380" t="s">
        <v>358</v>
      </c>
      <c r="N1380" t="s">
        <v>359</v>
      </c>
      <c r="O1380" t="s">
        <v>39</v>
      </c>
      <c r="P1380" t="s">
        <v>40</v>
      </c>
      <c r="Q1380">
        <v>4</v>
      </c>
      <c r="R1380" t="s">
        <v>41</v>
      </c>
      <c r="S1380" t="s">
        <v>360</v>
      </c>
      <c r="T1380" t="s">
        <v>359</v>
      </c>
      <c r="U1380" t="str">
        <f>"RV"</f>
        <v>RV</v>
      </c>
      <c r="V1380" t="s">
        <v>44</v>
      </c>
      <c r="W1380" t="str">
        <f>"R3711E"</f>
        <v>R3711E</v>
      </c>
      <c r="X1380" t="s">
        <v>266</v>
      </c>
      <c r="AA1380" t="s">
        <v>46</v>
      </c>
      <c r="AB1380">
        <v>0</v>
      </c>
      <c r="AC1380">
        <v>0</v>
      </c>
      <c r="AD1380">
        <v>4730.38</v>
      </c>
      <c r="AE1380">
        <v>0</v>
      </c>
    </row>
    <row r="1381" spans="1:31" x14ac:dyDescent="0.3">
      <c r="A1381" t="str">
        <f t="shared" si="232"/>
        <v>18</v>
      </c>
      <c r="B1381" t="str">
        <f t="shared" si="238"/>
        <v>08</v>
      </c>
      <c r="C1381" s="1">
        <v>43146.90965277778</v>
      </c>
      <c r="D1381" t="str">
        <f t="shared" si="233"/>
        <v>9</v>
      </c>
      <c r="E1381" t="s">
        <v>638</v>
      </c>
      <c r="H1381" t="s">
        <v>520</v>
      </c>
      <c r="I1381" s="2">
        <v>43154</v>
      </c>
      <c r="J1381" t="s">
        <v>265</v>
      </c>
      <c r="K1381" t="s">
        <v>242</v>
      </c>
      <c r="L1381" t="s">
        <v>243</v>
      </c>
      <c r="M1381" t="s">
        <v>358</v>
      </c>
      <c r="N1381" t="s">
        <v>359</v>
      </c>
      <c r="O1381" t="s">
        <v>39</v>
      </c>
      <c r="P1381" t="s">
        <v>40</v>
      </c>
      <c r="Q1381">
        <v>4</v>
      </c>
      <c r="R1381" t="s">
        <v>41</v>
      </c>
      <c r="S1381" t="s">
        <v>360</v>
      </c>
      <c r="T1381" t="s">
        <v>359</v>
      </c>
      <c r="U1381" t="str">
        <f>"RV"</f>
        <v>RV</v>
      </c>
      <c r="V1381" t="s">
        <v>44</v>
      </c>
      <c r="W1381" t="str">
        <f>"R3711E"</f>
        <v>R3711E</v>
      </c>
      <c r="X1381" t="s">
        <v>266</v>
      </c>
      <c r="AA1381" t="s">
        <v>46</v>
      </c>
      <c r="AB1381">
        <v>0</v>
      </c>
      <c r="AC1381">
        <v>0</v>
      </c>
      <c r="AD1381">
        <v>1225.1600000000001</v>
      </c>
      <c r="AE1381">
        <v>0</v>
      </c>
    </row>
    <row r="1382" spans="1:31" x14ac:dyDescent="0.3">
      <c r="A1382" t="str">
        <f t="shared" si="232"/>
        <v>18</v>
      </c>
      <c r="B1382" t="str">
        <f t="shared" si="238"/>
        <v>08</v>
      </c>
      <c r="C1382" s="1">
        <v>43132.904988425929</v>
      </c>
      <c r="D1382" t="str">
        <f t="shared" si="233"/>
        <v>9</v>
      </c>
      <c r="E1382" t="s">
        <v>643</v>
      </c>
      <c r="H1382" t="s">
        <v>522</v>
      </c>
      <c r="I1382" s="2">
        <v>43140</v>
      </c>
      <c r="J1382" t="s">
        <v>265</v>
      </c>
      <c r="K1382" t="s">
        <v>242</v>
      </c>
      <c r="L1382" t="s">
        <v>243</v>
      </c>
      <c r="M1382" t="s">
        <v>358</v>
      </c>
      <c r="N1382" t="s">
        <v>359</v>
      </c>
      <c r="O1382" t="s">
        <v>39</v>
      </c>
      <c r="P1382" t="s">
        <v>40</v>
      </c>
      <c r="Q1382">
        <v>4</v>
      </c>
      <c r="R1382" t="s">
        <v>41</v>
      </c>
      <c r="S1382" t="s">
        <v>360</v>
      </c>
      <c r="T1382" t="s">
        <v>359</v>
      </c>
      <c r="U1382" t="str">
        <f>"RV"</f>
        <v>RV</v>
      </c>
      <c r="V1382" t="s">
        <v>44</v>
      </c>
      <c r="W1382" t="str">
        <f>"R3711E"</f>
        <v>R3711E</v>
      </c>
      <c r="X1382" t="s">
        <v>266</v>
      </c>
      <c r="AA1382" t="s">
        <v>46</v>
      </c>
      <c r="AB1382">
        <v>0</v>
      </c>
      <c r="AC1382">
        <v>0</v>
      </c>
      <c r="AD1382">
        <v>4730.38</v>
      </c>
      <c r="AE1382">
        <v>0</v>
      </c>
    </row>
    <row r="1383" spans="1:31" x14ac:dyDescent="0.3">
      <c r="A1383" t="str">
        <f t="shared" si="232"/>
        <v>18</v>
      </c>
      <c r="B1383" t="str">
        <f t="shared" si="238"/>
        <v>08</v>
      </c>
      <c r="C1383" s="1">
        <v>43132.907673611109</v>
      </c>
      <c r="D1383" t="str">
        <f t="shared" si="233"/>
        <v>9</v>
      </c>
      <c r="E1383" t="s">
        <v>639</v>
      </c>
      <c r="H1383" t="s">
        <v>522</v>
      </c>
      <c r="I1383" s="2">
        <v>43140</v>
      </c>
      <c r="J1383" t="s">
        <v>265</v>
      </c>
      <c r="K1383" t="s">
        <v>242</v>
      </c>
      <c r="L1383" t="s">
        <v>243</v>
      </c>
      <c r="M1383" t="s">
        <v>358</v>
      </c>
      <c r="N1383" t="s">
        <v>359</v>
      </c>
      <c r="O1383" t="s">
        <v>39</v>
      </c>
      <c r="P1383" t="s">
        <v>40</v>
      </c>
      <c r="Q1383">
        <v>4</v>
      </c>
      <c r="R1383" t="s">
        <v>41</v>
      </c>
      <c r="S1383" t="s">
        <v>360</v>
      </c>
      <c r="T1383" t="s">
        <v>359</v>
      </c>
      <c r="U1383" t="str">
        <f>"RV"</f>
        <v>RV</v>
      </c>
      <c r="V1383" t="s">
        <v>44</v>
      </c>
      <c r="W1383" t="str">
        <f>"R3711E"</f>
        <v>R3711E</v>
      </c>
      <c r="X1383" t="s">
        <v>266</v>
      </c>
      <c r="AA1383" t="s">
        <v>46</v>
      </c>
      <c r="AB1383">
        <v>0</v>
      </c>
      <c r="AC1383">
        <v>0</v>
      </c>
      <c r="AD1383">
        <v>1225.18</v>
      </c>
      <c r="AE1383">
        <v>0</v>
      </c>
    </row>
    <row r="1384" spans="1:31" x14ac:dyDescent="0.3">
      <c r="A1384" t="str">
        <f t="shared" si="232"/>
        <v>18</v>
      </c>
      <c r="B1384" t="str">
        <f t="shared" si="238"/>
        <v>08</v>
      </c>
      <c r="C1384" s="1">
        <v>43146.906909722224</v>
      </c>
      <c r="D1384" t="str">
        <f t="shared" si="233"/>
        <v>9</v>
      </c>
      <c r="E1384" t="s">
        <v>641</v>
      </c>
      <c r="H1384" t="s">
        <v>520</v>
      </c>
      <c r="I1384" s="2">
        <v>43154</v>
      </c>
      <c r="J1384" t="s">
        <v>267</v>
      </c>
      <c r="K1384" t="s">
        <v>242</v>
      </c>
      <c r="L1384" t="s">
        <v>243</v>
      </c>
      <c r="M1384" t="s">
        <v>358</v>
      </c>
      <c r="N1384" t="s">
        <v>359</v>
      </c>
      <c r="O1384" t="s">
        <v>39</v>
      </c>
      <c r="P1384" t="s">
        <v>40</v>
      </c>
      <c r="Q1384">
        <v>4</v>
      </c>
      <c r="R1384" t="s">
        <v>41</v>
      </c>
      <c r="S1384" t="s">
        <v>360</v>
      </c>
      <c r="T1384" t="s">
        <v>359</v>
      </c>
      <c r="U1384" t="str">
        <f>"09"</f>
        <v>09</v>
      </c>
      <c r="V1384" t="s">
        <v>268</v>
      </c>
      <c r="W1384" t="str">
        <f>"E5982"</f>
        <v>E5982</v>
      </c>
      <c r="X1384" t="s">
        <v>268</v>
      </c>
      <c r="AA1384" t="s">
        <v>46</v>
      </c>
      <c r="AB1384">
        <v>0</v>
      </c>
      <c r="AC1384">
        <v>0</v>
      </c>
      <c r="AD1384">
        <v>1523.34</v>
      </c>
      <c r="AE1384">
        <v>0</v>
      </c>
    </row>
    <row r="1385" spans="1:31" x14ac:dyDescent="0.3">
      <c r="A1385" t="str">
        <f t="shared" si="232"/>
        <v>18</v>
      </c>
      <c r="B1385" t="str">
        <f t="shared" si="238"/>
        <v>08</v>
      </c>
      <c r="C1385" s="1">
        <v>43146.90965277778</v>
      </c>
      <c r="D1385" t="str">
        <f t="shared" si="233"/>
        <v>9</v>
      </c>
      <c r="E1385" t="s">
        <v>638</v>
      </c>
      <c r="H1385" t="s">
        <v>520</v>
      </c>
      <c r="I1385" s="2">
        <v>43154</v>
      </c>
      <c r="J1385" t="s">
        <v>267</v>
      </c>
      <c r="K1385" t="s">
        <v>242</v>
      </c>
      <c r="L1385" t="s">
        <v>243</v>
      </c>
      <c r="M1385" t="s">
        <v>358</v>
      </c>
      <c r="N1385" t="s">
        <v>359</v>
      </c>
      <c r="O1385" t="s">
        <v>39</v>
      </c>
      <c r="P1385" t="s">
        <v>40</v>
      </c>
      <c r="Q1385">
        <v>4</v>
      </c>
      <c r="R1385" t="s">
        <v>41</v>
      </c>
      <c r="S1385" t="s">
        <v>360</v>
      </c>
      <c r="T1385" t="s">
        <v>359</v>
      </c>
      <c r="U1385" t="str">
        <f>"09"</f>
        <v>09</v>
      </c>
      <c r="V1385" t="s">
        <v>268</v>
      </c>
      <c r="W1385" t="str">
        <f>"E5982"</f>
        <v>E5982</v>
      </c>
      <c r="X1385" t="s">
        <v>268</v>
      </c>
      <c r="AA1385" t="s">
        <v>46</v>
      </c>
      <c r="AB1385">
        <v>0</v>
      </c>
      <c r="AC1385">
        <v>0</v>
      </c>
      <c r="AD1385">
        <v>394.54</v>
      </c>
      <c r="AE1385">
        <v>0</v>
      </c>
    </row>
    <row r="1386" spans="1:31" x14ac:dyDescent="0.3">
      <c r="A1386" t="str">
        <f t="shared" si="232"/>
        <v>18</v>
      </c>
      <c r="B1386" t="str">
        <f t="shared" si="238"/>
        <v>08</v>
      </c>
      <c r="C1386" s="1">
        <v>43132.904988425929</v>
      </c>
      <c r="D1386" t="str">
        <f t="shared" si="233"/>
        <v>9</v>
      </c>
      <c r="E1386" t="s">
        <v>643</v>
      </c>
      <c r="H1386" t="s">
        <v>522</v>
      </c>
      <c r="I1386" s="2">
        <v>43140</v>
      </c>
      <c r="J1386" t="s">
        <v>267</v>
      </c>
      <c r="K1386" t="s">
        <v>242</v>
      </c>
      <c r="L1386" t="s">
        <v>243</v>
      </c>
      <c r="M1386" t="s">
        <v>358</v>
      </c>
      <c r="N1386" t="s">
        <v>359</v>
      </c>
      <c r="O1386" t="s">
        <v>39</v>
      </c>
      <c r="P1386" t="s">
        <v>40</v>
      </c>
      <c r="Q1386">
        <v>4</v>
      </c>
      <c r="R1386" t="s">
        <v>41</v>
      </c>
      <c r="S1386" t="s">
        <v>360</v>
      </c>
      <c r="T1386" t="s">
        <v>359</v>
      </c>
      <c r="U1386" t="str">
        <f>"09"</f>
        <v>09</v>
      </c>
      <c r="V1386" t="s">
        <v>268</v>
      </c>
      <c r="W1386" t="str">
        <f>"E5982"</f>
        <v>E5982</v>
      </c>
      <c r="X1386" t="s">
        <v>268</v>
      </c>
      <c r="AA1386" t="s">
        <v>46</v>
      </c>
      <c r="AB1386">
        <v>0</v>
      </c>
      <c r="AC1386">
        <v>0</v>
      </c>
      <c r="AD1386">
        <v>1523.34</v>
      </c>
      <c r="AE1386">
        <v>0</v>
      </c>
    </row>
    <row r="1387" spans="1:31" x14ac:dyDescent="0.3">
      <c r="A1387" t="str">
        <f t="shared" si="232"/>
        <v>18</v>
      </c>
      <c r="B1387" t="str">
        <f t="shared" si="238"/>
        <v>08</v>
      </c>
      <c r="C1387" s="1">
        <v>43132.907673611109</v>
      </c>
      <c r="D1387" t="str">
        <f t="shared" si="233"/>
        <v>9</v>
      </c>
      <c r="E1387" t="s">
        <v>639</v>
      </c>
      <c r="H1387" t="s">
        <v>522</v>
      </c>
      <c r="I1387" s="2">
        <v>43140</v>
      </c>
      <c r="J1387" t="s">
        <v>267</v>
      </c>
      <c r="K1387" t="s">
        <v>242</v>
      </c>
      <c r="L1387" t="s">
        <v>243</v>
      </c>
      <c r="M1387" t="s">
        <v>358</v>
      </c>
      <c r="N1387" t="s">
        <v>359</v>
      </c>
      <c r="O1387" t="s">
        <v>39</v>
      </c>
      <c r="P1387" t="s">
        <v>40</v>
      </c>
      <c r="Q1387">
        <v>4</v>
      </c>
      <c r="R1387" t="s">
        <v>41</v>
      </c>
      <c r="S1387" t="s">
        <v>360</v>
      </c>
      <c r="T1387" t="s">
        <v>359</v>
      </c>
      <c r="U1387" t="str">
        <f>"09"</f>
        <v>09</v>
      </c>
      <c r="V1387" t="s">
        <v>268</v>
      </c>
      <c r="W1387" t="str">
        <f>"E5982"</f>
        <v>E5982</v>
      </c>
      <c r="X1387" t="s">
        <v>268</v>
      </c>
      <c r="AA1387" t="s">
        <v>46</v>
      </c>
      <c r="AB1387">
        <v>0</v>
      </c>
      <c r="AC1387">
        <v>0</v>
      </c>
      <c r="AD1387">
        <v>394.55</v>
      </c>
      <c r="AE1387">
        <v>0</v>
      </c>
    </row>
    <row r="1388" spans="1:31" x14ac:dyDescent="0.3">
      <c r="A1388" t="str">
        <f t="shared" si="232"/>
        <v>18</v>
      </c>
      <c r="B1388" t="str">
        <f t="shared" si="238"/>
        <v>08</v>
      </c>
      <c r="C1388" s="1">
        <v>43146.908912037034</v>
      </c>
      <c r="D1388" t="str">
        <f t="shared" si="233"/>
        <v>9</v>
      </c>
      <c r="E1388" t="s">
        <v>638</v>
      </c>
      <c r="H1388" t="s">
        <v>520</v>
      </c>
      <c r="I1388" s="2">
        <v>43154</v>
      </c>
      <c r="J1388" t="s">
        <v>49</v>
      </c>
      <c r="K1388" t="s">
        <v>242</v>
      </c>
      <c r="L1388" t="s">
        <v>243</v>
      </c>
      <c r="M1388" t="s">
        <v>361</v>
      </c>
      <c r="N1388" t="s">
        <v>362</v>
      </c>
      <c r="O1388" t="s">
        <v>39</v>
      </c>
      <c r="P1388" t="s">
        <v>40</v>
      </c>
      <c r="Q1388">
        <v>4</v>
      </c>
      <c r="R1388" t="s">
        <v>41</v>
      </c>
      <c r="S1388" t="s">
        <v>363</v>
      </c>
      <c r="T1388" t="s">
        <v>362</v>
      </c>
      <c r="U1388" t="str">
        <f>"02"</f>
        <v>02</v>
      </c>
      <c r="V1388" t="s">
        <v>51</v>
      </c>
      <c r="W1388" t="str">
        <f>"E4281"</f>
        <v>E4281</v>
      </c>
      <c r="X1388" t="s">
        <v>52</v>
      </c>
      <c r="AA1388" t="s">
        <v>46</v>
      </c>
      <c r="AB1388">
        <v>0</v>
      </c>
      <c r="AC1388">
        <v>0</v>
      </c>
      <c r="AD1388">
        <v>134.93</v>
      </c>
      <c r="AE1388">
        <v>0</v>
      </c>
    </row>
    <row r="1389" spans="1:31" x14ac:dyDescent="0.3">
      <c r="A1389" t="str">
        <f t="shared" si="232"/>
        <v>18</v>
      </c>
      <c r="B1389" t="str">
        <f t="shared" si="238"/>
        <v>08</v>
      </c>
      <c r="C1389" s="1">
        <v>43132.90693287037</v>
      </c>
      <c r="D1389" t="str">
        <f t="shared" si="233"/>
        <v>9</v>
      </c>
      <c r="E1389" t="s">
        <v>639</v>
      </c>
      <c r="H1389" t="s">
        <v>522</v>
      </c>
      <c r="I1389" s="2">
        <v>43140</v>
      </c>
      <c r="J1389" t="s">
        <v>49</v>
      </c>
      <c r="K1389" t="s">
        <v>242</v>
      </c>
      <c r="L1389" t="s">
        <v>243</v>
      </c>
      <c r="M1389" t="s">
        <v>361</v>
      </c>
      <c r="N1389" t="s">
        <v>362</v>
      </c>
      <c r="O1389" t="s">
        <v>39</v>
      </c>
      <c r="P1389" t="s">
        <v>40</v>
      </c>
      <c r="Q1389">
        <v>4</v>
      </c>
      <c r="R1389" t="s">
        <v>41</v>
      </c>
      <c r="S1389" t="s">
        <v>363</v>
      </c>
      <c r="T1389" t="s">
        <v>362</v>
      </c>
      <c r="U1389" t="str">
        <f>"02"</f>
        <v>02</v>
      </c>
      <c r="V1389" t="s">
        <v>51</v>
      </c>
      <c r="W1389" t="str">
        <f>"E4281"</f>
        <v>E4281</v>
      </c>
      <c r="X1389" t="s">
        <v>52</v>
      </c>
      <c r="AA1389" t="s">
        <v>46</v>
      </c>
      <c r="AB1389">
        <v>0</v>
      </c>
      <c r="AC1389">
        <v>0</v>
      </c>
      <c r="AD1389">
        <v>134.91999999999999</v>
      </c>
      <c r="AE1389">
        <v>0</v>
      </c>
    </row>
    <row r="1390" spans="1:31" x14ac:dyDescent="0.3">
      <c r="A1390" t="str">
        <f t="shared" si="232"/>
        <v>18</v>
      </c>
      <c r="B1390" t="str">
        <f t="shared" si="238"/>
        <v>08</v>
      </c>
      <c r="C1390" s="1">
        <v>43146.908912037034</v>
      </c>
      <c r="D1390" t="str">
        <f t="shared" si="233"/>
        <v>9</v>
      </c>
      <c r="E1390" t="s">
        <v>638</v>
      </c>
      <c r="H1390" t="s">
        <v>520</v>
      </c>
      <c r="I1390" s="2">
        <v>43154</v>
      </c>
      <c r="J1390" t="s">
        <v>49</v>
      </c>
      <c r="K1390" t="s">
        <v>242</v>
      </c>
      <c r="L1390" t="s">
        <v>243</v>
      </c>
      <c r="M1390" t="s">
        <v>361</v>
      </c>
      <c r="N1390" t="s">
        <v>362</v>
      </c>
      <c r="O1390" t="s">
        <v>39</v>
      </c>
      <c r="P1390" t="s">
        <v>40</v>
      </c>
      <c r="Q1390">
        <v>4</v>
      </c>
      <c r="R1390" t="s">
        <v>41</v>
      </c>
      <c r="S1390" t="s">
        <v>363</v>
      </c>
      <c r="T1390" t="s">
        <v>362</v>
      </c>
      <c r="U1390" t="str">
        <f>"02"</f>
        <v>02</v>
      </c>
      <c r="V1390" t="s">
        <v>51</v>
      </c>
      <c r="W1390" t="str">
        <f>"E4280"</f>
        <v>E4280</v>
      </c>
      <c r="X1390" t="s">
        <v>164</v>
      </c>
      <c r="AA1390" t="s">
        <v>46</v>
      </c>
      <c r="AB1390">
        <v>0</v>
      </c>
      <c r="AC1390">
        <v>0</v>
      </c>
      <c r="AD1390">
        <v>589.01</v>
      </c>
      <c r="AE1390">
        <v>0</v>
      </c>
    </row>
    <row r="1391" spans="1:31" x14ac:dyDescent="0.3">
      <c r="A1391" t="str">
        <f t="shared" si="232"/>
        <v>18</v>
      </c>
      <c r="B1391" t="str">
        <f t="shared" si="238"/>
        <v>08</v>
      </c>
      <c r="C1391" s="1">
        <v>43132.90693287037</v>
      </c>
      <c r="D1391" t="str">
        <f t="shared" si="233"/>
        <v>9</v>
      </c>
      <c r="E1391" t="s">
        <v>639</v>
      </c>
      <c r="H1391" t="s">
        <v>522</v>
      </c>
      <c r="I1391" s="2">
        <v>43140</v>
      </c>
      <c r="J1391" t="s">
        <v>49</v>
      </c>
      <c r="K1391" t="s">
        <v>242</v>
      </c>
      <c r="L1391" t="s">
        <v>243</v>
      </c>
      <c r="M1391" t="s">
        <v>361</v>
      </c>
      <c r="N1391" t="s">
        <v>362</v>
      </c>
      <c r="O1391" t="s">
        <v>39</v>
      </c>
      <c r="P1391" t="s">
        <v>40</v>
      </c>
      <c r="Q1391">
        <v>4</v>
      </c>
      <c r="R1391" t="s">
        <v>41</v>
      </c>
      <c r="S1391" t="s">
        <v>363</v>
      </c>
      <c r="T1391" t="s">
        <v>362</v>
      </c>
      <c r="U1391" t="str">
        <f>"02"</f>
        <v>02</v>
      </c>
      <c r="V1391" t="s">
        <v>51</v>
      </c>
      <c r="W1391" t="str">
        <f>"E4280"</f>
        <v>E4280</v>
      </c>
      <c r="X1391" t="s">
        <v>164</v>
      </c>
      <c r="AA1391" t="s">
        <v>46</v>
      </c>
      <c r="AB1391">
        <v>0</v>
      </c>
      <c r="AC1391">
        <v>0</v>
      </c>
      <c r="AD1391">
        <v>589</v>
      </c>
      <c r="AE1391">
        <v>0</v>
      </c>
    </row>
    <row r="1392" spans="1:31" x14ac:dyDescent="0.3">
      <c r="A1392" t="str">
        <f t="shared" si="232"/>
        <v>18</v>
      </c>
      <c r="B1392" t="str">
        <f t="shared" si="238"/>
        <v>08</v>
      </c>
      <c r="C1392" s="1">
        <v>43146.904490740744</v>
      </c>
      <c r="D1392" t="str">
        <f t="shared" si="233"/>
        <v>9</v>
      </c>
      <c r="E1392" t="s">
        <v>640</v>
      </c>
      <c r="G1392" t="s">
        <v>86</v>
      </c>
      <c r="H1392" t="s">
        <v>87</v>
      </c>
      <c r="I1392" s="2">
        <v>43146</v>
      </c>
      <c r="J1392" t="s">
        <v>88</v>
      </c>
      <c r="K1392" t="s">
        <v>242</v>
      </c>
      <c r="L1392" t="s">
        <v>243</v>
      </c>
      <c r="M1392" t="s">
        <v>361</v>
      </c>
      <c r="N1392" t="s">
        <v>362</v>
      </c>
      <c r="O1392" t="s">
        <v>39</v>
      </c>
      <c r="P1392" t="s">
        <v>40</v>
      </c>
      <c r="Q1392">
        <v>4</v>
      </c>
      <c r="R1392" t="s">
        <v>41</v>
      </c>
      <c r="S1392" t="s">
        <v>363</v>
      </c>
      <c r="T1392" t="s">
        <v>362</v>
      </c>
      <c r="U1392" t="str">
        <f t="shared" ref="U1392:U1397" si="239">"01"</f>
        <v>01</v>
      </c>
      <c r="V1392" t="s">
        <v>84</v>
      </c>
      <c r="W1392" t="str">
        <f t="shared" ref="W1392:W1397" si="240">"E4105"</f>
        <v>E4105</v>
      </c>
      <c r="X1392" t="s">
        <v>84</v>
      </c>
      <c r="AA1392" t="s">
        <v>46</v>
      </c>
      <c r="AB1392">
        <v>0</v>
      </c>
      <c r="AC1392">
        <v>0</v>
      </c>
      <c r="AD1392">
        <v>0</v>
      </c>
      <c r="AE1392">
        <v>6789.9</v>
      </c>
    </row>
    <row r="1393" spans="1:31" x14ac:dyDescent="0.3">
      <c r="A1393" t="str">
        <f t="shared" si="232"/>
        <v>18</v>
      </c>
      <c r="B1393" t="str">
        <f t="shared" si="238"/>
        <v>08</v>
      </c>
      <c r="C1393" s="1">
        <v>43146.904895833337</v>
      </c>
      <c r="D1393" t="str">
        <f t="shared" si="233"/>
        <v>9</v>
      </c>
      <c r="E1393" t="s">
        <v>640</v>
      </c>
      <c r="G1393" t="s">
        <v>86</v>
      </c>
      <c r="H1393" t="s">
        <v>87</v>
      </c>
      <c r="I1393" s="2">
        <v>43146</v>
      </c>
      <c r="J1393" t="s">
        <v>88</v>
      </c>
      <c r="K1393" t="s">
        <v>242</v>
      </c>
      <c r="L1393" t="s">
        <v>243</v>
      </c>
      <c r="M1393" t="s">
        <v>361</v>
      </c>
      <c r="N1393" t="s">
        <v>362</v>
      </c>
      <c r="O1393" t="s">
        <v>39</v>
      </c>
      <c r="P1393" t="s">
        <v>40</v>
      </c>
      <c r="Q1393">
        <v>4</v>
      </c>
      <c r="R1393" t="s">
        <v>41</v>
      </c>
      <c r="S1393" t="s">
        <v>363</v>
      </c>
      <c r="T1393" t="s">
        <v>362</v>
      </c>
      <c r="U1393" t="str">
        <f t="shared" si="239"/>
        <v>01</v>
      </c>
      <c r="V1393" t="s">
        <v>84</v>
      </c>
      <c r="W1393" t="str">
        <f t="shared" si="240"/>
        <v>E4105</v>
      </c>
      <c r="X1393" t="s">
        <v>84</v>
      </c>
      <c r="AA1393" t="s">
        <v>65</v>
      </c>
      <c r="AB1393">
        <v>0</v>
      </c>
      <c r="AC1393">
        <v>0</v>
      </c>
      <c r="AD1393">
        <v>0</v>
      </c>
      <c r="AE1393">
        <v>-9475.4</v>
      </c>
    </row>
    <row r="1394" spans="1:31" x14ac:dyDescent="0.3">
      <c r="A1394" t="str">
        <f t="shared" si="232"/>
        <v>18</v>
      </c>
      <c r="B1394" t="str">
        <f t="shared" si="238"/>
        <v>08</v>
      </c>
      <c r="C1394" s="1">
        <v>43146.90625</v>
      </c>
      <c r="D1394" t="str">
        <f t="shared" si="233"/>
        <v>9</v>
      </c>
      <c r="E1394" t="s">
        <v>641</v>
      </c>
      <c r="H1394" t="s">
        <v>520</v>
      </c>
      <c r="I1394" s="2">
        <v>43154</v>
      </c>
      <c r="J1394" t="s">
        <v>83</v>
      </c>
      <c r="K1394" t="s">
        <v>242</v>
      </c>
      <c r="L1394" t="s">
        <v>243</v>
      </c>
      <c r="M1394" t="s">
        <v>361</v>
      </c>
      <c r="N1394" t="s">
        <v>362</v>
      </c>
      <c r="O1394" t="s">
        <v>39</v>
      </c>
      <c r="P1394" t="s">
        <v>40</v>
      </c>
      <c r="Q1394">
        <v>4</v>
      </c>
      <c r="R1394" t="s">
        <v>41</v>
      </c>
      <c r="S1394" t="s">
        <v>363</v>
      </c>
      <c r="T1394" t="s">
        <v>362</v>
      </c>
      <c r="U1394" t="str">
        <f t="shared" si="239"/>
        <v>01</v>
      </c>
      <c r="V1394" t="s">
        <v>84</v>
      </c>
      <c r="W1394" t="str">
        <f t="shared" si="240"/>
        <v>E4105</v>
      </c>
      <c r="X1394" t="s">
        <v>84</v>
      </c>
      <c r="AA1394" t="s">
        <v>46</v>
      </c>
      <c r="AB1394">
        <v>0</v>
      </c>
      <c r="AC1394">
        <v>0</v>
      </c>
      <c r="AD1394">
        <v>2685.5</v>
      </c>
      <c r="AE1394">
        <v>0</v>
      </c>
    </row>
    <row r="1395" spans="1:31" x14ac:dyDescent="0.3">
      <c r="A1395" t="str">
        <f t="shared" si="232"/>
        <v>18</v>
      </c>
      <c r="B1395" t="str">
        <f t="shared" si="238"/>
        <v>08</v>
      </c>
      <c r="C1395" s="1">
        <v>43132.902465277781</v>
      </c>
      <c r="D1395" t="str">
        <f t="shared" si="233"/>
        <v>9</v>
      </c>
      <c r="E1395" t="s">
        <v>642</v>
      </c>
      <c r="G1395" t="s">
        <v>86</v>
      </c>
      <c r="H1395" t="s">
        <v>87</v>
      </c>
      <c r="I1395" s="2">
        <v>43132</v>
      </c>
      <c r="J1395" t="s">
        <v>88</v>
      </c>
      <c r="K1395" t="s">
        <v>242</v>
      </c>
      <c r="L1395" t="s">
        <v>243</v>
      </c>
      <c r="M1395" t="s">
        <v>361</v>
      </c>
      <c r="N1395" t="s">
        <v>362</v>
      </c>
      <c r="O1395" t="s">
        <v>39</v>
      </c>
      <c r="P1395" t="s">
        <v>40</v>
      </c>
      <c r="Q1395">
        <v>4</v>
      </c>
      <c r="R1395" t="s">
        <v>41</v>
      </c>
      <c r="S1395" t="s">
        <v>363</v>
      </c>
      <c r="T1395" t="s">
        <v>362</v>
      </c>
      <c r="U1395" t="str">
        <f t="shared" si="239"/>
        <v>01</v>
      </c>
      <c r="V1395" t="s">
        <v>84</v>
      </c>
      <c r="W1395" t="str">
        <f t="shared" si="240"/>
        <v>E4105</v>
      </c>
      <c r="X1395" t="s">
        <v>84</v>
      </c>
      <c r="AA1395" t="s">
        <v>46</v>
      </c>
      <c r="AB1395">
        <v>0</v>
      </c>
      <c r="AC1395">
        <v>0</v>
      </c>
      <c r="AD1395">
        <v>0</v>
      </c>
      <c r="AE1395">
        <v>13335.15</v>
      </c>
    </row>
    <row r="1396" spans="1:31" x14ac:dyDescent="0.3">
      <c r="A1396" t="str">
        <f t="shared" si="232"/>
        <v>18</v>
      </c>
      <c r="B1396" t="str">
        <f t="shared" si="238"/>
        <v>08</v>
      </c>
      <c r="C1396" s="1">
        <v>43132.904305555552</v>
      </c>
      <c r="D1396" t="str">
        <f t="shared" si="233"/>
        <v>9</v>
      </c>
      <c r="E1396" t="s">
        <v>643</v>
      </c>
      <c r="H1396" t="s">
        <v>522</v>
      </c>
      <c r="I1396" s="2">
        <v>43140</v>
      </c>
      <c r="J1396" t="s">
        <v>83</v>
      </c>
      <c r="K1396" t="s">
        <v>242</v>
      </c>
      <c r="L1396" t="s">
        <v>243</v>
      </c>
      <c r="M1396" t="s">
        <v>361</v>
      </c>
      <c r="N1396" t="s">
        <v>362</v>
      </c>
      <c r="O1396" t="s">
        <v>39</v>
      </c>
      <c r="P1396" t="s">
        <v>40</v>
      </c>
      <c r="Q1396">
        <v>4</v>
      </c>
      <c r="R1396" t="s">
        <v>41</v>
      </c>
      <c r="S1396" t="s">
        <v>363</v>
      </c>
      <c r="T1396" t="s">
        <v>362</v>
      </c>
      <c r="U1396" t="str">
        <f t="shared" si="239"/>
        <v>01</v>
      </c>
      <c r="V1396" t="s">
        <v>84</v>
      </c>
      <c r="W1396" t="str">
        <f t="shared" si="240"/>
        <v>E4105</v>
      </c>
      <c r="X1396" t="s">
        <v>84</v>
      </c>
      <c r="AA1396" t="s">
        <v>46</v>
      </c>
      <c r="AB1396">
        <v>0</v>
      </c>
      <c r="AC1396">
        <v>0</v>
      </c>
      <c r="AD1396">
        <v>2685.5</v>
      </c>
      <c r="AE1396">
        <v>0</v>
      </c>
    </row>
    <row r="1397" spans="1:31" x14ac:dyDescent="0.3">
      <c r="A1397" t="str">
        <f t="shared" si="232"/>
        <v>18</v>
      </c>
      <c r="B1397" t="str">
        <f t="shared" si="238"/>
        <v>08</v>
      </c>
      <c r="C1397" s="1">
        <v>43132.902905092589</v>
      </c>
      <c r="D1397" t="str">
        <f t="shared" si="233"/>
        <v>9</v>
      </c>
      <c r="E1397" t="s">
        <v>642</v>
      </c>
      <c r="G1397" t="s">
        <v>86</v>
      </c>
      <c r="H1397" t="s">
        <v>87</v>
      </c>
      <c r="I1397" s="2">
        <v>43132</v>
      </c>
      <c r="J1397" t="s">
        <v>88</v>
      </c>
      <c r="K1397" t="s">
        <v>242</v>
      </c>
      <c r="L1397" t="s">
        <v>243</v>
      </c>
      <c r="M1397" t="s">
        <v>361</v>
      </c>
      <c r="N1397" t="s">
        <v>362</v>
      </c>
      <c r="O1397" t="s">
        <v>39</v>
      </c>
      <c r="P1397" t="s">
        <v>40</v>
      </c>
      <c r="Q1397">
        <v>4</v>
      </c>
      <c r="R1397" t="s">
        <v>41</v>
      </c>
      <c r="S1397" t="s">
        <v>363</v>
      </c>
      <c r="T1397" t="s">
        <v>362</v>
      </c>
      <c r="U1397" t="str">
        <f t="shared" si="239"/>
        <v>01</v>
      </c>
      <c r="V1397" t="s">
        <v>84</v>
      </c>
      <c r="W1397" t="str">
        <f t="shared" si="240"/>
        <v>E4105</v>
      </c>
      <c r="X1397" t="s">
        <v>84</v>
      </c>
      <c r="AA1397" t="s">
        <v>65</v>
      </c>
      <c r="AB1397">
        <v>0</v>
      </c>
      <c r="AC1397">
        <v>0</v>
      </c>
      <c r="AD1397">
        <v>0</v>
      </c>
      <c r="AE1397">
        <v>-1931.99</v>
      </c>
    </row>
    <row r="1398" spans="1:31" x14ac:dyDescent="0.3">
      <c r="A1398" t="str">
        <f t="shared" si="232"/>
        <v>18</v>
      </c>
      <c r="B1398" t="str">
        <f t="shared" si="238"/>
        <v>08</v>
      </c>
      <c r="C1398" s="1">
        <v>43146.906863425924</v>
      </c>
      <c r="D1398" t="str">
        <f t="shared" si="233"/>
        <v>9</v>
      </c>
      <c r="E1398" t="s">
        <v>641</v>
      </c>
      <c r="H1398" t="s">
        <v>520</v>
      </c>
      <c r="I1398" s="2">
        <v>43154</v>
      </c>
      <c r="J1398" t="s">
        <v>265</v>
      </c>
      <c r="K1398" t="s">
        <v>242</v>
      </c>
      <c r="L1398" t="s">
        <v>243</v>
      </c>
      <c r="M1398" t="s">
        <v>361</v>
      </c>
      <c r="N1398" t="s">
        <v>362</v>
      </c>
      <c r="O1398" t="s">
        <v>39</v>
      </c>
      <c r="P1398" t="s">
        <v>40</v>
      </c>
      <c r="Q1398">
        <v>4</v>
      </c>
      <c r="R1398" t="s">
        <v>41</v>
      </c>
      <c r="S1398" t="s">
        <v>363</v>
      </c>
      <c r="T1398" t="s">
        <v>362</v>
      </c>
      <c r="U1398" t="str">
        <f t="shared" ref="U1398:U1403" si="241">"RV"</f>
        <v>RV</v>
      </c>
      <c r="V1398" t="s">
        <v>44</v>
      </c>
      <c r="W1398" t="str">
        <f t="shared" ref="W1398:W1403" si="242">"R3711E"</f>
        <v>R3711E</v>
      </c>
      <c r="X1398" t="s">
        <v>266</v>
      </c>
      <c r="AA1398" t="s">
        <v>46</v>
      </c>
      <c r="AB1398">
        <v>0</v>
      </c>
      <c r="AC1398">
        <v>0</v>
      </c>
      <c r="AD1398">
        <v>3961.11</v>
      </c>
      <c r="AE1398">
        <v>0</v>
      </c>
    </row>
    <row r="1399" spans="1:31" x14ac:dyDescent="0.3">
      <c r="A1399" t="str">
        <f t="shared" si="232"/>
        <v>18</v>
      </c>
      <c r="B1399" t="str">
        <f t="shared" si="238"/>
        <v>08</v>
      </c>
      <c r="C1399" s="1">
        <v>43146.90960648148</v>
      </c>
      <c r="D1399" t="str">
        <f t="shared" si="233"/>
        <v>9</v>
      </c>
      <c r="E1399" t="s">
        <v>638</v>
      </c>
      <c r="H1399" t="s">
        <v>520</v>
      </c>
      <c r="I1399" s="2">
        <v>43154</v>
      </c>
      <c r="J1399" t="s">
        <v>265</v>
      </c>
      <c r="K1399" t="s">
        <v>242</v>
      </c>
      <c r="L1399" t="s">
        <v>243</v>
      </c>
      <c r="M1399" t="s">
        <v>361</v>
      </c>
      <c r="N1399" t="s">
        <v>362</v>
      </c>
      <c r="O1399" t="s">
        <v>39</v>
      </c>
      <c r="P1399" t="s">
        <v>40</v>
      </c>
      <c r="Q1399">
        <v>4</v>
      </c>
      <c r="R1399" t="s">
        <v>41</v>
      </c>
      <c r="S1399" t="s">
        <v>363</v>
      </c>
      <c r="T1399" t="s">
        <v>362</v>
      </c>
      <c r="U1399" t="str">
        <f t="shared" si="241"/>
        <v>RV</v>
      </c>
      <c r="V1399" t="s">
        <v>44</v>
      </c>
      <c r="W1399" t="str">
        <f t="shared" si="242"/>
        <v>R3711E</v>
      </c>
      <c r="X1399" t="s">
        <v>266</v>
      </c>
      <c r="AA1399" t="s">
        <v>46</v>
      </c>
      <c r="AB1399">
        <v>0</v>
      </c>
      <c r="AC1399">
        <v>0</v>
      </c>
      <c r="AD1399">
        <v>868.79</v>
      </c>
      <c r="AE1399">
        <v>0</v>
      </c>
    </row>
    <row r="1400" spans="1:31" x14ac:dyDescent="0.3">
      <c r="A1400" t="str">
        <f t="shared" si="232"/>
        <v>18</v>
      </c>
      <c r="B1400" t="str">
        <f t="shared" si="238"/>
        <v>08</v>
      </c>
      <c r="C1400" s="1">
        <v>43146.90960648148</v>
      </c>
      <c r="D1400" t="str">
        <f t="shared" si="233"/>
        <v>9</v>
      </c>
      <c r="E1400" t="s">
        <v>638</v>
      </c>
      <c r="H1400" t="s">
        <v>520</v>
      </c>
      <c r="I1400" s="2">
        <v>43154</v>
      </c>
      <c r="J1400" t="s">
        <v>265</v>
      </c>
      <c r="K1400" t="s">
        <v>242</v>
      </c>
      <c r="L1400" t="s">
        <v>243</v>
      </c>
      <c r="M1400" t="s">
        <v>361</v>
      </c>
      <c r="N1400" t="s">
        <v>362</v>
      </c>
      <c r="O1400" t="s">
        <v>39</v>
      </c>
      <c r="P1400" t="s">
        <v>40</v>
      </c>
      <c r="Q1400">
        <v>4</v>
      </c>
      <c r="R1400" t="s">
        <v>41</v>
      </c>
      <c r="S1400" t="s">
        <v>363</v>
      </c>
      <c r="T1400" t="s">
        <v>362</v>
      </c>
      <c r="U1400" t="str">
        <f t="shared" si="241"/>
        <v>RV</v>
      </c>
      <c r="V1400" t="s">
        <v>44</v>
      </c>
      <c r="W1400" t="str">
        <f t="shared" si="242"/>
        <v>R3711E</v>
      </c>
      <c r="X1400" t="s">
        <v>266</v>
      </c>
      <c r="AA1400" t="s">
        <v>46</v>
      </c>
      <c r="AB1400">
        <v>0</v>
      </c>
      <c r="AC1400">
        <v>0</v>
      </c>
      <c r="AD1400">
        <v>199.02</v>
      </c>
      <c r="AE1400">
        <v>0</v>
      </c>
    </row>
    <row r="1401" spans="1:31" x14ac:dyDescent="0.3">
      <c r="A1401" t="str">
        <f t="shared" ref="A1401:A1464" si="243">"18"</f>
        <v>18</v>
      </c>
      <c r="B1401" t="str">
        <f t="shared" si="238"/>
        <v>08</v>
      </c>
      <c r="C1401" s="1">
        <v>43132.904942129629</v>
      </c>
      <c r="D1401" t="str">
        <f t="shared" ref="D1401:D1464" si="244">"9"</f>
        <v>9</v>
      </c>
      <c r="E1401" t="s">
        <v>643</v>
      </c>
      <c r="H1401" t="s">
        <v>522</v>
      </c>
      <c r="I1401" s="2">
        <v>43140</v>
      </c>
      <c r="J1401" t="s">
        <v>265</v>
      </c>
      <c r="K1401" t="s">
        <v>242</v>
      </c>
      <c r="L1401" t="s">
        <v>243</v>
      </c>
      <c r="M1401" t="s">
        <v>361</v>
      </c>
      <c r="N1401" t="s">
        <v>362</v>
      </c>
      <c r="O1401" t="s">
        <v>39</v>
      </c>
      <c r="P1401" t="s">
        <v>40</v>
      </c>
      <c r="Q1401">
        <v>4</v>
      </c>
      <c r="R1401" t="s">
        <v>41</v>
      </c>
      <c r="S1401" t="s">
        <v>363</v>
      </c>
      <c r="T1401" t="s">
        <v>362</v>
      </c>
      <c r="U1401" t="str">
        <f t="shared" si="241"/>
        <v>RV</v>
      </c>
      <c r="V1401" t="s">
        <v>44</v>
      </c>
      <c r="W1401" t="str">
        <f t="shared" si="242"/>
        <v>R3711E</v>
      </c>
      <c r="X1401" t="s">
        <v>266</v>
      </c>
      <c r="AA1401" t="s">
        <v>46</v>
      </c>
      <c r="AB1401">
        <v>0</v>
      </c>
      <c r="AC1401">
        <v>0</v>
      </c>
      <c r="AD1401">
        <v>3961.11</v>
      </c>
      <c r="AE1401">
        <v>0</v>
      </c>
    </row>
    <row r="1402" spans="1:31" x14ac:dyDescent="0.3">
      <c r="A1402" t="str">
        <f t="shared" si="243"/>
        <v>18</v>
      </c>
      <c r="B1402" t="str">
        <f t="shared" si="238"/>
        <v>08</v>
      </c>
      <c r="C1402" s="1">
        <v>43132.907627314817</v>
      </c>
      <c r="D1402" t="str">
        <f t="shared" si="244"/>
        <v>9</v>
      </c>
      <c r="E1402" t="s">
        <v>639</v>
      </c>
      <c r="H1402" t="s">
        <v>522</v>
      </c>
      <c r="I1402" s="2">
        <v>43140</v>
      </c>
      <c r="J1402" t="s">
        <v>265</v>
      </c>
      <c r="K1402" t="s">
        <v>242</v>
      </c>
      <c r="L1402" t="s">
        <v>243</v>
      </c>
      <c r="M1402" t="s">
        <v>361</v>
      </c>
      <c r="N1402" t="s">
        <v>362</v>
      </c>
      <c r="O1402" t="s">
        <v>39</v>
      </c>
      <c r="P1402" t="s">
        <v>40</v>
      </c>
      <c r="Q1402">
        <v>4</v>
      </c>
      <c r="R1402" t="s">
        <v>41</v>
      </c>
      <c r="S1402" t="s">
        <v>363</v>
      </c>
      <c r="T1402" t="s">
        <v>362</v>
      </c>
      <c r="U1402" t="str">
        <f t="shared" si="241"/>
        <v>RV</v>
      </c>
      <c r="V1402" t="s">
        <v>44</v>
      </c>
      <c r="W1402" t="str">
        <f t="shared" si="242"/>
        <v>R3711E</v>
      </c>
      <c r="X1402" t="s">
        <v>266</v>
      </c>
      <c r="AA1402" t="s">
        <v>46</v>
      </c>
      <c r="AB1402">
        <v>0</v>
      </c>
      <c r="AC1402">
        <v>0</v>
      </c>
      <c r="AD1402">
        <v>868.78</v>
      </c>
      <c r="AE1402">
        <v>0</v>
      </c>
    </row>
    <row r="1403" spans="1:31" x14ac:dyDescent="0.3">
      <c r="A1403" t="str">
        <f t="shared" si="243"/>
        <v>18</v>
      </c>
      <c r="B1403" t="str">
        <f t="shared" si="238"/>
        <v>08</v>
      </c>
      <c r="C1403" s="1">
        <v>43132.907627314817</v>
      </c>
      <c r="D1403" t="str">
        <f t="shared" si="244"/>
        <v>9</v>
      </c>
      <c r="E1403" t="s">
        <v>639</v>
      </c>
      <c r="H1403" t="s">
        <v>522</v>
      </c>
      <c r="I1403" s="2">
        <v>43140</v>
      </c>
      <c r="J1403" t="s">
        <v>265</v>
      </c>
      <c r="K1403" t="s">
        <v>242</v>
      </c>
      <c r="L1403" t="s">
        <v>243</v>
      </c>
      <c r="M1403" t="s">
        <v>361</v>
      </c>
      <c r="N1403" t="s">
        <v>362</v>
      </c>
      <c r="O1403" t="s">
        <v>39</v>
      </c>
      <c r="P1403" t="s">
        <v>40</v>
      </c>
      <c r="Q1403">
        <v>4</v>
      </c>
      <c r="R1403" t="s">
        <v>41</v>
      </c>
      <c r="S1403" t="s">
        <v>363</v>
      </c>
      <c r="T1403" t="s">
        <v>362</v>
      </c>
      <c r="U1403" t="str">
        <f t="shared" si="241"/>
        <v>RV</v>
      </c>
      <c r="V1403" t="s">
        <v>44</v>
      </c>
      <c r="W1403" t="str">
        <f t="shared" si="242"/>
        <v>R3711E</v>
      </c>
      <c r="X1403" t="s">
        <v>266</v>
      </c>
      <c r="AA1403" t="s">
        <v>46</v>
      </c>
      <c r="AB1403">
        <v>0</v>
      </c>
      <c r="AC1403">
        <v>0</v>
      </c>
      <c r="AD1403">
        <v>199.01</v>
      </c>
      <c r="AE1403">
        <v>0</v>
      </c>
    </row>
    <row r="1404" spans="1:31" x14ac:dyDescent="0.3">
      <c r="A1404" t="str">
        <f t="shared" si="243"/>
        <v>18</v>
      </c>
      <c r="B1404" t="str">
        <f t="shared" si="238"/>
        <v>08</v>
      </c>
      <c r="C1404" s="1">
        <v>43146.906863425924</v>
      </c>
      <c r="D1404" t="str">
        <f t="shared" si="244"/>
        <v>9</v>
      </c>
      <c r="E1404" t="s">
        <v>641</v>
      </c>
      <c r="H1404" t="s">
        <v>520</v>
      </c>
      <c r="I1404" s="2">
        <v>43154</v>
      </c>
      <c r="J1404" t="s">
        <v>267</v>
      </c>
      <c r="K1404" t="s">
        <v>242</v>
      </c>
      <c r="L1404" t="s">
        <v>243</v>
      </c>
      <c r="M1404" t="s">
        <v>361</v>
      </c>
      <c r="N1404" t="s">
        <v>362</v>
      </c>
      <c r="O1404" t="s">
        <v>39</v>
      </c>
      <c r="P1404" t="s">
        <v>40</v>
      </c>
      <c r="Q1404">
        <v>4</v>
      </c>
      <c r="R1404" t="s">
        <v>41</v>
      </c>
      <c r="S1404" t="s">
        <v>363</v>
      </c>
      <c r="T1404" t="s">
        <v>362</v>
      </c>
      <c r="U1404" t="str">
        <f t="shared" ref="U1404:U1409" si="245">"09"</f>
        <v>09</v>
      </c>
      <c r="V1404" t="s">
        <v>268</v>
      </c>
      <c r="W1404" t="str">
        <f t="shared" ref="W1404:W1409" si="246">"E5982"</f>
        <v>E5982</v>
      </c>
      <c r="X1404" t="s">
        <v>268</v>
      </c>
      <c r="AA1404" t="s">
        <v>46</v>
      </c>
      <c r="AB1404">
        <v>0</v>
      </c>
      <c r="AC1404">
        <v>0</v>
      </c>
      <c r="AD1404">
        <v>1275.6099999999999</v>
      </c>
      <c r="AE1404">
        <v>0</v>
      </c>
    </row>
    <row r="1405" spans="1:31" x14ac:dyDescent="0.3">
      <c r="A1405" t="str">
        <f t="shared" si="243"/>
        <v>18</v>
      </c>
      <c r="B1405" t="str">
        <f t="shared" si="238"/>
        <v>08</v>
      </c>
      <c r="C1405" s="1">
        <v>43146.90960648148</v>
      </c>
      <c r="D1405" t="str">
        <f t="shared" si="244"/>
        <v>9</v>
      </c>
      <c r="E1405" t="s">
        <v>638</v>
      </c>
      <c r="H1405" t="s">
        <v>520</v>
      </c>
      <c r="I1405" s="2">
        <v>43154</v>
      </c>
      <c r="J1405" t="s">
        <v>267</v>
      </c>
      <c r="K1405" t="s">
        <v>242</v>
      </c>
      <c r="L1405" t="s">
        <v>243</v>
      </c>
      <c r="M1405" t="s">
        <v>361</v>
      </c>
      <c r="N1405" t="s">
        <v>362</v>
      </c>
      <c r="O1405" t="s">
        <v>39</v>
      </c>
      <c r="P1405" t="s">
        <v>40</v>
      </c>
      <c r="Q1405">
        <v>4</v>
      </c>
      <c r="R1405" t="s">
        <v>41</v>
      </c>
      <c r="S1405" t="s">
        <v>363</v>
      </c>
      <c r="T1405" t="s">
        <v>362</v>
      </c>
      <c r="U1405" t="str">
        <f t="shared" si="245"/>
        <v>09</v>
      </c>
      <c r="V1405" t="s">
        <v>268</v>
      </c>
      <c r="W1405" t="str">
        <f t="shared" si="246"/>
        <v>E5982</v>
      </c>
      <c r="X1405" t="s">
        <v>268</v>
      </c>
      <c r="AA1405" t="s">
        <v>46</v>
      </c>
      <c r="AB1405">
        <v>0</v>
      </c>
      <c r="AC1405">
        <v>0</v>
      </c>
      <c r="AD1405">
        <v>279.77999999999997</v>
      </c>
      <c r="AE1405">
        <v>0</v>
      </c>
    </row>
    <row r="1406" spans="1:31" x14ac:dyDescent="0.3">
      <c r="A1406" t="str">
        <f t="shared" si="243"/>
        <v>18</v>
      </c>
      <c r="B1406" t="str">
        <f t="shared" si="238"/>
        <v>08</v>
      </c>
      <c r="C1406" s="1">
        <v>43146.90960648148</v>
      </c>
      <c r="D1406" t="str">
        <f t="shared" si="244"/>
        <v>9</v>
      </c>
      <c r="E1406" t="s">
        <v>638</v>
      </c>
      <c r="H1406" t="s">
        <v>520</v>
      </c>
      <c r="I1406" s="2">
        <v>43154</v>
      </c>
      <c r="J1406" t="s">
        <v>267</v>
      </c>
      <c r="K1406" t="s">
        <v>242</v>
      </c>
      <c r="L1406" t="s">
        <v>243</v>
      </c>
      <c r="M1406" t="s">
        <v>361</v>
      </c>
      <c r="N1406" t="s">
        <v>362</v>
      </c>
      <c r="O1406" t="s">
        <v>39</v>
      </c>
      <c r="P1406" t="s">
        <v>40</v>
      </c>
      <c r="Q1406">
        <v>4</v>
      </c>
      <c r="R1406" t="s">
        <v>41</v>
      </c>
      <c r="S1406" t="s">
        <v>363</v>
      </c>
      <c r="T1406" t="s">
        <v>362</v>
      </c>
      <c r="U1406" t="str">
        <f t="shared" si="245"/>
        <v>09</v>
      </c>
      <c r="V1406" t="s">
        <v>268</v>
      </c>
      <c r="W1406" t="str">
        <f t="shared" si="246"/>
        <v>E5982</v>
      </c>
      <c r="X1406" t="s">
        <v>268</v>
      </c>
      <c r="AA1406" t="s">
        <v>46</v>
      </c>
      <c r="AB1406">
        <v>0</v>
      </c>
      <c r="AC1406">
        <v>0</v>
      </c>
      <c r="AD1406">
        <v>64.09</v>
      </c>
      <c r="AE1406">
        <v>0</v>
      </c>
    </row>
    <row r="1407" spans="1:31" x14ac:dyDescent="0.3">
      <c r="A1407" t="str">
        <f t="shared" si="243"/>
        <v>18</v>
      </c>
      <c r="B1407" t="str">
        <f t="shared" si="238"/>
        <v>08</v>
      </c>
      <c r="C1407" s="1">
        <v>43132.904942129629</v>
      </c>
      <c r="D1407" t="str">
        <f t="shared" si="244"/>
        <v>9</v>
      </c>
      <c r="E1407" t="s">
        <v>643</v>
      </c>
      <c r="H1407" t="s">
        <v>522</v>
      </c>
      <c r="I1407" s="2">
        <v>43140</v>
      </c>
      <c r="J1407" t="s">
        <v>267</v>
      </c>
      <c r="K1407" t="s">
        <v>242</v>
      </c>
      <c r="L1407" t="s">
        <v>243</v>
      </c>
      <c r="M1407" t="s">
        <v>361</v>
      </c>
      <c r="N1407" t="s">
        <v>362</v>
      </c>
      <c r="O1407" t="s">
        <v>39</v>
      </c>
      <c r="P1407" t="s">
        <v>40</v>
      </c>
      <c r="Q1407">
        <v>4</v>
      </c>
      <c r="R1407" t="s">
        <v>41</v>
      </c>
      <c r="S1407" t="s">
        <v>363</v>
      </c>
      <c r="T1407" t="s">
        <v>362</v>
      </c>
      <c r="U1407" t="str">
        <f t="shared" si="245"/>
        <v>09</v>
      </c>
      <c r="V1407" t="s">
        <v>268</v>
      </c>
      <c r="W1407" t="str">
        <f t="shared" si="246"/>
        <v>E5982</v>
      </c>
      <c r="X1407" t="s">
        <v>268</v>
      </c>
      <c r="AA1407" t="s">
        <v>46</v>
      </c>
      <c r="AB1407">
        <v>0</v>
      </c>
      <c r="AC1407">
        <v>0</v>
      </c>
      <c r="AD1407">
        <v>1275.6099999999999</v>
      </c>
      <c r="AE1407">
        <v>0</v>
      </c>
    </row>
    <row r="1408" spans="1:31" x14ac:dyDescent="0.3">
      <c r="A1408" t="str">
        <f t="shared" si="243"/>
        <v>18</v>
      </c>
      <c r="B1408" t="str">
        <f t="shared" si="238"/>
        <v>08</v>
      </c>
      <c r="C1408" s="1">
        <v>43132.907627314817</v>
      </c>
      <c r="D1408" t="str">
        <f t="shared" si="244"/>
        <v>9</v>
      </c>
      <c r="E1408" t="s">
        <v>639</v>
      </c>
      <c r="H1408" t="s">
        <v>522</v>
      </c>
      <c r="I1408" s="2">
        <v>43140</v>
      </c>
      <c r="J1408" t="s">
        <v>267</v>
      </c>
      <c r="K1408" t="s">
        <v>242</v>
      </c>
      <c r="L1408" t="s">
        <v>243</v>
      </c>
      <c r="M1408" t="s">
        <v>361</v>
      </c>
      <c r="N1408" t="s">
        <v>362</v>
      </c>
      <c r="O1408" t="s">
        <v>39</v>
      </c>
      <c r="P1408" t="s">
        <v>40</v>
      </c>
      <c r="Q1408">
        <v>4</v>
      </c>
      <c r="R1408" t="s">
        <v>41</v>
      </c>
      <c r="S1408" t="s">
        <v>363</v>
      </c>
      <c r="T1408" t="s">
        <v>362</v>
      </c>
      <c r="U1408" t="str">
        <f t="shared" si="245"/>
        <v>09</v>
      </c>
      <c r="V1408" t="s">
        <v>268</v>
      </c>
      <c r="W1408" t="str">
        <f t="shared" si="246"/>
        <v>E5982</v>
      </c>
      <c r="X1408" t="s">
        <v>268</v>
      </c>
      <c r="AA1408" t="s">
        <v>46</v>
      </c>
      <c r="AB1408">
        <v>0</v>
      </c>
      <c r="AC1408">
        <v>0</v>
      </c>
      <c r="AD1408">
        <v>279.77999999999997</v>
      </c>
      <c r="AE1408">
        <v>0</v>
      </c>
    </row>
    <row r="1409" spans="1:31" x14ac:dyDescent="0.3">
      <c r="A1409" t="str">
        <f t="shared" si="243"/>
        <v>18</v>
      </c>
      <c r="B1409" t="str">
        <f t="shared" si="238"/>
        <v>08</v>
      </c>
      <c r="C1409" s="1">
        <v>43132.907627314817</v>
      </c>
      <c r="D1409" t="str">
        <f t="shared" si="244"/>
        <v>9</v>
      </c>
      <c r="E1409" t="s">
        <v>639</v>
      </c>
      <c r="H1409" t="s">
        <v>522</v>
      </c>
      <c r="I1409" s="2">
        <v>43140</v>
      </c>
      <c r="J1409" t="s">
        <v>267</v>
      </c>
      <c r="K1409" t="s">
        <v>242</v>
      </c>
      <c r="L1409" t="s">
        <v>243</v>
      </c>
      <c r="M1409" t="s">
        <v>361</v>
      </c>
      <c r="N1409" t="s">
        <v>362</v>
      </c>
      <c r="O1409" t="s">
        <v>39</v>
      </c>
      <c r="P1409" t="s">
        <v>40</v>
      </c>
      <c r="Q1409">
        <v>4</v>
      </c>
      <c r="R1409" t="s">
        <v>41</v>
      </c>
      <c r="S1409" t="s">
        <v>363</v>
      </c>
      <c r="T1409" t="s">
        <v>362</v>
      </c>
      <c r="U1409" t="str">
        <f t="shared" si="245"/>
        <v>09</v>
      </c>
      <c r="V1409" t="s">
        <v>268</v>
      </c>
      <c r="W1409" t="str">
        <f t="shared" si="246"/>
        <v>E5982</v>
      </c>
      <c r="X1409" t="s">
        <v>268</v>
      </c>
      <c r="AA1409" t="s">
        <v>46</v>
      </c>
      <c r="AB1409">
        <v>0</v>
      </c>
      <c r="AC1409">
        <v>0</v>
      </c>
      <c r="AD1409">
        <v>64.09</v>
      </c>
      <c r="AE1409">
        <v>0</v>
      </c>
    </row>
    <row r="1410" spans="1:31" x14ac:dyDescent="0.3">
      <c r="A1410" t="str">
        <f t="shared" si="243"/>
        <v>18</v>
      </c>
      <c r="B1410" t="str">
        <f t="shared" si="238"/>
        <v>08</v>
      </c>
      <c r="C1410" s="1">
        <v>43146.906261574077</v>
      </c>
      <c r="D1410" t="str">
        <f t="shared" si="244"/>
        <v>9</v>
      </c>
      <c r="E1410" t="s">
        <v>641</v>
      </c>
      <c r="H1410" t="s">
        <v>520</v>
      </c>
      <c r="I1410" s="2">
        <v>43154</v>
      </c>
      <c r="J1410" t="s">
        <v>83</v>
      </c>
      <c r="K1410" t="s">
        <v>242</v>
      </c>
      <c r="L1410" t="s">
        <v>243</v>
      </c>
      <c r="M1410" t="s">
        <v>373</v>
      </c>
      <c r="N1410" t="s">
        <v>374</v>
      </c>
      <c r="O1410" t="s">
        <v>39</v>
      </c>
      <c r="P1410" t="s">
        <v>40</v>
      </c>
      <c r="Q1410">
        <v>4</v>
      </c>
      <c r="R1410" t="s">
        <v>41</v>
      </c>
      <c r="S1410" t="s">
        <v>375</v>
      </c>
      <c r="T1410" t="s">
        <v>374</v>
      </c>
      <c r="U1410" t="str">
        <f>"03"</f>
        <v>03</v>
      </c>
      <c r="V1410" t="s">
        <v>120</v>
      </c>
      <c r="W1410" t="str">
        <f>"E4135"</f>
        <v>E4135</v>
      </c>
      <c r="X1410" t="s">
        <v>121</v>
      </c>
      <c r="AA1410" t="s">
        <v>46</v>
      </c>
      <c r="AB1410">
        <v>0</v>
      </c>
      <c r="AC1410">
        <v>0</v>
      </c>
      <c r="AD1410">
        <v>130</v>
      </c>
      <c r="AE1410">
        <v>0</v>
      </c>
    </row>
    <row r="1411" spans="1:31" x14ac:dyDescent="0.3">
      <c r="A1411" t="str">
        <f t="shared" si="243"/>
        <v>18</v>
      </c>
      <c r="B1411" t="str">
        <f t="shared" si="238"/>
        <v>08</v>
      </c>
      <c r="C1411" s="1">
        <v>43132.904317129629</v>
      </c>
      <c r="D1411" t="str">
        <f t="shared" si="244"/>
        <v>9</v>
      </c>
      <c r="E1411" t="s">
        <v>643</v>
      </c>
      <c r="H1411" t="s">
        <v>522</v>
      </c>
      <c r="I1411" s="2">
        <v>43140</v>
      </c>
      <c r="J1411" t="s">
        <v>83</v>
      </c>
      <c r="K1411" t="s">
        <v>242</v>
      </c>
      <c r="L1411" t="s">
        <v>243</v>
      </c>
      <c r="M1411" t="s">
        <v>373</v>
      </c>
      <c r="N1411" t="s">
        <v>374</v>
      </c>
      <c r="O1411" t="s">
        <v>39</v>
      </c>
      <c r="P1411" t="s">
        <v>40</v>
      </c>
      <c r="Q1411">
        <v>4</v>
      </c>
      <c r="R1411" t="s">
        <v>41</v>
      </c>
      <c r="S1411" t="s">
        <v>375</v>
      </c>
      <c r="T1411" t="s">
        <v>374</v>
      </c>
      <c r="U1411" t="str">
        <f>"03"</f>
        <v>03</v>
      </c>
      <c r="V1411" t="s">
        <v>120</v>
      </c>
      <c r="W1411" t="str">
        <f>"E4135"</f>
        <v>E4135</v>
      </c>
      <c r="X1411" t="s">
        <v>121</v>
      </c>
      <c r="AA1411" t="s">
        <v>46</v>
      </c>
      <c r="AB1411">
        <v>0</v>
      </c>
      <c r="AC1411">
        <v>0</v>
      </c>
      <c r="AD1411">
        <v>92.5</v>
      </c>
      <c r="AE1411">
        <v>0</v>
      </c>
    </row>
    <row r="1412" spans="1:31" x14ac:dyDescent="0.3">
      <c r="A1412" t="str">
        <f t="shared" si="243"/>
        <v>18</v>
      </c>
      <c r="B1412" t="str">
        <f t="shared" si="238"/>
        <v>08</v>
      </c>
      <c r="C1412" s="1">
        <v>43146.90892361111</v>
      </c>
      <c r="D1412" t="str">
        <f t="shared" si="244"/>
        <v>9</v>
      </c>
      <c r="E1412" t="s">
        <v>638</v>
      </c>
      <c r="H1412" t="s">
        <v>520</v>
      </c>
      <c r="I1412" s="2">
        <v>43154</v>
      </c>
      <c r="J1412" t="s">
        <v>49</v>
      </c>
      <c r="K1412" t="s">
        <v>242</v>
      </c>
      <c r="L1412" t="s">
        <v>243</v>
      </c>
      <c r="M1412" t="s">
        <v>373</v>
      </c>
      <c r="N1412" t="s">
        <v>374</v>
      </c>
      <c r="O1412" t="s">
        <v>39</v>
      </c>
      <c r="P1412" t="s">
        <v>40</v>
      </c>
      <c r="Q1412">
        <v>4</v>
      </c>
      <c r="R1412" t="s">
        <v>41</v>
      </c>
      <c r="S1412" t="s">
        <v>375</v>
      </c>
      <c r="T1412" t="s">
        <v>374</v>
      </c>
      <c r="U1412" t="str">
        <f>"02"</f>
        <v>02</v>
      </c>
      <c r="V1412" t="s">
        <v>51</v>
      </c>
      <c r="W1412" t="str">
        <f>"E4282"</f>
        <v>E4282</v>
      </c>
      <c r="X1412" t="s">
        <v>163</v>
      </c>
      <c r="AA1412" t="s">
        <v>46</v>
      </c>
      <c r="AB1412">
        <v>0</v>
      </c>
      <c r="AC1412">
        <v>0</v>
      </c>
      <c r="AD1412">
        <v>3.12</v>
      </c>
      <c r="AE1412">
        <v>0</v>
      </c>
    </row>
    <row r="1413" spans="1:31" x14ac:dyDescent="0.3">
      <c r="A1413" t="str">
        <f t="shared" si="243"/>
        <v>18</v>
      </c>
      <c r="B1413" t="str">
        <f t="shared" si="238"/>
        <v>08</v>
      </c>
      <c r="C1413" s="1">
        <v>43132.906944444447</v>
      </c>
      <c r="D1413" t="str">
        <f t="shared" si="244"/>
        <v>9</v>
      </c>
      <c r="E1413" t="s">
        <v>639</v>
      </c>
      <c r="H1413" t="s">
        <v>522</v>
      </c>
      <c r="I1413" s="2">
        <v>43140</v>
      </c>
      <c r="J1413" t="s">
        <v>49</v>
      </c>
      <c r="K1413" t="s">
        <v>242</v>
      </c>
      <c r="L1413" t="s">
        <v>243</v>
      </c>
      <c r="M1413" t="s">
        <v>373</v>
      </c>
      <c r="N1413" t="s">
        <v>374</v>
      </c>
      <c r="O1413" t="s">
        <v>39</v>
      </c>
      <c r="P1413" t="s">
        <v>40</v>
      </c>
      <c r="Q1413">
        <v>4</v>
      </c>
      <c r="R1413" t="s">
        <v>41</v>
      </c>
      <c r="S1413" t="s">
        <v>375</v>
      </c>
      <c r="T1413" t="s">
        <v>374</v>
      </c>
      <c r="U1413" t="str">
        <f>"02"</f>
        <v>02</v>
      </c>
      <c r="V1413" t="s">
        <v>51</v>
      </c>
      <c r="W1413" t="str">
        <f>"E4282"</f>
        <v>E4282</v>
      </c>
      <c r="X1413" t="s">
        <v>163</v>
      </c>
      <c r="AA1413" t="s">
        <v>46</v>
      </c>
      <c r="AB1413">
        <v>0</v>
      </c>
      <c r="AC1413">
        <v>0</v>
      </c>
      <c r="AD1413">
        <v>2.2200000000000002</v>
      </c>
      <c r="AE1413">
        <v>0</v>
      </c>
    </row>
    <row r="1414" spans="1:31" x14ac:dyDescent="0.3">
      <c r="A1414" t="str">
        <f t="shared" si="243"/>
        <v>18</v>
      </c>
      <c r="B1414" t="str">
        <f t="shared" si="238"/>
        <v>08</v>
      </c>
      <c r="C1414" s="1">
        <v>43146.90892361111</v>
      </c>
      <c r="D1414" t="str">
        <f t="shared" si="244"/>
        <v>9</v>
      </c>
      <c r="E1414" t="s">
        <v>638</v>
      </c>
      <c r="H1414" t="s">
        <v>520</v>
      </c>
      <c r="I1414" s="2">
        <v>43154</v>
      </c>
      <c r="J1414" t="s">
        <v>49</v>
      </c>
      <c r="K1414" t="s">
        <v>242</v>
      </c>
      <c r="L1414" t="s">
        <v>243</v>
      </c>
      <c r="M1414" t="s">
        <v>373</v>
      </c>
      <c r="N1414" t="s">
        <v>374</v>
      </c>
      <c r="O1414" t="s">
        <v>39</v>
      </c>
      <c r="P1414" t="s">
        <v>40</v>
      </c>
      <c r="Q1414">
        <v>4</v>
      </c>
      <c r="R1414" t="s">
        <v>41</v>
      </c>
      <c r="S1414" t="s">
        <v>375</v>
      </c>
      <c r="T1414" t="s">
        <v>374</v>
      </c>
      <c r="U1414" t="str">
        <f>"02"</f>
        <v>02</v>
      </c>
      <c r="V1414" t="s">
        <v>51</v>
      </c>
      <c r="W1414" t="str">
        <f>"E4281"</f>
        <v>E4281</v>
      </c>
      <c r="X1414" t="s">
        <v>52</v>
      </c>
      <c r="AA1414" t="s">
        <v>46</v>
      </c>
      <c r="AB1414">
        <v>0</v>
      </c>
      <c r="AC1414">
        <v>0</v>
      </c>
      <c r="AD1414">
        <v>170.36</v>
      </c>
      <c r="AE1414">
        <v>0</v>
      </c>
    </row>
    <row r="1415" spans="1:31" x14ac:dyDescent="0.3">
      <c r="A1415" t="str">
        <f t="shared" si="243"/>
        <v>18</v>
      </c>
      <c r="B1415" t="str">
        <f t="shared" si="238"/>
        <v>08</v>
      </c>
      <c r="C1415" s="1">
        <v>43132.906944444447</v>
      </c>
      <c r="D1415" t="str">
        <f t="shared" si="244"/>
        <v>9</v>
      </c>
      <c r="E1415" t="s">
        <v>639</v>
      </c>
      <c r="H1415" t="s">
        <v>522</v>
      </c>
      <c r="I1415" s="2">
        <v>43140</v>
      </c>
      <c r="J1415" t="s">
        <v>49</v>
      </c>
      <c r="K1415" t="s">
        <v>242</v>
      </c>
      <c r="L1415" t="s">
        <v>243</v>
      </c>
      <c r="M1415" t="s">
        <v>373</v>
      </c>
      <c r="N1415" t="s">
        <v>374</v>
      </c>
      <c r="O1415" t="s">
        <v>39</v>
      </c>
      <c r="P1415" t="s">
        <v>40</v>
      </c>
      <c r="Q1415">
        <v>4</v>
      </c>
      <c r="R1415" t="s">
        <v>41</v>
      </c>
      <c r="S1415" t="s">
        <v>375</v>
      </c>
      <c r="T1415" t="s">
        <v>374</v>
      </c>
      <c r="U1415" t="str">
        <f>"02"</f>
        <v>02</v>
      </c>
      <c r="V1415" t="s">
        <v>51</v>
      </c>
      <c r="W1415" t="str">
        <f>"E4281"</f>
        <v>E4281</v>
      </c>
      <c r="X1415" t="s">
        <v>52</v>
      </c>
      <c r="AA1415" t="s">
        <v>46</v>
      </c>
      <c r="AB1415">
        <v>0</v>
      </c>
      <c r="AC1415">
        <v>0</v>
      </c>
      <c r="AD1415">
        <v>170.37</v>
      </c>
      <c r="AE1415">
        <v>0</v>
      </c>
    </row>
    <row r="1416" spans="1:31" x14ac:dyDescent="0.3">
      <c r="A1416" t="str">
        <f t="shared" si="243"/>
        <v>18</v>
      </c>
      <c r="B1416" t="str">
        <f t="shared" si="238"/>
        <v>08</v>
      </c>
      <c r="C1416" s="1">
        <v>43145.462384259263</v>
      </c>
      <c r="D1416" t="str">
        <f t="shared" si="244"/>
        <v>9</v>
      </c>
      <c r="E1416" t="s">
        <v>711</v>
      </c>
      <c r="H1416" t="s">
        <v>712</v>
      </c>
      <c r="I1416" s="2">
        <v>43145</v>
      </c>
      <c r="J1416" t="s">
        <v>70</v>
      </c>
      <c r="K1416" t="s">
        <v>242</v>
      </c>
      <c r="L1416" t="s">
        <v>243</v>
      </c>
      <c r="M1416" t="s">
        <v>373</v>
      </c>
      <c r="N1416" t="s">
        <v>374</v>
      </c>
      <c r="O1416" t="s">
        <v>39</v>
      </c>
      <c r="P1416" t="s">
        <v>40</v>
      </c>
      <c r="Q1416">
        <v>4</v>
      </c>
      <c r="R1416" t="s">
        <v>41</v>
      </c>
      <c r="S1416" t="s">
        <v>375</v>
      </c>
      <c r="T1416" t="s">
        <v>374</v>
      </c>
      <c r="U1416" t="str">
        <f t="shared" ref="U1416:U1427" si="247">"05"</f>
        <v>05</v>
      </c>
      <c r="V1416" t="s">
        <v>58</v>
      </c>
      <c r="W1416" t="str">
        <f t="shared" ref="W1416:W1427" si="248">"E5741"</f>
        <v>E5741</v>
      </c>
      <c r="X1416" t="s">
        <v>71</v>
      </c>
      <c r="AA1416" t="s">
        <v>46</v>
      </c>
      <c r="AB1416">
        <v>0</v>
      </c>
      <c r="AC1416">
        <v>0</v>
      </c>
      <c r="AD1416">
        <v>233.2</v>
      </c>
      <c r="AE1416">
        <v>0</v>
      </c>
    </row>
    <row r="1417" spans="1:31" x14ac:dyDescent="0.3">
      <c r="A1417" t="str">
        <f t="shared" si="243"/>
        <v>18</v>
      </c>
      <c r="B1417" t="str">
        <f t="shared" si="238"/>
        <v>08</v>
      </c>
      <c r="C1417" s="1">
        <v>43145.430266203701</v>
      </c>
      <c r="D1417" t="str">
        <f t="shared" si="244"/>
        <v>9</v>
      </c>
      <c r="E1417" t="s">
        <v>713</v>
      </c>
      <c r="H1417" t="s">
        <v>714</v>
      </c>
      <c r="I1417" s="2">
        <v>43145</v>
      </c>
      <c r="J1417" t="s">
        <v>70</v>
      </c>
      <c r="K1417" t="s">
        <v>242</v>
      </c>
      <c r="L1417" t="s">
        <v>243</v>
      </c>
      <c r="M1417" t="s">
        <v>373</v>
      </c>
      <c r="N1417" t="s">
        <v>374</v>
      </c>
      <c r="O1417" t="s">
        <v>39</v>
      </c>
      <c r="P1417" t="s">
        <v>40</v>
      </c>
      <c r="Q1417">
        <v>4</v>
      </c>
      <c r="R1417" t="s">
        <v>41</v>
      </c>
      <c r="S1417" t="s">
        <v>375</v>
      </c>
      <c r="T1417" t="s">
        <v>374</v>
      </c>
      <c r="U1417" t="str">
        <f t="shared" si="247"/>
        <v>05</v>
      </c>
      <c r="V1417" t="s">
        <v>58</v>
      </c>
      <c r="W1417" t="str">
        <f t="shared" si="248"/>
        <v>E5741</v>
      </c>
      <c r="X1417" t="s">
        <v>71</v>
      </c>
      <c r="AA1417" t="s">
        <v>46</v>
      </c>
      <c r="AB1417">
        <v>0</v>
      </c>
      <c r="AC1417">
        <v>0</v>
      </c>
      <c r="AD1417">
        <v>159.4</v>
      </c>
      <c r="AE1417">
        <v>0</v>
      </c>
    </row>
    <row r="1418" spans="1:31" x14ac:dyDescent="0.3">
      <c r="A1418" t="str">
        <f t="shared" si="243"/>
        <v>18</v>
      </c>
      <c r="B1418" t="str">
        <f t="shared" si="238"/>
        <v>08</v>
      </c>
      <c r="C1418" s="1">
        <v>43137.441874999997</v>
      </c>
      <c r="D1418" t="str">
        <f t="shared" si="244"/>
        <v>9</v>
      </c>
      <c r="E1418" t="s">
        <v>715</v>
      </c>
      <c r="H1418" t="s">
        <v>712</v>
      </c>
      <c r="I1418" s="2">
        <v>43137</v>
      </c>
      <c r="J1418" t="s">
        <v>70</v>
      </c>
      <c r="K1418" t="s">
        <v>242</v>
      </c>
      <c r="L1418" t="s">
        <v>243</v>
      </c>
      <c r="M1418" t="s">
        <v>373</v>
      </c>
      <c r="N1418" t="s">
        <v>374</v>
      </c>
      <c r="O1418" t="s">
        <v>39</v>
      </c>
      <c r="P1418" t="s">
        <v>40</v>
      </c>
      <c r="Q1418">
        <v>4</v>
      </c>
      <c r="R1418" t="s">
        <v>41</v>
      </c>
      <c r="S1418" t="s">
        <v>375</v>
      </c>
      <c r="T1418" t="s">
        <v>374</v>
      </c>
      <c r="U1418" t="str">
        <f t="shared" si="247"/>
        <v>05</v>
      </c>
      <c r="V1418" t="s">
        <v>58</v>
      </c>
      <c r="W1418" t="str">
        <f t="shared" si="248"/>
        <v>E5741</v>
      </c>
      <c r="X1418" t="s">
        <v>71</v>
      </c>
      <c r="AA1418" t="s">
        <v>46</v>
      </c>
      <c r="AB1418">
        <v>0</v>
      </c>
      <c r="AC1418">
        <v>0</v>
      </c>
      <c r="AD1418">
        <v>5.97</v>
      </c>
      <c r="AE1418">
        <v>0</v>
      </c>
    </row>
    <row r="1419" spans="1:31" x14ac:dyDescent="0.3">
      <c r="A1419" t="str">
        <f t="shared" si="243"/>
        <v>18</v>
      </c>
      <c r="B1419" t="str">
        <f t="shared" si="238"/>
        <v>08</v>
      </c>
      <c r="C1419" s="1">
        <v>43137.596064814818</v>
      </c>
      <c r="D1419" t="str">
        <f t="shared" si="244"/>
        <v>9</v>
      </c>
      <c r="E1419" t="s">
        <v>716</v>
      </c>
      <c r="H1419" t="s">
        <v>712</v>
      </c>
      <c r="I1419" s="2">
        <v>43137</v>
      </c>
      <c r="J1419" t="s">
        <v>70</v>
      </c>
      <c r="K1419" t="s">
        <v>242</v>
      </c>
      <c r="L1419" t="s">
        <v>243</v>
      </c>
      <c r="M1419" t="s">
        <v>373</v>
      </c>
      <c r="N1419" t="s">
        <v>374</v>
      </c>
      <c r="O1419" t="s">
        <v>39</v>
      </c>
      <c r="P1419" t="s">
        <v>40</v>
      </c>
      <c r="Q1419">
        <v>4</v>
      </c>
      <c r="R1419" t="s">
        <v>41</v>
      </c>
      <c r="S1419" t="s">
        <v>375</v>
      </c>
      <c r="T1419" t="s">
        <v>374</v>
      </c>
      <c r="U1419" t="str">
        <f t="shared" si="247"/>
        <v>05</v>
      </c>
      <c r="V1419" t="s">
        <v>58</v>
      </c>
      <c r="W1419" t="str">
        <f t="shared" si="248"/>
        <v>E5741</v>
      </c>
      <c r="X1419" t="s">
        <v>71</v>
      </c>
      <c r="AA1419" t="s">
        <v>46</v>
      </c>
      <c r="AB1419">
        <v>0</v>
      </c>
      <c r="AC1419">
        <v>0</v>
      </c>
      <c r="AD1419">
        <v>128.94</v>
      </c>
      <c r="AE1419">
        <v>0</v>
      </c>
    </row>
    <row r="1420" spans="1:31" x14ac:dyDescent="0.3">
      <c r="A1420" t="str">
        <f t="shared" si="243"/>
        <v>18</v>
      </c>
      <c r="B1420" t="str">
        <f t="shared" si="238"/>
        <v>08</v>
      </c>
      <c r="C1420" s="1">
        <v>43138.535960648151</v>
      </c>
      <c r="D1420" t="str">
        <f t="shared" si="244"/>
        <v>9</v>
      </c>
      <c r="E1420" t="s">
        <v>717</v>
      </c>
      <c r="H1420" t="s">
        <v>77</v>
      </c>
      <c r="I1420" s="2">
        <v>43136</v>
      </c>
      <c r="J1420" t="s">
        <v>78</v>
      </c>
      <c r="K1420" t="s">
        <v>242</v>
      </c>
      <c r="L1420" t="s">
        <v>243</v>
      </c>
      <c r="M1420" t="s">
        <v>373</v>
      </c>
      <c r="N1420" t="s">
        <v>374</v>
      </c>
      <c r="O1420" t="s">
        <v>39</v>
      </c>
      <c r="P1420" t="s">
        <v>40</v>
      </c>
      <c r="Q1420">
        <v>4</v>
      </c>
      <c r="R1420" t="s">
        <v>41</v>
      </c>
      <c r="S1420" t="s">
        <v>375</v>
      </c>
      <c r="T1420" t="s">
        <v>374</v>
      </c>
      <c r="U1420" t="str">
        <f t="shared" si="247"/>
        <v>05</v>
      </c>
      <c r="V1420" t="s">
        <v>58</v>
      </c>
      <c r="W1420" t="str">
        <f t="shared" si="248"/>
        <v>E5741</v>
      </c>
      <c r="X1420" t="s">
        <v>71</v>
      </c>
      <c r="AA1420" t="s">
        <v>46</v>
      </c>
      <c r="AB1420">
        <v>0</v>
      </c>
      <c r="AC1420">
        <v>0</v>
      </c>
      <c r="AD1420">
        <v>20.399999999999999</v>
      </c>
      <c r="AE1420">
        <v>0</v>
      </c>
    </row>
    <row r="1421" spans="1:31" x14ac:dyDescent="0.3">
      <c r="A1421" t="str">
        <f t="shared" si="243"/>
        <v>18</v>
      </c>
      <c r="B1421" t="str">
        <f t="shared" si="238"/>
        <v>08</v>
      </c>
      <c r="C1421" s="1">
        <v>43145.490543981483</v>
      </c>
      <c r="D1421" t="str">
        <f t="shared" si="244"/>
        <v>9</v>
      </c>
      <c r="E1421" t="s">
        <v>718</v>
      </c>
      <c r="H1421" t="s">
        <v>719</v>
      </c>
      <c r="I1421" s="2">
        <v>43145</v>
      </c>
      <c r="J1421" t="s">
        <v>70</v>
      </c>
      <c r="K1421" t="s">
        <v>242</v>
      </c>
      <c r="L1421" t="s">
        <v>243</v>
      </c>
      <c r="M1421" t="s">
        <v>373</v>
      </c>
      <c r="N1421" t="s">
        <v>374</v>
      </c>
      <c r="O1421" t="s">
        <v>39</v>
      </c>
      <c r="P1421" t="s">
        <v>40</v>
      </c>
      <c r="Q1421">
        <v>4</v>
      </c>
      <c r="R1421" t="s">
        <v>41</v>
      </c>
      <c r="S1421" t="s">
        <v>375</v>
      </c>
      <c r="T1421" t="s">
        <v>374</v>
      </c>
      <c r="U1421" t="str">
        <f t="shared" si="247"/>
        <v>05</v>
      </c>
      <c r="V1421" t="s">
        <v>58</v>
      </c>
      <c r="W1421" t="str">
        <f t="shared" si="248"/>
        <v>E5741</v>
      </c>
      <c r="X1421" t="s">
        <v>71</v>
      </c>
      <c r="AA1421" t="s">
        <v>46</v>
      </c>
      <c r="AB1421">
        <v>0</v>
      </c>
      <c r="AC1421">
        <v>0</v>
      </c>
      <c r="AD1421">
        <v>1442.4</v>
      </c>
      <c r="AE1421">
        <v>0</v>
      </c>
    </row>
    <row r="1422" spans="1:31" x14ac:dyDescent="0.3">
      <c r="A1422" t="str">
        <f t="shared" si="243"/>
        <v>18</v>
      </c>
      <c r="B1422" t="str">
        <f t="shared" si="238"/>
        <v>08</v>
      </c>
      <c r="C1422" s="1">
        <v>43137.542893518519</v>
      </c>
      <c r="D1422" t="str">
        <f t="shared" si="244"/>
        <v>9</v>
      </c>
      <c r="E1422" t="s">
        <v>720</v>
      </c>
      <c r="H1422" t="s">
        <v>721</v>
      </c>
      <c r="I1422" s="2">
        <v>43137</v>
      </c>
      <c r="J1422" t="s">
        <v>74</v>
      </c>
      <c r="K1422" t="s">
        <v>242</v>
      </c>
      <c r="L1422" t="s">
        <v>243</v>
      </c>
      <c r="M1422" t="s">
        <v>373</v>
      </c>
      <c r="N1422" t="s">
        <v>374</v>
      </c>
      <c r="O1422" t="s">
        <v>39</v>
      </c>
      <c r="P1422" t="s">
        <v>40</v>
      </c>
      <c r="Q1422">
        <v>4</v>
      </c>
      <c r="R1422" t="s">
        <v>41</v>
      </c>
      <c r="S1422" t="s">
        <v>375</v>
      </c>
      <c r="T1422" t="s">
        <v>374</v>
      </c>
      <c r="U1422" t="str">
        <f t="shared" si="247"/>
        <v>05</v>
      </c>
      <c r="V1422" t="s">
        <v>58</v>
      </c>
      <c r="W1422" t="str">
        <f t="shared" si="248"/>
        <v>E5741</v>
      </c>
      <c r="X1422" t="s">
        <v>71</v>
      </c>
      <c r="AA1422" t="s">
        <v>46</v>
      </c>
      <c r="AB1422">
        <v>0</v>
      </c>
      <c r="AC1422">
        <v>0</v>
      </c>
      <c r="AD1422">
        <v>544</v>
      </c>
      <c r="AE1422">
        <v>0</v>
      </c>
    </row>
    <row r="1423" spans="1:31" x14ac:dyDescent="0.3">
      <c r="A1423" t="str">
        <f t="shared" si="243"/>
        <v>18</v>
      </c>
      <c r="B1423" t="str">
        <f t="shared" si="238"/>
        <v>08</v>
      </c>
      <c r="C1423" s="1">
        <v>43137.542893518519</v>
      </c>
      <c r="D1423" t="str">
        <f t="shared" si="244"/>
        <v>9</v>
      </c>
      <c r="E1423" t="s">
        <v>720</v>
      </c>
      <c r="H1423" t="s">
        <v>722</v>
      </c>
      <c r="I1423" s="2">
        <v>43137</v>
      </c>
      <c r="J1423" t="s">
        <v>74</v>
      </c>
      <c r="K1423" t="s">
        <v>242</v>
      </c>
      <c r="L1423" t="s">
        <v>243</v>
      </c>
      <c r="M1423" t="s">
        <v>373</v>
      </c>
      <c r="N1423" t="s">
        <v>374</v>
      </c>
      <c r="O1423" t="s">
        <v>39</v>
      </c>
      <c r="P1423" t="s">
        <v>40</v>
      </c>
      <c r="Q1423">
        <v>4</v>
      </c>
      <c r="R1423" t="s">
        <v>41</v>
      </c>
      <c r="S1423" t="s">
        <v>375</v>
      </c>
      <c r="T1423" t="s">
        <v>374</v>
      </c>
      <c r="U1423" t="str">
        <f t="shared" si="247"/>
        <v>05</v>
      </c>
      <c r="V1423" t="s">
        <v>58</v>
      </c>
      <c r="W1423" t="str">
        <f t="shared" si="248"/>
        <v>E5741</v>
      </c>
      <c r="X1423" t="s">
        <v>71</v>
      </c>
      <c r="AA1423" t="s">
        <v>46</v>
      </c>
      <c r="AB1423">
        <v>0</v>
      </c>
      <c r="AC1423">
        <v>0</v>
      </c>
      <c r="AD1423">
        <v>32.590000000000003</v>
      </c>
      <c r="AE1423">
        <v>0</v>
      </c>
    </row>
    <row r="1424" spans="1:31" x14ac:dyDescent="0.3">
      <c r="A1424" t="str">
        <f t="shared" si="243"/>
        <v>18</v>
      </c>
      <c r="B1424" t="str">
        <f t="shared" si="238"/>
        <v>08</v>
      </c>
      <c r="C1424" s="1">
        <v>43137.542893518519</v>
      </c>
      <c r="D1424" t="str">
        <f t="shared" si="244"/>
        <v>9</v>
      </c>
      <c r="E1424" t="s">
        <v>720</v>
      </c>
      <c r="H1424" t="s">
        <v>723</v>
      </c>
      <c r="I1424" s="2">
        <v>43137</v>
      </c>
      <c r="J1424" t="s">
        <v>74</v>
      </c>
      <c r="K1424" t="s">
        <v>242</v>
      </c>
      <c r="L1424" t="s">
        <v>243</v>
      </c>
      <c r="M1424" t="s">
        <v>373</v>
      </c>
      <c r="N1424" t="s">
        <v>374</v>
      </c>
      <c r="O1424" t="s">
        <v>39</v>
      </c>
      <c r="P1424" t="s">
        <v>40</v>
      </c>
      <c r="Q1424">
        <v>4</v>
      </c>
      <c r="R1424" t="s">
        <v>41</v>
      </c>
      <c r="S1424" t="s">
        <v>375</v>
      </c>
      <c r="T1424" t="s">
        <v>374</v>
      </c>
      <c r="U1424" t="str">
        <f t="shared" si="247"/>
        <v>05</v>
      </c>
      <c r="V1424" t="s">
        <v>58</v>
      </c>
      <c r="W1424" t="str">
        <f t="shared" si="248"/>
        <v>E5741</v>
      </c>
      <c r="X1424" t="s">
        <v>71</v>
      </c>
      <c r="AA1424" t="s">
        <v>46</v>
      </c>
      <c r="AB1424">
        <v>0</v>
      </c>
      <c r="AC1424">
        <v>0</v>
      </c>
      <c r="AD1424">
        <v>502.99</v>
      </c>
      <c r="AE1424">
        <v>0</v>
      </c>
    </row>
    <row r="1425" spans="1:31" x14ac:dyDescent="0.3">
      <c r="A1425" t="str">
        <f t="shared" si="243"/>
        <v>18</v>
      </c>
      <c r="B1425" t="str">
        <f t="shared" si="238"/>
        <v>08</v>
      </c>
      <c r="C1425" s="1">
        <v>43154.489039351851</v>
      </c>
      <c r="D1425" t="str">
        <f t="shared" si="244"/>
        <v>9</v>
      </c>
      <c r="E1425" t="s">
        <v>724</v>
      </c>
      <c r="H1425" t="s">
        <v>725</v>
      </c>
      <c r="I1425" s="2">
        <v>43154</v>
      </c>
      <c r="J1425" t="s">
        <v>70</v>
      </c>
      <c r="K1425" t="s">
        <v>242</v>
      </c>
      <c r="L1425" t="s">
        <v>243</v>
      </c>
      <c r="M1425" t="s">
        <v>373</v>
      </c>
      <c r="N1425" t="s">
        <v>374</v>
      </c>
      <c r="O1425" t="s">
        <v>39</v>
      </c>
      <c r="P1425" t="s">
        <v>40</v>
      </c>
      <c r="Q1425">
        <v>4</v>
      </c>
      <c r="R1425" t="s">
        <v>41</v>
      </c>
      <c r="S1425" t="s">
        <v>375</v>
      </c>
      <c r="T1425" t="s">
        <v>374</v>
      </c>
      <c r="U1425" t="str">
        <f t="shared" si="247"/>
        <v>05</v>
      </c>
      <c r="V1425" t="s">
        <v>58</v>
      </c>
      <c r="W1425" t="str">
        <f t="shared" si="248"/>
        <v>E5741</v>
      </c>
      <c r="X1425" t="s">
        <v>71</v>
      </c>
      <c r="AA1425" t="s">
        <v>46</v>
      </c>
      <c r="AB1425">
        <v>0</v>
      </c>
      <c r="AC1425">
        <v>0</v>
      </c>
      <c r="AD1425">
        <v>240.4</v>
      </c>
      <c r="AE1425">
        <v>0</v>
      </c>
    </row>
    <row r="1426" spans="1:31" x14ac:dyDescent="0.3">
      <c r="A1426" t="str">
        <f t="shared" si="243"/>
        <v>18</v>
      </c>
      <c r="B1426" t="str">
        <f t="shared" si="238"/>
        <v>08</v>
      </c>
      <c r="C1426" s="1">
        <v>43159.445115740738</v>
      </c>
      <c r="D1426" t="str">
        <f t="shared" si="244"/>
        <v>9</v>
      </c>
      <c r="E1426" t="s">
        <v>726</v>
      </c>
      <c r="F1426" t="s">
        <v>727</v>
      </c>
      <c r="H1426" t="s">
        <v>378</v>
      </c>
      <c r="I1426" s="2">
        <v>43157</v>
      </c>
      <c r="J1426" t="s">
        <v>100</v>
      </c>
      <c r="K1426" t="s">
        <v>242</v>
      </c>
      <c r="L1426" t="s">
        <v>243</v>
      </c>
      <c r="M1426" t="s">
        <v>373</v>
      </c>
      <c r="N1426" t="s">
        <v>374</v>
      </c>
      <c r="O1426" t="s">
        <v>39</v>
      </c>
      <c r="P1426" t="s">
        <v>40</v>
      </c>
      <c r="Q1426">
        <v>4</v>
      </c>
      <c r="R1426" t="s">
        <v>41</v>
      </c>
      <c r="S1426" t="s">
        <v>375</v>
      </c>
      <c r="T1426" t="s">
        <v>374</v>
      </c>
      <c r="U1426" t="str">
        <f t="shared" si="247"/>
        <v>05</v>
      </c>
      <c r="V1426" t="s">
        <v>58</v>
      </c>
      <c r="W1426" t="str">
        <f t="shared" si="248"/>
        <v>E5741</v>
      </c>
      <c r="X1426" t="s">
        <v>71</v>
      </c>
      <c r="AA1426" t="s">
        <v>46</v>
      </c>
      <c r="AB1426">
        <v>0</v>
      </c>
      <c r="AC1426">
        <v>0</v>
      </c>
      <c r="AD1426">
        <v>14.17</v>
      </c>
      <c r="AE1426">
        <v>0</v>
      </c>
    </row>
    <row r="1427" spans="1:31" x14ac:dyDescent="0.3">
      <c r="A1427" t="str">
        <f t="shared" si="243"/>
        <v>18</v>
      </c>
      <c r="B1427" t="str">
        <f t="shared" si="238"/>
        <v>08</v>
      </c>
      <c r="C1427" s="1">
        <v>43159.445150462961</v>
      </c>
      <c r="D1427" t="str">
        <f t="shared" si="244"/>
        <v>9</v>
      </c>
      <c r="E1427" t="s">
        <v>728</v>
      </c>
      <c r="F1427" t="s">
        <v>729</v>
      </c>
      <c r="H1427" t="s">
        <v>378</v>
      </c>
      <c r="I1427" s="2">
        <v>43157</v>
      </c>
      <c r="J1427" t="s">
        <v>100</v>
      </c>
      <c r="K1427" t="s">
        <v>242</v>
      </c>
      <c r="L1427" t="s">
        <v>243</v>
      </c>
      <c r="M1427" t="s">
        <v>373</v>
      </c>
      <c r="N1427" t="s">
        <v>374</v>
      </c>
      <c r="O1427" t="s">
        <v>39</v>
      </c>
      <c r="P1427" t="s">
        <v>40</v>
      </c>
      <c r="Q1427">
        <v>4</v>
      </c>
      <c r="R1427" t="s">
        <v>41</v>
      </c>
      <c r="S1427" t="s">
        <v>375</v>
      </c>
      <c r="T1427" t="s">
        <v>374</v>
      </c>
      <c r="U1427" t="str">
        <f t="shared" si="247"/>
        <v>05</v>
      </c>
      <c r="V1427" t="s">
        <v>58</v>
      </c>
      <c r="W1427" t="str">
        <f t="shared" si="248"/>
        <v>E5741</v>
      </c>
      <c r="X1427" t="s">
        <v>71</v>
      </c>
      <c r="AA1427" t="s">
        <v>46</v>
      </c>
      <c r="AB1427">
        <v>0</v>
      </c>
      <c r="AC1427">
        <v>0</v>
      </c>
      <c r="AD1427">
        <v>4.3099999999999996</v>
      </c>
      <c r="AE1427">
        <v>0</v>
      </c>
    </row>
    <row r="1428" spans="1:31" x14ac:dyDescent="0.3">
      <c r="A1428" t="str">
        <f t="shared" si="243"/>
        <v>18</v>
      </c>
      <c r="B1428" t="str">
        <f t="shared" si="238"/>
        <v>08</v>
      </c>
      <c r="C1428" s="1">
        <v>43146.904895833337</v>
      </c>
      <c r="D1428" t="str">
        <f t="shared" si="244"/>
        <v>9</v>
      </c>
      <c r="E1428" t="s">
        <v>640</v>
      </c>
      <c r="G1428" t="s">
        <v>86</v>
      </c>
      <c r="H1428" t="s">
        <v>87</v>
      </c>
      <c r="I1428" s="2">
        <v>43146</v>
      </c>
      <c r="J1428" t="s">
        <v>88</v>
      </c>
      <c r="K1428" t="s">
        <v>242</v>
      </c>
      <c r="L1428" t="s">
        <v>243</v>
      </c>
      <c r="M1428" t="s">
        <v>373</v>
      </c>
      <c r="N1428" t="s">
        <v>374</v>
      </c>
      <c r="O1428" t="s">
        <v>39</v>
      </c>
      <c r="P1428" t="s">
        <v>40</v>
      </c>
      <c r="Q1428">
        <v>4</v>
      </c>
      <c r="R1428" t="s">
        <v>41</v>
      </c>
      <c r="S1428" t="s">
        <v>375</v>
      </c>
      <c r="T1428" t="s">
        <v>374</v>
      </c>
      <c r="U1428" t="str">
        <f>"01"</f>
        <v>01</v>
      </c>
      <c r="V1428" t="s">
        <v>84</v>
      </c>
      <c r="W1428" t="str">
        <f>"E4105"</f>
        <v>E4105</v>
      </c>
      <c r="X1428" t="s">
        <v>84</v>
      </c>
      <c r="AA1428" t="s">
        <v>65</v>
      </c>
      <c r="AB1428">
        <v>0</v>
      </c>
      <c r="AC1428">
        <v>0</v>
      </c>
      <c r="AD1428">
        <v>0</v>
      </c>
      <c r="AE1428">
        <v>-519.4</v>
      </c>
    </row>
    <row r="1429" spans="1:31" x14ac:dyDescent="0.3">
      <c r="A1429" t="str">
        <f t="shared" si="243"/>
        <v>18</v>
      </c>
      <c r="B1429" t="str">
        <f t="shared" si="238"/>
        <v>08</v>
      </c>
      <c r="C1429" s="1">
        <v>43146.906261574077</v>
      </c>
      <c r="D1429" t="str">
        <f t="shared" si="244"/>
        <v>9</v>
      </c>
      <c r="E1429" t="s">
        <v>641</v>
      </c>
      <c r="H1429" t="s">
        <v>520</v>
      </c>
      <c r="I1429" s="2">
        <v>43154</v>
      </c>
      <c r="J1429" t="s">
        <v>83</v>
      </c>
      <c r="K1429" t="s">
        <v>242</v>
      </c>
      <c r="L1429" t="s">
        <v>243</v>
      </c>
      <c r="M1429" t="s">
        <v>373</v>
      </c>
      <c r="N1429" t="s">
        <v>374</v>
      </c>
      <c r="O1429" t="s">
        <v>39</v>
      </c>
      <c r="P1429" t="s">
        <v>40</v>
      </c>
      <c r="Q1429">
        <v>4</v>
      </c>
      <c r="R1429" t="s">
        <v>41</v>
      </c>
      <c r="S1429" t="s">
        <v>375</v>
      </c>
      <c r="T1429" t="s">
        <v>374</v>
      </c>
      <c r="U1429" t="str">
        <f>"01"</f>
        <v>01</v>
      </c>
      <c r="V1429" t="s">
        <v>84</v>
      </c>
      <c r="W1429" t="str">
        <f>"E4105"</f>
        <v>E4105</v>
      </c>
      <c r="X1429" t="s">
        <v>84</v>
      </c>
      <c r="AA1429" t="s">
        <v>46</v>
      </c>
      <c r="AB1429">
        <v>0</v>
      </c>
      <c r="AC1429">
        <v>0</v>
      </c>
      <c r="AD1429">
        <v>519.4</v>
      </c>
      <c r="AE1429">
        <v>0</v>
      </c>
    </row>
    <row r="1430" spans="1:31" x14ac:dyDescent="0.3">
      <c r="A1430" t="str">
        <f t="shared" si="243"/>
        <v>18</v>
      </c>
      <c r="B1430" t="str">
        <f t="shared" si="238"/>
        <v>08</v>
      </c>
      <c r="C1430" s="1">
        <v>43132.904317129629</v>
      </c>
      <c r="D1430" t="str">
        <f t="shared" si="244"/>
        <v>9</v>
      </c>
      <c r="E1430" t="s">
        <v>643</v>
      </c>
      <c r="H1430" t="s">
        <v>522</v>
      </c>
      <c r="I1430" s="2">
        <v>43140</v>
      </c>
      <c r="J1430" t="s">
        <v>83</v>
      </c>
      <c r="K1430" t="s">
        <v>242</v>
      </c>
      <c r="L1430" t="s">
        <v>243</v>
      </c>
      <c r="M1430" t="s">
        <v>373</v>
      </c>
      <c r="N1430" t="s">
        <v>374</v>
      </c>
      <c r="O1430" t="s">
        <v>39</v>
      </c>
      <c r="P1430" t="s">
        <v>40</v>
      </c>
      <c r="Q1430">
        <v>4</v>
      </c>
      <c r="R1430" t="s">
        <v>41</v>
      </c>
      <c r="S1430" t="s">
        <v>375</v>
      </c>
      <c r="T1430" t="s">
        <v>374</v>
      </c>
      <c r="U1430" t="str">
        <f>"01"</f>
        <v>01</v>
      </c>
      <c r="V1430" t="s">
        <v>84</v>
      </c>
      <c r="W1430" t="str">
        <f>"E4105"</f>
        <v>E4105</v>
      </c>
      <c r="X1430" t="s">
        <v>84</v>
      </c>
      <c r="AA1430" t="s">
        <v>46</v>
      </c>
      <c r="AB1430">
        <v>0</v>
      </c>
      <c r="AC1430">
        <v>0</v>
      </c>
      <c r="AD1430">
        <v>519.4</v>
      </c>
      <c r="AE1430">
        <v>0</v>
      </c>
    </row>
    <row r="1431" spans="1:31" x14ac:dyDescent="0.3">
      <c r="A1431" t="str">
        <f t="shared" si="243"/>
        <v>18</v>
      </c>
      <c r="B1431" t="str">
        <f t="shared" si="238"/>
        <v>08</v>
      </c>
      <c r="C1431" s="1">
        <v>43132.902905092589</v>
      </c>
      <c r="D1431" t="str">
        <f t="shared" si="244"/>
        <v>9</v>
      </c>
      <c r="E1431" t="s">
        <v>642</v>
      </c>
      <c r="G1431" t="s">
        <v>86</v>
      </c>
      <c r="H1431" t="s">
        <v>87</v>
      </c>
      <c r="I1431" s="2">
        <v>43132</v>
      </c>
      <c r="J1431" t="s">
        <v>88</v>
      </c>
      <c r="K1431" t="s">
        <v>242</v>
      </c>
      <c r="L1431" t="s">
        <v>243</v>
      </c>
      <c r="M1431" t="s">
        <v>373</v>
      </c>
      <c r="N1431" t="s">
        <v>374</v>
      </c>
      <c r="O1431" t="s">
        <v>39</v>
      </c>
      <c r="P1431" t="s">
        <v>40</v>
      </c>
      <c r="Q1431">
        <v>4</v>
      </c>
      <c r="R1431" t="s">
        <v>41</v>
      </c>
      <c r="S1431" t="s">
        <v>375</v>
      </c>
      <c r="T1431" t="s">
        <v>374</v>
      </c>
      <c r="U1431" t="str">
        <f>"01"</f>
        <v>01</v>
      </c>
      <c r="V1431" t="s">
        <v>84</v>
      </c>
      <c r="W1431" t="str">
        <f>"E4105"</f>
        <v>E4105</v>
      </c>
      <c r="X1431" t="s">
        <v>84</v>
      </c>
      <c r="AA1431" t="s">
        <v>65</v>
      </c>
      <c r="AB1431">
        <v>0</v>
      </c>
      <c r="AC1431">
        <v>0</v>
      </c>
      <c r="AD1431">
        <v>0</v>
      </c>
      <c r="AE1431">
        <v>-519.4</v>
      </c>
    </row>
    <row r="1432" spans="1:31" x14ac:dyDescent="0.3">
      <c r="A1432" t="str">
        <f t="shared" si="243"/>
        <v>18</v>
      </c>
      <c r="B1432" t="str">
        <f t="shared" si="238"/>
        <v>08</v>
      </c>
      <c r="C1432" s="1">
        <v>43146.906886574077</v>
      </c>
      <c r="D1432" t="str">
        <f t="shared" si="244"/>
        <v>9</v>
      </c>
      <c r="E1432" t="s">
        <v>641</v>
      </c>
      <c r="H1432" t="s">
        <v>520</v>
      </c>
      <c r="I1432" s="2">
        <v>43154</v>
      </c>
      <c r="J1432" t="s">
        <v>265</v>
      </c>
      <c r="K1432" t="s">
        <v>242</v>
      </c>
      <c r="L1432" t="s">
        <v>243</v>
      </c>
      <c r="M1432" t="s">
        <v>373</v>
      </c>
      <c r="N1432" t="s">
        <v>374</v>
      </c>
      <c r="O1432" t="s">
        <v>39</v>
      </c>
      <c r="P1432" t="s">
        <v>40</v>
      </c>
      <c r="Q1432">
        <v>4</v>
      </c>
      <c r="R1432" t="s">
        <v>41</v>
      </c>
      <c r="S1432" t="s">
        <v>375</v>
      </c>
      <c r="T1432" t="s">
        <v>374</v>
      </c>
      <c r="U1432" t="str">
        <f t="shared" ref="U1432:U1451" si="249">"RV"</f>
        <v>RV</v>
      </c>
      <c r="V1432" t="s">
        <v>44</v>
      </c>
      <c r="W1432" t="str">
        <f t="shared" ref="W1432:W1451" si="250">"R3711E"</f>
        <v>R3711E</v>
      </c>
      <c r="X1432" t="s">
        <v>266</v>
      </c>
      <c r="AA1432" t="s">
        <v>46</v>
      </c>
      <c r="AB1432">
        <v>0</v>
      </c>
      <c r="AC1432">
        <v>0</v>
      </c>
      <c r="AD1432">
        <v>754.69</v>
      </c>
      <c r="AE1432">
        <v>0</v>
      </c>
    </row>
    <row r="1433" spans="1:31" x14ac:dyDescent="0.3">
      <c r="A1433" t="str">
        <f t="shared" si="243"/>
        <v>18</v>
      </c>
      <c r="B1433" t="str">
        <f t="shared" si="238"/>
        <v>08</v>
      </c>
      <c r="C1433" s="1">
        <v>43146.906886574077</v>
      </c>
      <c r="D1433" t="str">
        <f t="shared" si="244"/>
        <v>9</v>
      </c>
      <c r="E1433" t="s">
        <v>641</v>
      </c>
      <c r="H1433" t="s">
        <v>520</v>
      </c>
      <c r="I1433" s="2">
        <v>43154</v>
      </c>
      <c r="J1433" t="s">
        <v>265</v>
      </c>
      <c r="K1433" t="s">
        <v>242</v>
      </c>
      <c r="L1433" t="s">
        <v>243</v>
      </c>
      <c r="M1433" t="s">
        <v>373</v>
      </c>
      <c r="N1433" t="s">
        <v>374</v>
      </c>
      <c r="O1433" t="s">
        <v>39</v>
      </c>
      <c r="P1433" t="s">
        <v>40</v>
      </c>
      <c r="Q1433">
        <v>4</v>
      </c>
      <c r="R1433" t="s">
        <v>41</v>
      </c>
      <c r="S1433" t="s">
        <v>375</v>
      </c>
      <c r="T1433" t="s">
        <v>374</v>
      </c>
      <c r="U1433" t="str">
        <f t="shared" si="249"/>
        <v>RV</v>
      </c>
      <c r="V1433" t="s">
        <v>44</v>
      </c>
      <c r="W1433" t="str">
        <f t="shared" si="250"/>
        <v>R3711E</v>
      </c>
      <c r="X1433" t="s">
        <v>266</v>
      </c>
      <c r="AA1433" t="s">
        <v>46</v>
      </c>
      <c r="AB1433">
        <v>0</v>
      </c>
      <c r="AC1433">
        <v>0</v>
      </c>
      <c r="AD1433">
        <v>188.89</v>
      </c>
      <c r="AE1433">
        <v>0</v>
      </c>
    </row>
    <row r="1434" spans="1:31" x14ac:dyDescent="0.3">
      <c r="A1434" t="str">
        <f t="shared" si="243"/>
        <v>18</v>
      </c>
      <c r="B1434" t="str">
        <f t="shared" si="238"/>
        <v>08</v>
      </c>
      <c r="C1434" s="1">
        <v>43145.462395833332</v>
      </c>
      <c r="D1434" t="str">
        <f t="shared" si="244"/>
        <v>9</v>
      </c>
      <c r="E1434" t="s">
        <v>711</v>
      </c>
      <c r="H1434" t="s">
        <v>712</v>
      </c>
      <c r="I1434" s="2">
        <v>43145</v>
      </c>
      <c r="J1434" t="s">
        <v>265</v>
      </c>
      <c r="K1434" t="s">
        <v>242</v>
      </c>
      <c r="L1434" t="s">
        <v>243</v>
      </c>
      <c r="M1434" t="s">
        <v>373</v>
      </c>
      <c r="N1434" t="s">
        <v>374</v>
      </c>
      <c r="O1434" t="s">
        <v>39</v>
      </c>
      <c r="P1434" t="s">
        <v>40</v>
      </c>
      <c r="Q1434">
        <v>4</v>
      </c>
      <c r="R1434" t="s">
        <v>41</v>
      </c>
      <c r="S1434" t="s">
        <v>375</v>
      </c>
      <c r="T1434" t="s">
        <v>374</v>
      </c>
      <c r="U1434" t="str">
        <f t="shared" si="249"/>
        <v>RV</v>
      </c>
      <c r="V1434" t="s">
        <v>44</v>
      </c>
      <c r="W1434" t="str">
        <f t="shared" si="250"/>
        <v>R3711E</v>
      </c>
      <c r="X1434" t="s">
        <v>266</v>
      </c>
      <c r="AA1434" t="s">
        <v>46</v>
      </c>
      <c r="AB1434">
        <v>0</v>
      </c>
      <c r="AC1434">
        <v>0</v>
      </c>
      <c r="AD1434">
        <v>338.84</v>
      </c>
      <c r="AE1434">
        <v>0</v>
      </c>
    </row>
    <row r="1435" spans="1:31" x14ac:dyDescent="0.3">
      <c r="A1435" t="str">
        <f t="shared" si="243"/>
        <v>18</v>
      </c>
      <c r="B1435" t="str">
        <f t="shared" si="238"/>
        <v>08</v>
      </c>
      <c r="C1435" s="1">
        <v>43145.430277777778</v>
      </c>
      <c r="D1435" t="str">
        <f t="shared" si="244"/>
        <v>9</v>
      </c>
      <c r="E1435" t="s">
        <v>713</v>
      </c>
      <c r="H1435" t="s">
        <v>714</v>
      </c>
      <c r="I1435" s="2">
        <v>43145</v>
      </c>
      <c r="J1435" t="s">
        <v>265</v>
      </c>
      <c r="K1435" t="s">
        <v>242</v>
      </c>
      <c r="L1435" t="s">
        <v>243</v>
      </c>
      <c r="M1435" t="s">
        <v>373</v>
      </c>
      <c r="N1435" t="s">
        <v>374</v>
      </c>
      <c r="O1435" t="s">
        <v>39</v>
      </c>
      <c r="P1435" t="s">
        <v>40</v>
      </c>
      <c r="Q1435">
        <v>4</v>
      </c>
      <c r="R1435" t="s">
        <v>41</v>
      </c>
      <c r="S1435" t="s">
        <v>375</v>
      </c>
      <c r="T1435" t="s">
        <v>374</v>
      </c>
      <c r="U1435" t="str">
        <f t="shared" si="249"/>
        <v>RV</v>
      </c>
      <c r="V1435" t="s">
        <v>44</v>
      </c>
      <c r="W1435" t="str">
        <f t="shared" si="250"/>
        <v>R3711E</v>
      </c>
      <c r="X1435" t="s">
        <v>266</v>
      </c>
      <c r="AA1435" t="s">
        <v>46</v>
      </c>
      <c r="AB1435">
        <v>0</v>
      </c>
      <c r="AC1435">
        <v>0</v>
      </c>
      <c r="AD1435">
        <v>231.61</v>
      </c>
      <c r="AE1435">
        <v>0</v>
      </c>
    </row>
    <row r="1436" spans="1:31" x14ac:dyDescent="0.3">
      <c r="A1436" t="str">
        <f t="shared" si="243"/>
        <v>18</v>
      </c>
      <c r="B1436" t="str">
        <f t="shared" si="238"/>
        <v>08</v>
      </c>
      <c r="C1436" s="1">
        <v>43137.441874999997</v>
      </c>
      <c r="D1436" t="str">
        <f t="shared" si="244"/>
        <v>9</v>
      </c>
      <c r="E1436" t="s">
        <v>715</v>
      </c>
      <c r="H1436" t="s">
        <v>712</v>
      </c>
      <c r="I1436" s="2">
        <v>43137</v>
      </c>
      <c r="J1436" t="s">
        <v>265</v>
      </c>
      <c r="K1436" t="s">
        <v>242</v>
      </c>
      <c r="L1436" t="s">
        <v>243</v>
      </c>
      <c r="M1436" t="s">
        <v>373</v>
      </c>
      <c r="N1436" t="s">
        <v>374</v>
      </c>
      <c r="O1436" t="s">
        <v>39</v>
      </c>
      <c r="P1436" t="s">
        <v>40</v>
      </c>
      <c r="Q1436">
        <v>4</v>
      </c>
      <c r="R1436" t="s">
        <v>41</v>
      </c>
      <c r="S1436" t="s">
        <v>375</v>
      </c>
      <c r="T1436" t="s">
        <v>374</v>
      </c>
      <c r="U1436" t="str">
        <f t="shared" si="249"/>
        <v>RV</v>
      </c>
      <c r="V1436" t="s">
        <v>44</v>
      </c>
      <c r="W1436" t="str">
        <f t="shared" si="250"/>
        <v>R3711E</v>
      </c>
      <c r="X1436" t="s">
        <v>266</v>
      </c>
      <c r="AA1436" t="s">
        <v>46</v>
      </c>
      <c r="AB1436">
        <v>0</v>
      </c>
      <c r="AC1436">
        <v>0</v>
      </c>
      <c r="AD1436">
        <v>8.67</v>
      </c>
      <c r="AE1436">
        <v>0</v>
      </c>
    </row>
    <row r="1437" spans="1:31" x14ac:dyDescent="0.3">
      <c r="A1437" t="str">
        <f t="shared" si="243"/>
        <v>18</v>
      </c>
      <c r="B1437" t="str">
        <f t="shared" si="238"/>
        <v>08</v>
      </c>
      <c r="C1437" s="1">
        <v>43137.596064814818</v>
      </c>
      <c r="D1437" t="str">
        <f t="shared" si="244"/>
        <v>9</v>
      </c>
      <c r="E1437" t="s">
        <v>716</v>
      </c>
      <c r="H1437" t="s">
        <v>712</v>
      </c>
      <c r="I1437" s="2">
        <v>43137</v>
      </c>
      <c r="J1437" t="s">
        <v>265</v>
      </c>
      <c r="K1437" t="s">
        <v>242</v>
      </c>
      <c r="L1437" t="s">
        <v>243</v>
      </c>
      <c r="M1437" t="s">
        <v>373</v>
      </c>
      <c r="N1437" t="s">
        <v>374</v>
      </c>
      <c r="O1437" t="s">
        <v>39</v>
      </c>
      <c r="P1437" t="s">
        <v>40</v>
      </c>
      <c r="Q1437">
        <v>4</v>
      </c>
      <c r="R1437" t="s">
        <v>41</v>
      </c>
      <c r="S1437" t="s">
        <v>375</v>
      </c>
      <c r="T1437" t="s">
        <v>374</v>
      </c>
      <c r="U1437" t="str">
        <f t="shared" si="249"/>
        <v>RV</v>
      </c>
      <c r="V1437" t="s">
        <v>44</v>
      </c>
      <c r="W1437" t="str">
        <f t="shared" si="250"/>
        <v>R3711E</v>
      </c>
      <c r="X1437" t="s">
        <v>266</v>
      </c>
      <c r="AA1437" t="s">
        <v>46</v>
      </c>
      <c r="AB1437">
        <v>0</v>
      </c>
      <c r="AC1437">
        <v>0</v>
      </c>
      <c r="AD1437">
        <v>187.35</v>
      </c>
      <c r="AE1437">
        <v>0</v>
      </c>
    </row>
    <row r="1438" spans="1:31" x14ac:dyDescent="0.3">
      <c r="A1438" t="str">
        <f t="shared" si="243"/>
        <v>18</v>
      </c>
      <c r="B1438" t="str">
        <f t="shared" ref="B1438:B1501" si="251">"08"</f>
        <v>08</v>
      </c>
      <c r="C1438" s="1">
        <v>43138.53597222222</v>
      </c>
      <c r="D1438" t="str">
        <f t="shared" si="244"/>
        <v>9</v>
      </c>
      <c r="E1438" t="s">
        <v>717</v>
      </c>
      <c r="H1438" t="s">
        <v>77</v>
      </c>
      <c r="I1438" s="2">
        <v>43136</v>
      </c>
      <c r="J1438" t="s">
        <v>265</v>
      </c>
      <c r="K1438" t="s">
        <v>242</v>
      </c>
      <c r="L1438" t="s">
        <v>243</v>
      </c>
      <c r="M1438" t="s">
        <v>373</v>
      </c>
      <c r="N1438" t="s">
        <v>374</v>
      </c>
      <c r="O1438" t="s">
        <v>39</v>
      </c>
      <c r="P1438" t="s">
        <v>40</v>
      </c>
      <c r="Q1438">
        <v>4</v>
      </c>
      <c r="R1438" t="s">
        <v>41</v>
      </c>
      <c r="S1438" t="s">
        <v>375</v>
      </c>
      <c r="T1438" t="s">
        <v>374</v>
      </c>
      <c r="U1438" t="str">
        <f t="shared" si="249"/>
        <v>RV</v>
      </c>
      <c r="V1438" t="s">
        <v>44</v>
      </c>
      <c r="W1438" t="str">
        <f t="shared" si="250"/>
        <v>R3711E</v>
      </c>
      <c r="X1438" t="s">
        <v>266</v>
      </c>
      <c r="AA1438" t="s">
        <v>46</v>
      </c>
      <c r="AB1438">
        <v>0</v>
      </c>
      <c r="AC1438">
        <v>0</v>
      </c>
      <c r="AD1438">
        <v>29.64</v>
      </c>
      <c r="AE1438">
        <v>0</v>
      </c>
    </row>
    <row r="1439" spans="1:31" x14ac:dyDescent="0.3">
      <c r="A1439" t="str">
        <f t="shared" si="243"/>
        <v>18</v>
      </c>
      <c r="B1439" t="str">
        <f t="shared" si="251"/>
        <v>08</v>
      </c>
      <c r="C1439" s="1">
        <v>43145.490543981483</v>
      </c>
      <c r="D1439" t="str">
        <f t="shared" si="244"/>
        <v>9</v>
      </c>
      <c r="E1439" t="s">
        <v>718</v>
      </c>
      <c r="H1439" t="s">
        <v>719</v>
      </c>
      <c r="I1439" s="2">
        <v>43145</v>
      </c>
      <c r="J1439" t="s">
        <v>265</v>
      </c>
      <c r="K1439" t="s">
        <v>242</v>
      </c>
      <c r="L1439" t="s">
        <v>243</v>
      </c>
      <c r="M1439" t="s">
        <v>373</v>
      </c>
      <c r="N1439" t="s">
        <v>374</v>
      </c>
      <c r="O1439" t="s">
        <v>39</v>
      </c>
      <c r="P1439" t="s">
        <v>40</v>
      </c>
      <c r="Q1439">
        <v>4</v>
      </c>
      <c r="R1439" t="s">
        <v>41</v>
      </c>
      <c r="S1439" t="s">
        <v>375</v>
      </c>
      <c r="T1439" t="s">
        <v>374</v>
      </c>
      <c r="U1439" t="str">
        <f t="shared" si="249"/>
        <v>RV</v>
      </c>
      <c r="V1439" t="s">
        <v>44</v>
      </c>
      <c r="W1439" t="str">
        <f t="shared" si="250"/>
        <v>R3711E</v>
      </c>
      <c r="X1439" t="s">
        <v>266</v>
      </c>
      <c r="AA1439" t="s">
        <v>46</v>
      </c>
      <c r="AB1439">
        <v>0</v>
      </c>
      <c r="AC1439">
        <v>0</v>
      </c>
      <c r="AD1439">
        <v>2095.81</v>
      </c>
      <c r="AE1439">
        <v>0</v>
      </c>
    </row>
    <row r="1440" spans="1:31" x14ac:dyDescent="0.3">
      <c r="A1440" t="str">
        <f t="shared" si="243"/>
        <v>18</v>
      </c>
      <c r="B1440" t="str">
        <f t="shared" si="251"/>
        <v>08</v>
      </c>
      <c r="C1440" s="1">
        <v>43146.909629629627</v>
      </c>
      <c r="D1440" t="str">
        <f t="shared" si="244"/>
        <v>9</v>
      </c>
      <c r="E1440" t="s">
        <v>638</v>
      </c>
      <c r="H1440" t="s">
        <v>520</v>
      </c>
      <c r="I1440" s="2">
        <v>43154</v>
      </c>
      <c r="J1440" t="s">
        <v>265</v>
      </c>
      <c r="K1440" t="s">
        <v>242</v>
      </c>
      <c r="L1440" t="s">
        <v>243</v>
      </c>
      <c r="M1440" t="s">
        <v>373</v>
      </c>
      <c r="N1440" t="s">
        <v>374</v>
      </c>
      <c r="O1440" t="s">
        <v>39</v>
      </c>
      <c r="P1440" t="s">
        <v>40</v>
      </c>
      <c r="Q1440">
        <v>4</v>
      </c>
      <c r="R1440" t="s">
        <v>41</v>
      </c>
      <c r="S1440" t="s">
        <v>375</v>
      </c>
      <c r="T1440" t="s">
        <v>374</v>
      </c>
      <c r="U1440" t="str">
        <f t="shared" si="249"/>
        <v>RV</v>
      </c>
      <c r="V1440" t="s">
        <v>44</v>
      </c>
      <c r="W1440" t="str">
        <f t="shared" si="250"/>
        <v>R3711E</v>
      </c>
      <c r="X1440" t="s">
        <v>266</v>
      </c>
      <c r="AA1440" t="s">
        <v>46</v>
      </c>
      <c r="AB1440">
        <v>0</v>
      </c>
      <c r="AC1440">
        <v>0</v>
      </c>
      <c r="AD1440">
        <v>247.53</v>
      </c>
      <c r="AE1440">
        <v>0</v>
      </c>
    </row>
    <row r="1441" spans="1:31" x14ac:dyDescent="0.3">
      <c r="A1441" t="str">
        <f t="shared" si="243"/>
        <v>18</v>
      </c>
      <c r="B1441" t="str">
        <f t="shared" si="251"/>
        <v>08</v>
      </c>
      <c r="C1441" s="1">
        <v>43146.909629629627</v>
      </c>
      <c r="D1441" t="str">
        <f t="shared" si="244"/>
        <v>9</v>
      </c>
      <c r="E1441" t="s">
        <v>638</v>
      </c>
      <c r="H1441" t="s">
        <v>520</v>
      </c>
      <c r="I1441" s="2">
        <v>43154</v>
      </c>
      <c r="J1441" t="s">
        <v>265</v>
      </c>
      <c r="K1441" t="s">
        <v>242</v>
      </c>
      <c r="L1441" t="s">
        <v>243</v>
      </c>
      <c r="M1441" t="s">
        <v>373</v>
      </c>
      <c r="N1441" t="s">
        <v>374</v>
      </c>
      <c r="O1441" t="s">
        <v>39</v>
      </c>
      <c r="P1441" t="s">
        <v>40</v>
      </c>
      <c r="Q1441">
        <v>4</v>
      </c>
      <c r="R1441" t="s">
        <v>41</v>
      </c>
      <c r="S1441" t="s">
        <v>375</v>
      </c>
      <c r="T1441" t="s">
        <v>374</v>
      </c>
      <c r="U1441" t="str">
        <f t="shared" si="249"/>
        <v>RV</v>
      </c>
      <c r="V1441" t="s">
        <v>44</v>
      </c>
      <c r="W1441" t="str">
        <f t="shared" si="250"/>
        <v>R3711E</v>
      </c>
      <c r="X1441" t="s">
        <v>266</v>
      </c>
      <c r="AA1441" t="s">
        <v>46</v>
      </c>
      <c r="AB1441">
        <v>0</v>
      </c>
      <c r="AC1441">
        <v>0</v>
      </c>
      <c r="AD1441">
        <v>4.53</v>
      </c>
      <c r="AE1441">
        <v>0</v>
      </c>
    </row>
    <row r="1442" spans="1:31" x14ac:dyDescent="0.3">
      <c r="A1442" t="str">
        <f t="shared" si="243"/>
        <v>18</v>
      </c>
      <c r="B1442" t="str">
        <f t="shared" si="251"/>
        <v>08</v>
      </c>
      <c r="C1442" s="1">
        <v>43132.904965277776</v>
      </c>
      <c r="D1442" t="str">
        <f t="shared" si="244"/>
        <v>9</v>
      </c>
      <c r="E1442" t="s">
        <v>643</v>
      </c>
      <c r="H1442" t="s">
        <v>522</v>
      </c>
      <c r="I1442" s="2">
        <v>43140</v>
      </c>
      <c r="J1442" t="s">
        <v>265</v>
      </c>
      <c r="K1442" t="s">
        <v>242</v>
      </c>
      <c r="L1442" t="s">
        <v>243</v>
      </c>
      <c r="M1442" t="s">
        <v>373</v>
      </c>
      <c r="N1442" t="s">
        <v>374</v>
      </c>
      <c r="O1442" t="s">
        <v>39</v>
      </c>
      <c r="P1442" t="s">
        <v>40</v>
      </c>
      <c r="Q1442">
        <v>4</v>
      </c>
      <c r="R1442" t="s">
        <v>41</v>
      </c>
      <c r="S1442" t="s">
        <v>375</v>
      </c>
      <c r="T1442" t="s">
        <v>374</v>
      </c>
      <c r="U1442" t="str">
        <f t="shared" si="249"/>
        <v>RV</v>
      </c>
      <c r="V1442" t="s">
        <v>44</v>
      </c>
      <c r="W1442" t="str">
        <f t="shared" si="250"/>
        <v>R3711E</v>
      </c>
      <c r="X1442" t="s">
        <v>266</v>
      </c>
      <c r="AA1442" t="s">
        <v>46</v>
      </c>
      <c r="AB1442">
        <v>0</v>
      </c>
      <c r="AC1442">
        <v>0</v>
      </c>
      <c r="AD1442">
        <v>754.69</v>
      </c>
      <c r="AE1442">
        <v>0</v>
      </c>
    </row>
    <row r="1443" spans="1:31" x14ac:dyDescent="0.3">
      <c r="A1443" t="str">
        <f t="shared" si="243"/>
        <v>18</v>
      </c>
      <c r="B1443" t="str">
        <f t="shared" si="251"/>
        <v>08</v>
      </c>
      <c r="C1443" s="1">
        <v>43132.904965277776</v>
      </c>
      <c r="D1443" t="str">
        <f t="shared" si="244"/>
        <v>9</v>
      </c>
      <c r="E1443" t="s">
        <v>643</v>
      </c>
      <c r="H1443" t="s">
        <v>522</v>
      </c>
      <c r="I1443" s="2">
        <v>43140</v>
      </c>
      <c r="J1443" t="s">
        <v>265</v>
      </c>
      <c r="K1443" t="s">
        <v>242</v>
      </c>
      <c r="L1443" t="s">
        <v>243</v>
      </c>
      <c r="M1443" t="s">
        <v>373</v>
      </c>
      <c r="N1443" t="s">
        <v>374</v>
      </c>
      <c r="O1443" t="s">
        <v>39</v>
      </c>
      <c r="P1443" t="s">
        <v>40</v>
      </c>
      <c r="Q1443">
        <v>4</v>
      </c>
      <c r="R1443" t="s">
        <v>41</v>
      </c>
      <c r="S1443" t="s">
        <v>375</v>
      </c>
      <c r="T1443" t="s">
        <v>374</v>
      </c>
      <c r="U1443" t="str">
        <f t="shared" si="249"/>
        <v>RV</v>
      </c>
      <c r="V1443" t="s">
        <v>44</v>
      </c>
      <c r="W1443" t="str">
        <f t="shared" si="250"/>
        <v>R3711E</v>
      </c>
      <c r="X1443" t="s">
        <v>266</v>
      </c>
      <c r="AA1443" t="s">
        <v>46</v>
      </c>
      <c r="AB1443">
        <v>0</v>
      </c>
      <c r="AC1443">
        <v>0</v>
      </c>
      <c r="AD1443">
        <v>134.4</v>
      </c>
      <c r="AE1443">
        <v>0</v>
      </c>
    </row>
    <row r="1444" spans="1:31" x14ac:dyDescent="0.3">
      <c r="A1444" t="str">
        <f t="shared" si="243"/>
        <v>18</v>
      </c>
      <c r="B1444" t="str">
        <f t="shared" si="251"/>
        <v>08</v>
      </c>
      <c r="C1444" s="1">
        <v>43137.542893518519</v>
      </c>
      <c r="D1444" t="str">
        <f t="shared" si="244"/>
        <v>9</v>
      </c>
      <c r="E1444" t="s">
        <v>720</v>
      </c>
      <c r="H1444" t="s">
        <v>721</v>
      </c>
      <c r="I1444" s="2">
        <v>43137</v>
      </c>
      <c r="J1444" t="s">
        <v>265</v>
      </c>
      <c r="K1444" t="s">
        <v>242</v>
      </c>
      <c r="L1444" t="s">
        <v>243</v>
      </c>
      <c r="M1444" t="s">
        <v>373</v>
      </c>
      <c r="N1444" t="s">
        <v>374</v>
      </c>
      <c r="O1444" t="s">
        <v>39</v>
      </c>
      <c r="P1444" t="s">
        <v>40</v>
      </c>
      <c r="Q1444">
        <v>4</v>
      </c>
      <c r="R1444" t="s">
        <v>41</v>
      </c>
      <c r="S1444" t="s">
        <v>375</v>
      </c>
      <c r="T1444" t="s">
        <v>374</v>
      </c>
      <c r="U1444" t="str">
        <f t="shared" si="249"/>
        <v>RV</v>
      </c>
      <c r="V1444" t="s">
        <v>44</v>
      </c>
      <c r="W1444" t="str">
        <f t="shared" si="250"/>
        <v>R3711E</v>
      </c>
      <c r="X1444" t="s">
        <v>266</v>
      </c>
      <c r="AA1444" t="s">
        <v>46</v>
      </c>
      <c r="AB1444">
        <v>0</v>
      </c>
      <c r="AC1444">
        <v>0</v>
      </c>
      <c r="AD1444">
        <v>790.43</v>
      </c>
      <c r="AE1444">
        <v>0</v>
      </c>
    </row>
    <row r="1445" spans="1:31" x14ac:dyDescent="0.3">
      <c r="A1445" t="str">
        <f t="shared" si="243"/>
        <v>18</v>
      </c>
      <c r="B1445" t="str">
        <f t="shared" si="251"/>
        <v>08</v>
      </c>
      <c r="C1445" s="1">
        <v>43137.542905092596</v>
      </c>
      <c r="D1445" t="str">
        <f t="shared" si="244"/>
        <v>9</v>
      </c>
      <c r="E1445" t="s">
        <v>720</v>
      </c>
      <c r="H1445" t="s">
        <v>722</v>
      </c>
      <c r="I1445" s="2">
        <v>43137</v>
      </c>
      <c r="J1445" t="s">
        <v>265</v>
      </c>
      <c r="K1445" t="s">
        <v>242</v>
      </c>
      <c r="L1445" t="s">
        <v>243</v>
      </c>
      <c r="M1445" t="s">
        <v>373</v>
      </c>
      <c r="N1445" t="s">
        <v>374</v>
      </c>
      <c r="O1445" t="s">
        <v>39</v>
      </c>
      <c r="P1445" t="s">
        <v>40</v>
      </c>
      <c r="Q1445">
        <v>4</v>
      </c>
      <c r="R1445" t="s">
        <v>41</v>
      </c>
      <c r="S1445" t="s">
        <v>375</v>
      </c>
      <c r="T1445" t="s">
        <v>374</v>
      </c>
      <c r="U1445" t="str">
        <f t="shared" si="249"/>
        <v>RV</v>
      </c>
      <c r="V1445" t="s">
        <v>44</v>
      </c>
      <c r="W1445" t="str">
        <f t="shared" si="250"/>
        <v>R3711E</v>
      </c>
      <c r="X1445" t="s">
        <v>266</v>
      </c>
      <c r="AA1445" t="s">
        <v>46</v>
      </c>
      <c r="AB1445">
        <v>0</v>
      </c>
      <c r="AC1445">
        <v>0</v>
      </c>
      <c r="AD1445">
        <v>47.35</v>
      </c>
      <c r="AE1445">
        <v>0</v>
      </c>
    </row>
    <row r="1446" spans="1:31" x14ac:dyDescent="0.3">
      <c r="A1446" t="str">
        <f t="shared" si="243"/>
        <v>18</v>
      </c>
      <c r="B1446" t="str">
        <f t="shared" si="251"/>
        <v>08</v>
      </c>
      <c r="C1446" s="1">
        <v>43137.542905092596</v>
      </c>
      <c r="D1446" t="str">
        <f t="shared" si="244"/>
        <v>9</v>
      </c>
      <c r="E1446" t="s">
        <v>720</v>
      </c>
      <c r="H1446" t="s">
        <v>723</v>
      </c>
      <c r="I1446" s="2">
        <v>43137</v>
      </c>
      <c r="J1446" t="s">
        <v>265</v>
      </c>
      <c r="K1446" t="s">
        <v>242</v>
      </c>
      <c r="L1446" t="s">
        <v>243</v>
      </c>
      <c r="M1446" t="s">
        <v>373</v>
      </c>
      <c r="N1446" t="s">
        <v>374</v>
      </c>
      <c r="O1446" t="s">
        <v>39</v>
      </c>
      <c r="P1446" t="s">
        <v>40</v>
      </c>
      <c r="Q1446">
        <v>4</v>
      </c>
      <c r="R1446" t="s">
        <v>41</v>
      </c>
      <c r="S1446" t="s">
        <v>375</v>
      </c>
      <c r="T1446" t="s">
        <v>374</v>
      </c>
      <c r="U1446" t="str">
        <f t="shared" si="249"/>
        <v>RV</v>
      </c>
      <c r="V1446" t="s">
        <v>44</v>
      </c>
      <c r="W1446" t="str">
        <f t="shared" si="250"/>
        <v>R3711E</v>
      </c>
      <c r="X1446" t="s">
        <v>266</v>
      </c>
      <c r="AA1446" t="s">
        <v>46</v>
      </c>
      <c r="AB1446">
        <v>0</v>
      </c>
      <c r="AC1446">
        <v>0</v>
      </c>
      <c r="AD1446">
        <v>730.84</v>
      </c>
      <c r="AE1446">
        <v>0</v>
      </c>
    </row>
    <row r="1447" spans="1:31" x14ac:dyDescent="0.3">
      <c r="A1447" t="str">
        <f t="shared" si="243"/>
        <v>18</v>
      </c>
      <c r="B1447" t="str">
        <f t="shared" si="251"/>
        <v>08</v>
      </c>
      <c r="C1447" s="1">
        <v>43132.907638888886</v>
      </c>
      <c r="D1447" t="str">
        <f t="shared" si="244"/>
        <v>9</v>
      </c>
      <c r="E1447" t="s">
        <v>639</v>
      </c>
      <c r="H1447" t="s">
        <v>522</v>
      </c>
      <c r="I1447" s="2">
        <v>43140</v>
      </c>
      <c r="J1447" t="s">
        <v>265</v>
      </c>
      <c r="K1447" t="s">
        <v>242</v>
      </c>
      <c r="L1447" t="s">
        <v>243</v>
      </c>
      <c r="M1447" t="s">
        <v>373</v>
      </c>
      <c r="N1447" t="s">
        <v>374</v>
      </c>
      <c r="O1447" t="s">
        <v>39</v>
      </c>
      <c r="P1447" t="s">
        <v>40</v>
      </c>
      <c r="Q1447">
        <v>4</v>
      </c>
      <c r="R1447" t="s">
        <v>41</v>
      </c>
      <c r="S1447" t="s">
        <v>375</v>
      </c>
      <c r="T1447" t="s">
        <v>374</v>
      </c>
      <c r="U1447" t="str">
        <f t="shared" si="249"/>
        <v>RV</v>
      </c>
      <c r="V1447" t="s">
        <v>44</v>
      </c>
      <c r="W1447" t="str">
        <f t="shared" si="250"/>
        <v>R3711E</v>
      </c>
      <c r="X1447" t="s">
        <v>266</v>
      </c>
      <c r="AA1447" t="s">
        <v>46</v>
      </c>
      <c r="AB1447">
        <v>0</v>
      </c>
      <c r="AC1447">
        <v>0</v>
      </c>
      <c r="AD1447">
        <v>247.55</v>
      </c>
      <c r="AE1447">
        <v>0</v>
      </c>
    </row>
    <row r="1448" spans="1:31" x14ac:dyDescent="0.3">
      <c r="A1448" t="str">
        <f t="shared" si="243"/>
        <v>18</v>
      </c>
      <c r="B1448" t="str">
        <f t="shared" si="251"/>
        <v>08</v>
      </c>
      <c r="C1448" s="1">
        <v>43132.907638888886</v>
      </c>
      <c r="D1448" t="str">
        <f t="shared" si="244"/>
        <v>9</v>
      </c>
      <c r="E1448" t="s">
        <v>639</v>
      </c>
      <c r="H1448" t="s">
        <v>522</v>
      </c>
      <c r="I1448" s="2">
        <v>43140</v>
      </c>
      <c r="J1448" t="s">
        <v>265</v>
      </c>
      <c r="K1448" t="s">
        <v>242</v>
      </c>
      <c r="L1448" t="s">
        <v>243</v>
      </c>
      <c r="M1448" t="s">
        <v>373</v>
      </c>
      <c r="N1448" t="s">
        <v>374</v>
      </c>
      <c r="O1448" t="s">
        <v>39</v>
      </c>
      <c r="P1448" t="s">
        <v>40</v>
      </c>
      <c r="Q1448">
        <v>4</v>
      </c>
      <c r="R1448" t="s">
        <v>41</v>
      </c>
      <c r="S1448" t="s">
        <v>375</v>
      </c>
      <c r="T1448" t="s">
        <v>374</v>
      </c>
      <c r="U1448" t="str">
        <f t="shared" si="249"/>
        <v>RV</v>
      </c>
      <c r="V1448" t="s">
        <v>44</v>
      </c>
      <c r="W1448" t="str">
        <f t="shared" si="250"/>
        <v>R3711E</v>
      </c>
      <c r="X1448" t="s">
        <v>266</v>
      </c>
      <c r="AA1448" t="s">
        <v>46</v>
      </c>
      <c r="AB1448">
        <v>0</v>
      </c>
      <c r="AC1448">
        <v>0</v>
      </c>
      <c r="AD1448">
        <v>3.23</v>
      </c>
      <c r="AE1448">
        <v>0</v>
      </c>
    </row>
    <row r="1449" spans="1:31" x14ac:dyDescent="0.3">
      <c r="A1449" t="str">
        <f t="shared" si="243"/>
        <v>18</v>
      </c>
      <c r="B1449" t="str">
        <f t="shared" si="251"/>
        <v>08</v>
      </c>
      <c r="C1449" s="1">
        <v>43154.489050925928</v>
      </c>
      <c r="D1449" t="str">
        <f t="shared" si="244"/>
        <v>9</v>
      </c>
      <c r="E1449" t="s">
        <v>724</v>
      </c>
      <c r="H1449" t="s">
        <v>725</v>
      </c>
      <c r="I1449" s="2">
        <v>43154</v>
      </c>
      <c r="J1449" t="s">
        <v>265</v>
      </c>
      <c r="K1449" t="s">
        <v>242</v>
      </c>
      <c r="L1449" t="s">
        <v>243</v>
      </c>
      <c r="M1449" t="s">
        <v>373</v>
      </c>
      <c r="N1449" t="s">
        <v>374</v>
      </c>
      <c r="O1449" t="s">
        <v>39</v>
      </c>
      <c r="P1449" t="s">
        <v>40</v>
      </c>
      <c r="Q1449">
        <v>4</v>
      </c>
      <c r="R1449" t="s">
        <v>41</v>
      </c>
      <c r="S1449" t="s">
        <v>375</v>
      </c>
      <c r="T1449" t="s">
        <v>374</v>
      </c>
      <c r="U1449" t="str">
        <f t="shared" si="249"/>
        <v>RV</v>
      </c>
      <c r="V1449" t="s">
        <v>44</v>
      </c>
      <c r="W1449" t="str">
        <f t="shared" si="250"/>
        <v>R3711E</v>
      </c>
      <c r="X1449" t="s">
        <v>266</v>
      </c>
      <c r="AA1449" t="s">
        <v>46</v>
      </c>
      <c r="AB1449">
        <v>0</v>
      </c>
      <c r="AC1449">
        <v>0</v>
      </c>
      <c r="AD1449">
        <v>349.3</v>
      </c>
      <c r="AE1449">
        <v>0</v>
      </c>
    </row>
    <row r="1450" spans="1:31" x14ac:dyDescent="0.3">
      <c r="A1450" t="str">
        <f t="shared" si="243"/>
        <v>18</v>
      </c>
      <c r="B1450" t="str">
        <f t="shared" si="251"/>
        <v>08</v>
      </c>
      <c r="C1450" s="1">
        <v>43159.445127314815</v>
      </c>
      <c r="D1450" t="str">
        <f t="shared" si="244"/>
        <v>9</v>
      </c>
      <c r="E1450" t="s">
        <v>726</v>
      </c>
      <c r="F1450" t="s">
        <v>727</v>
      </c>
      <c r="H1450" t="s">
        <v>378</v>
      </c>
      <c r="I1450" s="2">
        <v>43157</v>
      </c>
      <c r="J1450" t="s">
        <v>265</v>
      </c>
      <c r="K1450" t="s">
        <v>242</v>
      </c>
      <c r="L1450" t="s">
        <v>243</v>
      </c>
      <c r="M1450" t="s">
        <v>373</v>
      </c>
      <c r="N1450" t="s">
        <v>374</v>
      </c>
      <c r="O1450" t="s">
        <v>39</v>
      </c>
      <c r="P1450" t="s">
        <v>40</v>
      </c>
      <c r="Q1450">
        <v>4</v>
      </c>
      <c r="R1450" t="s">
        <v>41</v>
      </c>
      <c r="S1450" t="s">
        <v>375</v>
      </c>
      <c r="T1450" t="s">
        <v>374</v>
      </c>
      <c r="U1450" t="str">
        <f t="shared" si="249"/>
        <v>RV</v>
      </c>
      <c r="V1450" t="s">
        <v>44</v>
      </c>
      <c r="W1450" t="str">
        <f t="shared" si="250"/>
        <v>R3711E</v>
      </c>
      <c r="X1450" t="s">
        <v>266</v>
      </c>
      <c r="AA1450" t="s">
        <v>46</v>
      </c>
      <c r="AB1450">
        <v>0</v>
      </c>
      <c r="AC1450">
        <v>0</v>
      </c>
      <c r="AD1450">
        <v>20.59</v>
      </c>
      <c r="AE1450">
        <v>0</v>
      </c>
    </row>
    <row r="1451" spans="1:31" x14ac:dyDescent="0.3">
      <c r="A1451" t="str">
        <f t="shared" si="243"/>
        <v>18</v>
      </c>
      <c r="B1451" t="str">
        <f t="shared" si="251"/>
        <v>08</v>
      </c>
      <c r="C1451" s="1">
        <v>43159.445150462961</v>
      </c>
      <c r="D1451" t="str">
        <f t="shared" si="244"/>
        <v>9</v>
      </c>
      <c r="E1451" t="s">
        <v>728</v>
      </c>
      <c r="F1451" t="s">
        <v>729</v>
      </c>
      <c r="H1451" t="s">
        <v>378</v>
      </c>
      <c r="I1451" s="2">
        <v>43157</v>
      </c>
      <c r="J1451" t="s">
        <v>265</v>
      </c>
      <c r="K1451" t="s">
        <v>242</v>
      </c>
      <c r="L1451" t="s">
        <v>243</v>
      </c>
      <c r="M1451" t="s">
        <v>373</v>
      </c>
      <c r="N1451" t="s">
        <v>374</v>
      </c>
      <c r="O1451" t="s">
        <v>39</v>
      </c>
      <c r="P1451" t="s">
        <v>40</v>
      </c>
      <c r="Q1451">
        <v>4</v>
      </c>
      <c r="R1451" t="s">
        <v>41</v>
      </c>
      <c r="S1451" t="s">
        <v>375</v>
      </c>
      <c r="T1451" t="s">
        <v>374</v>
      </c>
      <c r="U1451" t="str">
        <f t="shared" si="249"/>
        <v>RV</v>
      </c>
      <c r="V1451" t="s">
        <v>44</v>
      </c>
      <c r="W1451" t="str">
        <f t="shared" si="250"/>
        <v>R3711E</v>
      </c>
      <c r="X1451" t="s">
        <v>266</v>
      </c>
      <c r="AA1451" t="s">
        <v>46</v>
      </c>
      <c r="AB1451">
        <v>0</v>
      </c>
      <c r="AC1451">
        <v>0</v>
      </c>
      <c r="AD1451">
        <v>6.26</v>
      </c>
      <c r="AE1451">
        <v>0</v>
      </c>
    </row>
    <row r="1452" spans="1:31" x14ac:dyDescent="0.3">
      <c r="A1452" t="str">
        <f t="shared" si="243"/>
        <v>18</v>
      </c>
      <c r="B1452" t="str">
        <f t="shared" si="251"/>
        <v>08</v>
      </c>
      <c r="C1452" s="1">
        <v>43146.906886574077</v>
      </c>
      <c r="D1452" t="str">
        <f t="shared" si="244"/>
        <v>9</v>
      </c>
      <c r="E1452" t="s">
        <v>641</v>
      </c>
      <c r="H1452" t="s">
        <v>520</v>
      </c>
      <c r="I1452" s="2">
        <v>43154</v>
      </c>
      <c r="J1452" t="s">
        <v>267</v>
      </c>
      <c r="K1452" t="s">
        <v>242</v>
      </c>
      <c r="L1452" t="s">
        <v>243</v>
      </c>
      <c r="M1452" t="s">
        <v>373</v>
      </c>
      <c r="N1452" t="s">
        <v>374</v>
      </c>
      <c r="O1452" t="s">
        <v>39</v>
      </c>
      <c r="P1452" t="s">
        <v>40</v>
      </c>
      <c r="Q1452">
        <v>4</v>
      </c>
      <c r="R1452" t="s">
        <v>41</v>
      </c>
      <c r="S1452" t="s">
        <v>375</v>
      </c>
      <c r="T1452" t="s">
        <v>374</v>
      </c>
      <c r="U1452" t="str">
        <f t="shared" ref="U1452:U1471" si="252">"09"</f>
        <v>09</v>
      </c>
      <c r="V1452" t="s">
        <v>268</v>
      </c>
      <c r="W1452" t="str">
        <f t="shared" ref="W1452:W1471" si="253">"E5982"</f>
        <v>E5982</v>
      </c>
      <c r="X1452" t="s">
        <v>268</v>
      </c>
      <c r="AA1452" t="s">
        <v>46</v>
      </c>
      <c r="AB1452">
        <v>0</v>
      </c>
      <c r="AC1452">
        <v>0</v>
      </c>
      <c r="AD1452">
        <v>235.29</v>
      </c>
      <c r="AE1452">
        <v>0</v>
      </c>
    </row>
    <row r="1453" spans="1:31" x14ac:dyDescent="0.3">
      <c r="A1453" t="str">
        <f t="shared" si="243"/>
        <v>18</v>
      </c>
      <c r="B1453" t="str">
        <f t="shared" si="251"/>
        <v>08</v>
      </c>
      <c r="C1453" s="1">
        <v>43146.906886574077</v>
      </c>
      <c r="D1453" t="str">
        <f t="shared" si="244"/>
        <v>9</v>
      </c>
      <c r="E1453" t="s">
        <v>641</v>
      </c>
      <c r="H1453" t="s">
        <v>520</v>
      </c>
      <c r="I1453" s="2">
        <v>43154</v>
      </c>
      <c r="J1453" t="s">
        <v>267</v>
      </c>
      <c r="K1453" t="s">
        <v>242</v>
      </c>
      <c r="L1453" t="s">
        <v>243</v>
      </c>
      <c r="M1453" t="s">
        <v>373</v>
      </c>
      <c r="N1453" t="s">
        <v>374</v>
      </c>
      <c r="O1453" t="s">
        <v>39</v>
      </c>
      <c r="P1453" t="s">
        <v>40</v>
      </c>
      <c r="Q1453">
        <v>4</v>
      </c>
      <c r="R1453" t="s">
        <v>41</v>
      </c>
      <c r="S1453" t="s">
        <v>375</v>
      </c>
      <c r="T1453" t="s">
        <v>374</v>
      </c>
      <c r="U1453" t="str">
        <f t="shared" si="252"/>
        <v>09</v>
      </c>
      <c r="V1453" t="s">
        <v>268</v>
      </c>
      <c r="W1453" t="str">
        <f t="shared" si="253"/>
        <v>E5982</v>
      </c>
      <c r="X1453" t="s">
        <v>268</v>
      </c>
      <c r="AA1453" t="s">
        <v>46</v>
      </c>
      <c r="AB1453">
        <v>0</v>
      </c>
      <c r="AC1453">
        <v>0</v>
      </c>
      <c r="AD1453">
        <v>58.89</v>
      </c>
      <c r="AE1453">
        <v>0</v>
      </c>
    </row>
    <row r="1454" spans="1:31" x14ac:dyDescent="0.3">
      <c r="A1454" t="str">
        <f t="shared" si="243"/>
        <v>18</v>
      </c>
      <c r="B1454" t="str">
        <f t="shared" si="251"/>
        <v>08</v>
      </c>
      <c r="C1454" s="1">
        <v>43145.462395833332</v>
      </c>
      <c r="D1454" t="str">
        <f t="shared" si="244"/>
        <v>9</v>
      </c>
      <c r="E1454" t="s">
        <v>711</v>
      </c>
      <c r="H1454" t="s">
        <v>712</v>
      </c>
      <c r="I1454" s="2">
        <v>43145</v>
      </c>
      <c r="J1454" t="s">
        <v>267</v>
      </c>
      <c r="K1454" t="s">
        <v>242</v>
      </c>
      <c r="L1454" t="s">
        <v>243</v>
      </c>
      <c r="M1454" t="s">
        <v>373</v>
      </c>
      <c r="N1454" t="s">
        <v>374</v>
      </c>
      <c r="O1454" t="s">
        <v>39</v>
      </c>
      <c r="P1454" t="s">
        <v>40</v>
      </c>
      <c r="Q1454">
        <v>4</v>
      </c>
      <c r="R1454" t="s">
        <v>41</v>
      </c>
      <c r="S1454" t="s">
        <v>375</v>
      </c>
      <c r="T1454" t="s">
        <v>374</v>
      </c>
      <c r="U1454" t="str">
        <f t="shared" si="252"/>
        <v>09</v>
      </c>
      <c r="V1454" t="s">
        <v>268</v>
      </c>
      <c r="W1454" t="str">
        <f t="shared" si="253"/>
        <v>E5982</v>
      </c>
      <c r="X1454" t="s">
        <v>268</v>
      </c>
      <c r="AA1454" t="s">
        <v>46</v>
      </c>
      <c r="AB1454">
        <v>0</v>
      </c>
      <c r="AC1454">
        <v>0</v>
      </c>
      <c r="AD1454">
        <v>105.64</v>
      </c>
      <c r="AE1454">
        <v>0</v>
      </c>
    </row>
    <row r="1455" spans="1:31" x14ac:dyDescent="0.3">
      <c r="A1455" t="str">
        <f t="shared" si="243"/>
        <v>18</v>
      </c>
      <c r="B1455" t="str">
        <f t="shared" si="251"/>
        <v>08</v>
      </c>
      <c r="C1455" s="1">
        <v>43145.430277777778</v>
      </c>
      <c r="D1455" t="str">
        <f t="shared" si="244"/>
        <v>9</v>
      </c>
      <c r="E1455" t="s">
        <v>713</v>
      </c>
      <c r="H1455" t="s">
        <v>714</v>
      </c>
      <c r="I1455" s="2">
        <v>43145</v>
      </c>
      <c r="J1455" t="s">
        <v>267</v>
      </c>
      <c r="K1455" t="s">
        <v>242</v>
      </c>
      <c r="L1455" t="s">
        <v>243</v>
      </c>
      <c r="M1455" t="s">
        <v>373</v>
      </c>
      <c r="N1455" t="s">
        <v>374</v>
      </c>
      <c r="O1455" t="s">
        <v>39</v>
      </c>
      <c r="P1455" t="s">
        <v>40</v>
      </c>
      <c r="Q1455">
        <v>4</v>
      </c>
      <c r="R1455" t="s">
        <v>41</v>
      </c>
      <c r="S1455" t="s">
        <v>375</v>
      </c>
      <c r="T1455" t="s">
        <v>374</v>
      </c>
      <c r="U1455" t="str">
        <f t="shared" si="252"/>
        <v>09</v>
      </c>
      <c r="V1455" t="s">
        <v>268</v>
      </c>
      <c r="W1455" t="str">
        <f t="shared" si="253"/>
        <v>E5982</v>
      </c>
      <c r="X1455" t="s">
        <v>268</v>
      </c>
      <c r="AA1455" t="s">
        <v>46</v>
      </c>
      <c r="AB1455">
        <v>0</v>
      </c>
      <c r="AC1455">
        <v>0</v>
      </c>
      <c r="AD1455">
        <v>72.209999999999994</v>
      </c>
      <c r="AE1455">
        <v>0</v>
      </c>
    </row>
    <row r="1456" spans="1:31" x14ac:dyDescent="0.3">
      <c r="A1456" t="str">
        <f t="shared" si="243"/>
        <v>18</v>
      </c>
      <c r="B1456" t="str">
        <f t="shared" si="251"/>
        <v>08</v>
      </c>
      <c r="C1456" s="1">
        <v>43137.441874999997</v>
      </c>
      <c r="D1456" t="str">
        <f t="shared" si="244"/>
        <v>9</v>
      </c>
      <c r="E1456" t="s">
        <v>715</v>
      </c>
      <c r="H1456" t="s">
        <v>712</v>
      </c>
      <c r="I1456" s="2">
        <v>43137</v>
      </c>
      <c r="J1456" t="s">
        <v>267</v>
      </c>
      <c r="K1456" t="s">
        <v>242</v>
      </c>
      <c r="L1456" t="s">
        <v>243</v>
      </c>
      <c r="M1456" t="s">
        <v>373</v>
      </c>
      <c r="N1456" t="s">
        <v>374</v>
      </c>
      <c r="O1456" t="s">
        <v>39</v>
      </c>
      <c r="P1456" t="s">
        <v>40</v>
      </c>
      <c r="Q1456">
        <v>4</v>
      </c>
      <c r="R1456" t="s">
        <v>41</v>
      </c>
      <c r="S1456" t="s">
        <v>375</v>
      </c>
      <c r="T1456" t="s">
        <v>374</v>
      </c>
      <c r="U1456" t="str">
        <f t="shared" si="252"/>
        <v>09</v>
      </c>
      <c r="V1456" t="s">
        <v>268</v>
      </c>
      <c r="W1456" t="str">
        <f t="shared" si="253"/>
        <v>E5982</v>
      </c>
      <c r="X1456" t="s">
        <v>268</v>
      </c>
      <c r="AA1456" t="s">
        <v>46</v>
      </c>
      <c r="AB1456">
        <v>0</v>
      </c>
      <c r="AC1456">
        <v>0</v>
      </c>
      <c r="AD1456">
        <v>2.7</v>
      </c>
      <c r="AE1456">
        <v>0</v>
      </c>
    </row>
    <row r="1457" spans="1:31" x14ac:dyDescent="0.3">
      <c r="A1457" t="str">
        <f t="shared" si="243"/>
        <v>18</v>
      </c>
      <c r="B1457" t="str">
        <f t="shared" si="251"/>
        <v>08</v>
      </c>
      <c r="C1457" s="1">
        <v>43137.596064814818</v>
      </c>
      <c r="D1457" t="str">
        <f t="shared" si="244"/>
        <v>9</v>
      </c>
      <c r="E1457" t="s">
        <v>716</v>
      </c>
      <c r="H1457" t="s">
        <v>712</v>
      </c>
      <c r="I1457" s="2">
        <v>43137</v>
      </c>
      <c r="J1457" t="s">
        <v>267</v>
      </c>
      <c r="K1457" t="s">
        <v>242</v>
      </c>
      <c r="L1457" t="s">
        <v>243</v>
      </c>
      <c r="M1457" t="s">
        <v>373</v>
      </c>
      <c r="N1457" t="s">
        <v>374</v>
      </c>
      <c r="O1457" t="s">
        <v>39</v>
      </c>
      <c r="P1457" t="s">
        <v>40</v>
      </c>
      <c r="Q1457">
        <v>4</v>
      </c>
      <c r="R1457" t="s">
        <v>41</v>
      </c>
      <c r="S1457" t="s">
        <v>375</v>
      </c>
      <c r="T1457" t="s">
        <v>374</v>
      </c>
      <c r="U1457" t="str">
        <f t="shared" si="252"/>
        <v>09</v>
      </c>
      <c r="V1457" t="s">
        <v>268</v>
      </c>
      <c r="W1457" t="str">
        <f t="shared" si="253"/>
        <v>E5982</v>
      </c>
      <c r="X1457" t="s">
        <v>268</v>
      </c>
      <c r="AA1457" t="s">
        <v>46</v>
      </c>
      <c r="AB1457">
        <v>0</v>
      </c>
      <c r="AC1457">
        <v>0</v>
      </c>
      <c r="AD1457">
        <v>58.41</v>
      </c>
      <c r="AE1457">
        <v>0</v>
      </c>
    </row>
    <row r="1458" spans="1:31" x14ac:dyDescent="0.3">
      <c r="A1458" t="str">
        <f t="shared" si="243"/>
        <v>18</v>
      </c>
      <c r="B1458" t="str">
        <f t="shared" si="251"/>
        <v>08</v>
      </c>
      <c r="C1458" s="1">
        <v>43138.53597222222</v>
      </c>
      <c r="D1458" t="str">
        <f t="shared" si="244"/>
        <v>9</v>
      </c>
      <c r="E1458" t="s">
        <v>717</v>
      </c>
      <c r="H1458" t="s">
        <v>77</v>
      </c>
      <c r="I1458" s="2">
        <v>43136</v>
      </c>
      <c r="J1458" t="s">
        <v>267</v>
      </c>
      <c r="K1458" t="s">
        <v>242</v>
      </c>
      <c r="L1458" t="s">
        <v>243</v>
      </c>
      <c r="M1458" t="s">
        <v>373</v>
      </c>
      <c r="N1458" t="s">
        <v>374</v>
      </c>
      <c r="O1458" t="s">
        <v>39</v>
      </c>
      <c r="P1458" t="s">
        <v>40</v>
      </c>
      <c r="Q1458">
        <v>4</v>
      </c>
      <c r="R1458" t="s">
        <v>41</v>
      </c>
      <c r="S1458" t="s">
        <v>375</v>
      </c>
      <c r="T1458" t="s">
        <v>374</v>
      </c>
      <c r="U1458" t="str">
        <f t="shared" si="252"/>
        <v>09</v>
      </c>
      <c r="V1458" t="s">
        <v>268</v>
      </c>
      <c r="W1458" t="str">
        <f t="shared" si="253"/>
        <v>E5982</v>
      </c>
      <c r="X1458" t="s">
        <v>268</v>
      </c>
      <c r="AA1458" t="s">
        <v>46</v>
      </c>
      <c r="AB1458">
        <v>0</v>
      </c>
      <c r="AC1458">
        <v>0</v>
      </c>
      <c r="AD1458">
        <v>9.24</v>
      </c>
      <c r="AE1458">
        <v>0</v>
      </c>
    </row>
    <row r="1459" spans="1:31" x14ac:dyDescent="0.3">
      <c r="A1459" t="str">
        <f t="shared" si="243"/>
        <v>18</v>
      </c>
      <c r="B1459" t="str">
        <f t="shared" si="251"/>
        <v>08</v>
      </c>
      <c r="C1459" s="1">
        <v>43145.490543981483</v>
      </c>
      <c r="D1459" t="str">
        <f t="shared" si="244"/>
        <v>9</v>
      </c>
      <c r="E1459" t="s">
        <v>718</v>
      </c>
      <c r="H1459" t="s">
        <v>719</v>
      </c>
      <c r="I1459" s="2">
        <v>43145</v>
      </c>
      <c r="J1459" t="s">
        <v>267</v>
      </c>
      <c r="K1459" t="s">
        <v>242</v>
      </c>
      <c r="L1459" t="s">
        <v>243</v>
      </c>
      <c r="M1459" t="s">
        <v>373</v>
      </c>
      <c r="N1459" t="s">
        <v>374</v>
      </c>
      <c r="O1459" t="s">
        <v>39</v>
      </c>
      <c r="P1459" t="s">
        <v>40</v>
      </c>
      <c r="Q1459">
        <v>4</v>
      </c>
      <c r="R1459" t="s">
        <v>41</v>
      </c>
      <c r="S1459" t="s">
        <v>375</v>
      </c>
      <c r="T1459" t="s">
        <v>374</v>
      </c>
      <c r="U1459" t="str">
        <f t="shared" si="252"/>
        <v>09</v>
      </c>
      <c r="V1459" t="s">
        <v>268</v>
      </c>
      <c r="W1459" t="str">
        <f t="shared" si="253"/>
        <v>E5982</v>
      </c>
      <c r="X1459" t="s">
        <v>268</v>
      </c>
      <c r="AA1459" t="s">
        <v>46</v>
      </c>
      <c r="AB1459">
        <v>0</v>
      </c>
      <c r="AC1459">
        <v>0</v>
      </c>
      <c r="AD1459">
        <v>653.41</v>
      </c>
      <c r="AE1459">
        <v>0</v>
      </c>
    </row>
    <row r="1460" spans="1:31" x14ac:dyDescent="0.3">
      <c r="A1460" t="str">
        <f t="shared" si="243"/>
        <v>18</v>
      </c>
      <c r="B1460" t="str">
        <f t="shared" si="251"/>
        <v>08</v>
      </c>
      <c r="C1460" s="1">
        <v>43146.909618055557</v>
      </c>
      <c r="D1460" t="str">
        <f t="shared" si="244"/>
        <v>9</v>
      </c>
      <c r="E1460" t="s">
        <v>638</v>
      </c>
      <c r="H1460" t="s">
        <v>520</v>
      </c>
      <c r="I1460" s="2">
        <v>43154</v>
      </c>
      <c r="J1460" t="s">
        <v>267</v>
      </c>
      <c r="K1460" t="s">
        <v>242</v>
      </c>
      <c r="L1460" t="s">
        <v>243</v>
      </c>
      <c r="M1460" t="s">
        <v>373</v>
      </c>
      <c r="N1460" t="s">
        <v>374</v>
      </c>
      <c r="O1460" t="s">
        <v>39</v>
      </c>
      <c r="P1460" t="s">
        <v>40</v>
      </c>
      <c r="Q1460">
        <v>4</v>
      </c>
      <c r="R1460" t="s">
        <v>41</v>
      </c>
      <c r="S1460" t="s">
        <v>375</v>
      </c>
      <c r="T1460" t="s">
        <v>374</v>
      </c>
      <c r="U1460" t="str">
        <f t="shared" si="252"/>
        <v>09</v>
      </c>
      <c r="V1460" t="s">
        <v>268</v>
      </c>
      <c r="W1460" t="str">
        <f t="shared" si="253"/>
        <v>E5982</v>
      </c>
      <c r="X1460" t="s">
        <v>268</v>
      </c>
      <c r="AA1460" t="s">
        <v>46</v>
      </c>
      <c r="AB1460">
        <v>0</v>
      </c>
      <c r="AC1460">
        <v>0</v>
      </c>
      <c r="AD1460">
        <v>77.17</v>
      </c>
      <c r="AE1460">
        <v>0</v>
      </c>
    </row>
    <row r="1461" spans="1:31" x14ac:dyDescent="0.3">
      <c r="A1461" t="str">
        <f t="shared" si="243"/>
        <v>18</v>
      </c>
      <c r="B1461" t="str">
        <f t="shared" si="251"/>
        <v>08</v>
      </c>
      <c r="C1461" s="1">
        <v>43146.909629629627</v>
      </c>
      <c r="D1461" t="str">
        <f t="shared" si="244"/>
        <v>9</v>
      </c>
      <c r="E1461" t="s">
        <v>638</v>
      </c>
      <c r="H1461" t="s">
        <v>520</v>
      </c>
      <c r="I1461" s="2">
        <v>43154</v>
      </c>
      <c r="J1461" t="s">
        <v>267</v>
      </c>
      <c r="K1461" t="s">
        <v>242</v>
      </c>
      <c r="L1461" t="s">
        <v>243</v>
      </c>
      <c r="M1461" t="s">
        <v>373</v>
      </c>
      <c r="N1461" t="s">
        <v>374</v>
      </c>
      <c r="O1461" t="s">
        <v>39</v>
      </c>
      <c r="P1461" t="s">
        <v>40</v>
      </c>
      <c r="Q1461">
        <v>4</v>
      </c>
      <c r="R1461" t="s">
        <v>41</v>
      </c>
      <c r="S1461" t="s">
        <v>375</v>
      </c>
      <c r="T1461" t="s">
        <v>374</v>
      </c>
      <c r="U1461" t="str">
        <f t="shared" si="252"/>
        <v>09</v>
      </c>
      <c r="V1461" t="s">
        <v>268</v>
      </c>
      <c r="W1461" t="str">
        <f t="shared" si="253"/>
        <v>E5982</v>
      </c>
      <c r="X1461" t="s">
        <v>268</v>
      </c>
      <c r="AA1461" t="s">
        <v>46</v>
      </c>
      <c r="AB1461">
        <v>0</v>
      </c>
      <c r="AC1461">
        <v>0</v>
      </c>
      <c r="AD1461">
        <v>1.41</v>
      </c>
      <c r="AE1461">
        <v>0</v>
      </c>
    </row>
    <row r="1462" spans="1:31" x14ac:dyDescent="0.3">
      <c r="A1462" t="str">
        <f t="shared" si="243"/>
        <v>18</v>
      </c>
      <c r="B1462" t="str">
        <f t="shared" si="251"/>
        <v>08</v>
      </c>
      <c r="C1462" s="1">
        <v>43132.904953703706</v>
      </c>
      <c r="D1462" t="str">
        <f t="shared" si="244"/>
        <v>9</v>
      </c>
      <c r="E1462" t="s">
        <v>643</v>
      </c>
      <c r="H1462" t="s">
        <v>522</v>
      </c>
      <c r="I1462" s="2">
        <v>43140</v>
      </c>
      <c r="J1462" t="s">
        <v>267</v>
      </c>
      <c r="K1462" t="s">
        <v>242</v>
      </c>
      <c r="L1462" t="s">
        <v>243</v>
      </c>
      <c r="M1462" t="s">
        <v>373</v>
      </c>
      <c r="N1462" t="s">
        <v>374</v>
      </c>
      <c r="O1462" t="s">
        <v>39</v>
      </c>
      <c r="P1462" t="s">
        <v>40</v>
      </c>
      <c r="Q1462">
        <v>4</v>
      </c>
      <c r="R1462" t="s">
        <v>41</v>
      </c>
      <c r="S1462" t="s">
        <v>375</v>
      </c>
      <c r="T1462" t="s">
        <v>374</v>
      </c>
      <c r="U1462" t="str">
        <f t="shared" si="252"/>
        <v>09</v>
      </c>
      <c r="V1462" t="s">
        <v>268</v>
      </c>
      <c r="W1462" t="str">
        <f t="shared" si="253"/>
        <v>E5982</v>
      </c>
      <c r="X1462" t="s">
        <v>268</v>
      </c>
      <c r="AA1462" t="s">
        <v>46</v>
      </c>
      <c r="AB1462">
        <v>0</v>
      </c>
      <c r="AC1462">
        <v>0</v>
      </c>
      <c r="AD1462">
        <v>235.29</v>
      </c>
      <c r="AE1462">
        <v>0</v>
      </c>
    </row>
    <row r="1463" spans="1:31" x14ac:dyDescent="0.3">
      <c r="A1463" t="str">
        <f t="shared" si="243"/>
        <v>18</v>
      </c>
      <c r="B1463" t="str">
        <f t="shared" si="251"/>
        <v>08</v>
      </c>
      <c r="C1463" s="1">
        <v>43132.904965277776</v>
      </c>
      <c r="D1463" t="str">
        <f t="shared" si="244"/>
        <v>9</v>
      </c>
      <c r="E1463" t="s">
        <v>643</v>
      </c>
      <c r="H1463" t="s">
        <v>522</v>
      </c>
      <c r="I1463" s="2">
        <v>43140</v>
      </c>
      <c r="J1463" t="s">
        <v>267</v>
      </c>
      <c r="K1463" t="s">
        <v>242</v>
      </c>
      <c r="L1463" t="s">
        <v>243</v>
      </c>
      <c r="M1463" t="s">
        <v>373</v>
      </c>
      <c r="N1463" t="s">
        <v>374</v>
      </c>
      <c r="O1463" t="s">
        <v>39</v>
      </c>
      <c r="P1463" t="s">
        <v>40</v>
      </c>
      <c r="Q1463">
        <v>4</v>
      </c>
      <c r="R1463" t="s">
        <v>41</v>
      </c>
      <c r="S1463" t="s">
        <v>375</v>
      </c>
      <c r="T1463" t="s">
        <v>374</v>
      </c>
      <c r="U1463" t="str">
        <f t="shared" si="252"/>
        <v>09</v>
      </c>
      <c r="V1463" t="s">
        <v>268</v>
      </c>
      <c r="W1463" t="str">
        <f t="shared" si="253"/>
        <v>E5982</v>
      </c>
      <c r="X1463" t="s">
        <v>268</v>
      </c>
      <c r="AA1463" t="s">
        <v>46</v>
      </c>
      <c r="AB1463">
        <v>0</v>
      </c>
      <c r="AC1463">
        <v>0</v>
      </c>
      <c r="AD1463">
        <v>41.9</v>
      </c>
      <c r="AE1463">
        <v>0</v>
      </c>
    </row>
    <row r="1464" spans="1:31" x14ac:dyDescent="0.3">
      <c r="A1464" t="str">
        <f t="shared" si="243"/>
        <v>18</v>
      </c>
      <c r="B1464" t="str">
        <f t="shared" si="251"/>
        <v>08</v>
      </c>
      <c r="C1464" s="1">
        <v>43137.542893518519</v>
      </c>
      <c r="D1464" t="str">
        <f t="shared" si="244"/>
        <v>9</v>
      </c>
      <c r="E1464" t="s">
        <v>720</v>
      </c>
      <c r="H1464" t="s">
        <v>721</v>
      </c>
      <c r="I1464" s="2">
        <v>43137</v>
      </c>
      <c r="J1464" t="s">
        <v>267</v>
      </c>
      <c r="K1464" t="s">
        <v>242</v>
      </c>
      <c r="L1464" t="s">
        <v>243</v>
      </c>
      <c r="M1464" t="s">
        <v>373</v>
      </c>
      <c r="N1464" t="s">
        <v>374</v>
      </c>
      <c r="O1464" t="s">
        <v>39</v>
      </c>
      <c r="P1464" t="s">
        <v>40</v>
      </c>
      <c r="Q1464">
        <v>4</v>
      </c>
      <c r="R1464" t="s">
        <v>41</v>
      </c>
      <c r="S1464" t="s">
        <v>375</v>
      </c>
      <c r="T1464" t="s">
        <v>374</v>
      </c>
      <c r="U1464" t="str">
        <f t="shared" si="252"/>
        <v>09</v>
      </c>
      <c r="V1464" t="s">
        <v>268</v>
      </c>
      <c r="W1464" t="str">
        <f t="shared" si="253"/>
        <v>E5982</v>
      </c>
      <c r="X1464" t="s">
        <v>268</v>
      </c>
      <c r="AA1464" t="s">
        <v>46</v>
      </c>
      <c r="AB1464">
        <v>0</v>
      </c>
      <c r="AC1464">
        <v>0</v>
      </c>
      <c r="AD1464">
        <v>246.43</v>
      </c>
      <c r="AE1464">
        <v>0</v>
      </c>
    </row>
    <row r="1465" spans="1:31" x14ac:dyDescent="0.3">
      <c r="A1465" t="str">
        <f t="shared" ref="A1465:A1528" si="254">"18"</f>
        <v>18</v>
      </c>
      <c r="B1465" t="str">
        <f t="shared" si="251"/>
        <v>08</v>
      </c>
      <c r="C1465" s="1">
        <v>43137.542905092596</v>
      </c>
      <c r="D1465" t="str">
        <f t="shared" ref="D1465:D1528" si="255">"9"</f>
        <v>9</v>
      </c>
      <c r="E1465" t="s">
        <v>720</v>
      </c>
      <c r="H1465" t="s">
        <v>722</v>
      </c>
      <c r="I1465" s="2">
        <v>43137</v>
      </c>
      <c r="J1465" t="s">
        <v>267</v>
      </c>
      <c r="K1465" t="s">
        <v>242</v>
      </c>
      <c r="L1465" t="s">
        <v>243</v>
      </c>
      <c r="M1465" t="s">
        <v>373</v>
      </c>
      <c r="N1465" t="s">
        <v>374</v>
      </c>
      <c r="O1465" t="s">
        <v>39</v>
      </c>
      <c r="P1465" t="s">
        <v>40</v>
      </c>
      <c r="Q1465">
        <v>4</v>
      </c>
      <c r="R1465" t="s">
        <v>41</v>
      </c>
      <c r="S1465" t="s">
        <v>375</v>
      </c>
      <c r="T1465" t="s">
        <v>374</v>
      </c>
      <c r="U1465" t="str">
        <f t="shared" si="252"/>
        <v>09</v>
      </c>
      <c r="V1465" t="s">
        <v>268</v>
      </c>
      <c r="W1465" t="str">
        <f t="shared" si="253"/>
        <v>E5982</v>
      </c>
      <c r="X1465" t="s">
        <v>268</v>
      </c>
      <c r="AA1465" t="s">
        <v>46</v>
      </c>
      <c r="AB1465">
        <v>0</v>
      </c>
      <c r="AC1465">
        <v>0</v>
      </c>
      <c r="AD1465">
        <v>14.76</v>
      </c>
      <c r="AE1465">
        <v>0</v>
      </c>
    </row>
    <row r="1466" spans="1:31" x14ac:dyDescent="0.3">
      <c r="A1466" t="str">
        <f t="shared" si="254"/>
        <v>18</v>
      </c>
      <c r="B1466" t="str">
        <f t="shared" si="251"/>
        <v>08</v>
      </c>
      <c r="C1466" s="1">
        <v>43137.542905092596</v>
      </c>
      <c r="D1466" t="str">
        <f t="shared" si="255"/>
        <v>9</v>
      </c>
      <c r="E1466" t="s">
        <v>720</v>
      </c>
      <c r="H1466" t="s">
        <v>723</v>
      </c>
      <c r="I1466" s="2">
        <v>43137</v>
      </c>
      <c r="J1466" t="s">
        <v>267</v>
      </c>
      <c r="K1466" t="s">
        <v>242</v>
      </c>
      <c r="L1466" t="s">
        <v>243</v>
      </c>
      <c r="M1466" t="s">
        <v>373</v>
      </c>
      <c r="N1466" t="s">
        <v>374</v>
      </c>
      <c r="O1466" t="s">
        <v>39</v>
      </c>
      <c r="P1466" t="s">
        <v>40</v>
      </c>
      <c r="Q1466">
        <v>4</v>
      </c>
      <c r="R1466" t="s">
        <v>41</v>
      </c>
      <c r="S1466" t="s">
        <v>375</v>
      </c>
      <c r="T1466" t="s">
        <v>374</v>
      </c>
      <c r="U1466" t="str">
        <f t="shared" si="252"/>
        <v>09</v>
      </c>
      <c r="V1466" t="s">
        <v>268</v>
      </c>
      <c r="W1466" t="str">
        <f t="shared" si="253"/>
        <v>E5982</v>
      </c>
      <c r="X1466" t="s">
        <v>268</v>
      </c>
      <c r="AA1466" t="s">
        <v>46</v>
      </c>
      <c r="AB1466">
        <v>0</v>
      </c>
      <c r="AC1466">
        <v>0</v>
      </c>
      <c r="AD1466">
        <v>227.85</v>
      </c>
      <c r="AE1466">
        <v>0</v>
      </c>
    </row>
    <row r="1467" spans="1:31" x14ac:dyDescent="0.3">
      <c r="A1467" t="str">
        <f t="shared" si="254"/>
        <v>18</v>
      </c>
      <c r="B1467" t="str">
        <f t="shared" si="251"/>
        <v>08</v>
      </c>
      <c r="C1467" s="1">
        <v>43132.907638888886</v>
      </c>
      <c r="D1467" t="str">
        <f t="shared" si="255"/>
        <v>9</v>
      </c>
      <c r="E1467" t="s">
        <v>639</v>
      </c>
      <c r="H1467" t="s">
        <v>522</v>
      </c>
      <c r="I1467" s="2">
        <v>43140</v>
      </c>
      <c r="J1467" t="s">
        <v>267</v>
      </c>
      <c r="K1467" t="s">
        <v>242</v>
      </c>
      <c r="L1467" t="s">
        <v>243</v>
      </c>
      <c r="M1467" t="s">
        <v>373</v>
      </c>
      <c r="N1467" t="s">
        <v>374</v>
      </c>
      <c r="O1467" t="s">
        <v>39</v>
      </c>
      <c r="P1467" t="s">
        <v>40</v>
      </c>
      <c r="Q1467">
        <v>4</v>
      </c>
      <c r="R1467" t="s">
        <v>41</v>
      </c>
      <c r="S1467" t="s">
        <v>375</v>
      </c>
      <c r="T1467" t="s">
        <v>374</v>
      </c>
      <c r="U1467" t="str">
        <f t="shared" si="252"/>
        <v>09</v>
      </c>
      <c r="V1467" t="s">
        <v>268</v>
      </c>
      <c r="W1467" t="str">
        <f t="shared" si="253"/>
        <v>E5982</v>
      </c>
      <c r="X1467" t="s">
        <v>268</v>
      </c>
      <c r="AA1467" t="s">
        <v>46</v>
      </c>
      <c r="AB1467">
        <v>0</v>
      </c>
      <c r="AC1467">
        <v>0</v>
      </c>
      <c r="AD1467">
        <v>77.180000000000007</v>
      </c>
      <c r="AE1467">
        <v>0</v>
      </c>
    </row>
    <row r="1468" spans="1:31" x14ac:dyDescent="0.3">
      <c r="A1468" t="str">
        <f t="shared" si="254"/>
        <v>18</v>
      </c>
      <c r="B1468" t="str">
        <f t="shared" si="251"/>
        <v>08</v>
      </c>
      <c r="C1468" s="1">
        <v>43132.907638888886</v>
      </c>
      <c r="D1468" t="str">
        <f t="shared" si="255"/>
        <v>9</v>
      </c>
      <c r="E1468" t="s">
        <v>639</v>
      </c>
      <c r="H1468" t="s">
        <v>522</v>
      </c>
      <c r="I1468" s="2">
        <v>43140</v>
      </c>
      <c r="J1468" t="s">
        <v>267</v>
      </c>
      <c r="K1468" t="s">
        <v>242</v>
      </c>
      <c r="L1468" t="s">
        <v>243</v>
      </c>
      <c r="M1468" t="s">
        <v>373</v>
      </c>
      <c r="N1468" t="s">
        <v>374</v>
      </c>
      <c r="O1468" t="s">
        <v>39</v>
      </c>
      <c r="P1468" t="s">
        <v>40</v>
      </c>
      <c r="Q1468">
        <v>4</v>
      </c>
      <c r="R1468" t="s">
        <v>41</v>
      </c>
      <c r="S1468" t="s">
        <v>375</v>
      </c>
      <c r="T1468" t="s">
        <v>374</v>
      </c>
      <c r="U1468" t="str">
        <f t="shared" si="252"/>
        <v>09</v>
      </c>
      <c r="V1468" t="s">
        <v>268</v>
      </c>
      <c r="W1468" t="str">
        <f t="shared" si="253"/>
        <v>E5982</v>
      </c>
      <c r="X1468" t="s">
        <v>268</v>
      </c>
      <c r="AA1468" t="s">
        <v>46</v>
      </c>
      <c r="AB1468">
        <v>0</v>
      </c>
      <c r="AC1468">
        <v>0</v>
      </c>
      <c r="AD1468">
        <v>1.01</v>
      </c>
      <c r="AE1468">
        <v>0</v>
      </c>
    </row>
    <row r="1469" spans="1:31" x14ac:dyDescent="0.3">
      <c r="A1469" t="str">
        <f t="shared" si="254"/>
        <v>18</v>
      </c>
      <c r="B1469" t="str">
        <f t="shared" si="251"/>
        <v>08</v>
      </c>
      <c r="C1469" s="1">
        <v>43154.489050925928</v>
      </c>
      <c r="D1469" t="str">
        <f t="shared" si="255"/>
        <v>9</v>
      </c>
      <c r="E1469" t="s">
        <v>724</v>
      </c>
      <c r="H1469" t="s">
        <v>725</v>
      </c>
      <c r="I1469" s="2">
        <v>43154</v>
      </c>
      <c r="J1469" t="s">
        <v>267</v>
      </c>
      <c r="K1469" t="s">
        <v>242</v>
      </c>
      <c r="L1469" t="s">
        <v>243</v>
      </c>
      <c r="M1469" t="s">
        <v>373</v>
      </c>
      <c r="N1469" t="s">
        <v>374</v>
      </c>
      <c r="O1469" t="s">
        <v>39</v>
      </c>
      <c r="P1469" t="s">
        <v>40</v>
      </c>
      <c r="Q1469">
        <v>4</v>
      </c>
      <c r="R1469" t="s">
        <v>41</v>
      </c>
      <c r="S1469" t="s">
        <v>375</v>
      </c>
      <c r="T1469" t="s">
        <v>374</v>
      </c>
      <c r="U1469" t="str">
        <f t="shared" si="252"/>
        <v>09</v>
      </c>
      <c r="V1469" t="s">
        <v>268</v>
      </c>
      <c r="W1469" t="str">
        <f t="shared" si="253"/>
        <v>E5982</v>
      </c>
      <c r="X1469" t="s">
        <v>268</v>
      </c>
      <c r="AA1469" t="s">
        <v>46</v>
      </c>
      <c r="AB1469">
        <v>0</v>
      </c>
      <c r="AC1469">
        <v>0</v>
      </c>
      <c r="AD1469">
        <v>108.9</v>
      </c>
      <c r="AE1469">
        <v>0</v>
      </c>
    </row>
    <row r="1470" spans="1:31" x14ac:dyDescent="0.3">
      <c r="A1470" t="str">
        <f t="shared" si="254"/>
        <v>18</v>
      </c>
      <c r="B1470" t="str">
        <f t="shared" si="251"/>
        <v>08</v>
      </c>
      <c r="C1470" s="1">
        <v>43159.445127314815</v>
      </c>
      <c r="D1470" t="str">
        <f t="shared" si="255"/>
        <v>9</v>
      </c>
      <c r="E1470" t="s">
        <v>726</v>
      </c>
      <c r="F1470" t="s">
        <v>727</v>
      </c>
      <c r="H1470" t="s">
        <v>378</v>
      </c>
      <c r="I1470" s="2">
        <v>43157</v>
      </c>
      <c r="J1470" t="s">
        <v>267</v>
      </c>
      <c r="K1470" t="s">
        <v>242</v>
      </c>
      <c r="L1470" t="s">
        <v>243</v>
      </c>
      <c r="M1470" t="s">
        <v>373</v>
      </c>
      <c r="N1470" t="s">
        <v>374</v>
      </c>
      <c r="O1470" t="s">
        <v>39</v>
      </c>
      <c r="P1470" t="s">
        <v>40</v>
      </c>
      <c r="Q1470">
        <v>4</v>
      </c>
      <c r="R1470" t="s">
        <v>41</v>
      </c>
      <c r="S1470" t="s">
        <v>375</v>
      </c>
      <c r="T1470" t="s">
        <v>374</v>
      </c>
      <c r="U1470" t="str">
        <f t="shared" si="252"/>
        <v>09</v>
      </c>
      <c r="V1470" t="s">
        <v>268</v>
      </c>
      <c r="W1470" t="str">
        <f t="shared" si="253"/>
        <v>E5982</v>
      </c>
      <c r="X1470" t="s">
        <v>268</v>
      </c>
      <c r="AA1470" t="s">
        <v>46</v>
      </c>
      <c r="AB1470">
        <v>0</v>
      </c>
      <c r="AC1470">
        <v>0</v>
      </c>
      <c r="AD1470">
        <v>6.42</v>
      </c>
      <c r="AE1470">
        <v>0</v>
      </c>
    </row>
    <row r="1471" spans="1:31" x14ac:dyDescent="0.3">
      <c r="A1471" t="str">
        <f t="shared" si="254"/>
        <v>18</v>
      </c>
      <c r="B1471" t="str">
        <f t="shared" si="251"/>
        <v>08</v>
      </c>
      <c r="C1471" s="1">
        <v>43159.445150462961</v>
      </c>
      <c r="D1471" t="str">
        <f t="shared" si="255"/>
        <v>9</v>
      </c>
      <c r="E1471" t="s">
        <v>728</v>
      </c>
      <c r="F1471" t="s">
        <v>729</v>
      </c>
      <c r="H1471" t="s">
        <v>378</v>
      </c>
      <c r="I1471" s="2">
        <v>43157</v>
      </c>
      <c r="J1471" t="s">
        <v>267</v>
      </c>
      <c r="K1471" t="s">
        <v>242</v>
      </c>
      <c r="L1471" t="s">
        <v>243</v>
      </c>
      <c r="M1471" t="s">
        <v>373</v>
      </c>
      <c r="N1471" t="s">
        <v>374</v>
      </c>
      <c r="O1471" t="s">
        <v>39</v>
      </c>
      <c r="P1471" t="s">
        <v>40</v>
      </c>
      <c r="Q1471">
        <v>4</v>
      </c>
      <c r="R1471" t="s">
        <v>41</v>
      </c>
      <c r="S1471" t="s">
        <v>375</v>
      </c>
      <c r="T1471" t="s">
        <v>374</v>
      </c>
      <c r="U1471" t="str">
        <f t="shared" si="252"/>
        <v>09</v>
      </c>
      <c r="V1471" t="s">
        <v>268</v>
      </c>
      <c r="W1471" t="str">
        <f t="shared" si="253"/>
        <v>E5982</v>
      </c>
      <c r="X1471" t="s">
        <v>268</v>
      </c>
      <c r="AA1471" t="s">
        <v>46</v>
      </c>
      <c r="AB1471">
        <v>0</v>
      </c>
      <c r="AC1471">
        <v>0</v>
      </c>
      <c r="AD1471">
        <v>1.95</v>
      </c>
      <c r="AE1471">
        <v>0</v>
      </c>
    </row>
    <row r="1472" spans="1:31" x14ac:dyDescent="0.3">
      <c r="A1472" t="str">
        <f t="shared" si="254"/>
        <v>18</v>
      </c>
      <c r="B1472" t="str">
        <f t="shared" si="251"/>
        <v>08</v>
      </c>
      <c r="C1472" s="1">
        <v>43146.909328703703</v>
      </c>
      <c r="D1472" t="str">
        <f t="shared" si="255"/>
        <v>9</v>
      </c>
      <c r="E1472" t="s">
        <v>638</v>
      </c>
      <c r="H1472" t="s">
        <v>520</v>
      </c>
      <c r="I1472" s="2">
        <v>43154</v>
      </c>
      <c r="J1472" t="s">
        <v>49</v>
      </c>
      <c r="K1472" t="s">
        <v>242</v>
      </c>
      <c r="L1472" t="s">
        <v>243</v>
      </c>
      <c r="M1472" t="s">
        <v>387</v>
      </c>
      <c r="N1472" t="s">
        <v>388</v>
      </c>
      <c r="O1472" t="s">
        <v>39</v>
      </c>
      <c r="P1472" t="s">
        <v>40</v>
      </c>
      <c r="Q1472">
        <v>4</v>
      </c>
      <c r="R1472" t="s">
        <v>41</v>
      </c>
      <c r="S1472" t="s">
        <v>389</v>
      </c>
      <c r="T1472" t="s">
        <v>388</v>
      </c>
      <c r="U1472" t="str">
        <f>"02"</f>
        <v>02</v>
      </c>
      <c r="V1472" t="s">
        <v>51</v>
      </c>
      <c r="W1472" t="str">
        <f>"E4281"</f>
        <v>E4281</v>
      </c>
      <c r="X1472" t="s">
        <v>52</v>
      </c>
      <c r="AA1472" t="s">
        <v>46</v>
      </c>
      <c r="AB1472">
        <v>0</v>
      </c>
      <c r="AC1472">
        <v>0</v>
      </c>
      <c r="AD1472">
        <v>334.27</v>
      </c>
      <c r="AE1472">
        <v>0</v>
      </c>
    </row>
    <row r="1473" spans="1:31" x14ac:dyDescent="0.3">
      <c r="A1473" t="str">
        <f t="shared" si="254"/>
        <v>18</v>
      </c>
      <c r="B1473" t="str">
        <f t="shared" si="251"/>
        <v>08</v>
      </c>
      <c r="C1473" s="1">
        <v>43132.90730324074</v>
      </c>
      <c r="D1473" t="str">
        <f t="shared" si="255"/>
        <v>9</v>
      </c>
      <c r="E1473" t="s">
        <v>639</v>
      </c>
      <c r="H1473" t="s">
        <v>522</v>
      </c>
      <c r="I1473" s="2">
        <v>43140</v>
      </c>
      <c r="J1473" t="s">
        <v>49</v>
      </c>
      <c r="K1473" t="s">
        <v>242</v>
      </c>
      <c r="L1473" t="s">
        <v>243</v>
      </c>
      <c r="M1473" t="s">
        <v>387</v>
      </c>
      <c r="N1473" t="s">
        <v>388</v>
      </c>
      <c r="O1473" t="s">
        <v>39</v>
      </c>
      <c r="P1473" t="s">
        <v>40</v>
      </c>
      <c r="Q1473">
        <v>4</v>
      </c>
      <c r="R1473" t="s">
        <v>41</v>
      </c>
      <c r="S1473" t="s">
        <v>389</v>
      </c>
      <c r="T1473" t="s">
        <v>388</v>
      </c>
      <c r="U1473" t="str">
        <f>"02"</f>
        <v>02</v>
      </c>
      <c r="V1473" t="s">
        <v>51</v>
      </c>
      <c r="W1473" t="str">
        <f>"E4281"</f>
        <v>E4281</v>
      </c>
      <c r="X1473" t="s">
        <v>52</v>
      </c>
      <c r="AA1473" t="s">
        <v>46</v>
      </c>
      <c r="AB1473">
        <v>0</v>
      </c>
      <c r="AC1473">
        <v>0</v>
      </c>
      <c r="AD1473">
        <v>421.02</v>
      </c>
      <c r="AE1473">
        <v>0</v>
      </c>
    </row>
    <row r="1474" spans="1:31" x14ac:dyDescent="0.3">
      <c r="A1474" t="str">
        <f t="shared" si="254"/>
        <v>18</v>
      </c>
      <c r="B1474" t="str">
        <f t="shared" si="251"/>
        <v>08</v>
      </c>
      <c r="C1474" s="1">
        <v>43146.909328703703</v>
      </c>
      <c r="D1474" t="str">
        <f t="shared" si="255"/>
        <v>9</v>
      </c>
      <c r="E1474" t="s">
        <v>638</v>
      </c>
      <c r="H1474" t="s">
        <v>520</v>
      </c>
      <c r="I1474" s="2">
        <v>43154</v>
      </c>
      <c r="J1474" t="s">
        <v>49</v>
      </c>
      <c r="K1474" t="s">
        <v>242</v>
      </c>
      <c r="L1474" t="s">
        <v>243</v>
      </c>
      <c r="M1474" t="s">
        <v>387</v>
      </c>
      <c r="N1474" t="s">
        <v>388</v>
      </c>
      <c r="O1474" t="s">
        <v>39</v>
      </c>
      <c r="P1474" t="s">
        <v>40</v>
      </c>
      <c r="Q1474">
        <v>4</v>
      </c>
      <c r="R1474" t="s">
        <v>41</v>
      </c>
      <c r="S1474" t="s">
        <v>389</v>
      </c>
      <c r="T1474" t="s">
        <v>388</v>
      </c>
      <c r="U1474" t="str">
        <f>"02"</f>
        <v>02</v>
      </c>
      <c r="V1474" t="s">
        <v>51</v>
      </c>
      <c r="W1474" t="str">
        <f>"E4280"</f>
        <v>E4280</v>
      </c>
      <c r="X1474" t="s">
        <v>164</v>
      </c>
      <c r="AA1474" t="s">
        <v>46</v>
      </c>
      <c r="AB1474">
        <v>0</v>
      </c>
      <c r="AC1474">
        <v>0</v>
      </c>
      <c r="AD1474">
        <v>669.03</v>
      </c>
      <c r="AE1474">
        <v>0</v>
      </c>
    </row>
    <row r="1475" spans="1:31" x14ac:dyDescent="0.3">
      <c r="A1475" t="str">
        <f t="shared" si="254"/>
        <v>18</v>
      </c>
      <c r="B1475" t="str">
        <f t="shared" si="251"/>
        <v>08</v>
      </c>
      <c r="C1475" s="1">
        <v>43132.90730324074</v>
      </c>
      <c r="D1475" t="str">
        <f t="shared" si="255"/>
        <v>9</v>
      </c>
      <c r="E1475" t="s">
        <v>639</v>
      </c>
      <c r="H1475" t="s">
        <v>522</v>
      </c>
      <c r="I1475" s="2">
        <v>43140</v>
      </c>
      <c r="J1475" t="s">
        <v>49</v>
      </c>
      <c r="K1475" t="s">
        <v>242</v>
      </c>
      <c r="L1475" t="s">
        <v>243</v>
      </c>
      <c r="M1475" t="s">
        <v>387</v>
      </c>
      <c r="N1475" t="s">
        <v>388</v>
      </c>
      <c r="O1475" t="s">
        <v>39</v>
      </c>
      <c r="P1475" t="s">
        <v>40</v>
      </c>
      <c r="Q1475">
        <v>4</v>
      </c>
      <c r="R1475" t="s">
        <v>41</v>
      </c>
      <c r="S1475" t="s">
        <v>389</v>
      </c>
      <c r="T1475" t="s">
        <v>388</v>
      </c>
      <c r="U1475" t="str">
        <f>"02"</f>
        <v>02</v>
      </c>
      <c r="V1475" t="s">
        <v>51</v>
      </c>
      <c r="W1475" t="str">
        <f>"E4280"</f>
        <v>E4280</v>
      </c>
      <c r="X1475" t="s">
        <v>164</v>
      </c>
      <c r="AA1475" t="s">
        <v>46</v>
      </c>
      <c r="AB1475">
        <v>0</v>
      </c>
      <c r="AC1475">
        <v>0</v>
      </c>
      <c r="AD1475">
        <v>1086.95</v>
      </c>
      <c r="AE1475">
        <v>0</v>
      </c>
    </row>
    <row r="1476" spans="1:31" x14ac:dyDescent="0.3">
      <c r="A1476" t="str">
        <f t="shared" si="254"/>
        <v>18</v>
      </c>
      <c r="B1476" t="str">
        <f t="shared" si="251"/>
        <v>08</v>
      </c>
      <c r="C1476" s="1">
        <v>43146.907395833332</v>
      </c>
      <c r="D1476" t="str">
        <f t="shared" si="255"/>
        <v>9</v>
      </c>
      <c r="E1476" t="s">
        <v>730</v>
      </c>
      <c r="H1476" t="s">
        <v>520</v>
      </c>
      <c r="I1476" s="2">
        <v>43154</v>
      </c>
      <c r="J1476" t="s">
        <v>83</v>
      </c>
      <c r="K1476" t="s">
        <v>242</v>
      </c>
      <c r="L1476" t="s">
        <v>243</v>
      </c>
      <c r="M1476" t="s">
        <v>387</v>
      </c>
      <c r="N1476" t="s">
        <v>388</v>
      </c>
      <c r="O1476" t="s">
        <v>39</v>
      </c>
      <c r="P1476" t="s">
        <v>40</v>
      </c>
      <c r="Q1476">
        <v>4</v>
      </c>
      <c r="R1476" t="s">
        <v>41</v>
      </c>
      <c r="S1476" t="s">
        <v>389</v>
      </c>
      <c r="T1476" t="s">
        <v>388</v>
      </c>
      <c r="U1476" t="str">
        <f>"01"</f>
        <v>01</v>
      </c>
      <c r="V1476" t="s">
        <v>84</v>
      </c>
      <c r="W1476" t="str">
        <f>"E4105"</f>
        <v>E4105</v>
      </c>
      <c r="X1476" t="s">
        <v>84</v>
      </c>
      <c r="AA1476" t="s">
        <v>46</v>
      </c>
      <c r="AB1476">
        <v>0</v>
      </c>
      <c r="AC1476">
        <v>0</v>
      </c>
      <c r="AD1476">
        <v>3602.32</v>
      </c>
      <c r="AE1476">
        <v>0</v>
      </c>
    </row>
    <row r="1477" spans="1:31" x14ac:dyDescent="0.3">
      <c r="A1477" t="str">
        <f t="shared" si="254"/>
        <v>18</v>
      </c>
      <c r="B1477" t="str">
        <f t="shared" si="251"/>
        <v>08</v>
      </c>
      <c r="C1477" s="1">
        <v>43146.90519675926</v>
      </c>
      <c r="D1477" t="str">
        <f t="shared" si="255"/>
        <v>9</v>
      </c>
      <c r="E1477" t="s">
        <v>535</v>
      </c>
      <c r="G1477" t="s">
        <v>86</v>
      </c>
      <c r="H1477" t="s">
        <v>87</v>
      </c>
      <c r="I1477" s="2">
        <v>43146</v>
      </c>
      <c r="J1477" t="s">
        <v>88</v>
      </c>
      <c r="K1477" t="s">
        <v>242</v>
      </c>
      <c r="L1477" t="s">
        <v>243</v>
      </c>
      <c r="M1477" t="s">
        <v>387</v>
      </c>
      <c r="N1477" t="s">
        <v>388</v>
      </c>
      <c r="O1477" t="s">
        <v>39</v>
      </c>
      <c r="P1477" t="s">
        <v>40</v>
      </c>
      <c r="Q1477">
        <v>4</v>
      </c>
      <c r="R1477" t="s">
        <v>41</v>
      </c>
      <c r="S1477" t="s">
        <v>389</v>
      </c>
      <c r="T1477" t="s">
        <v>388</v>
      </c>
      <c r="U1477" t="str">
        <f>"01"</f>
        <v>01</v>
      </c>
      <c r="V1477" t="s">
        <v>84</v>
      </c>
      <c r="W1477" t="str">
        <f>"E4105"</f>
        <v>E4105</v>
      </c>
      <c r="X1477" t="s">
        <v>84</v>
      </c>
      <c r="AA1477" t="s">
        <v>65</v>
      </c>
      <c r="AB1477">
        <v>0</v>
      </c>
      <c r="AC1477">
        <v>0</v>
      </c>
      <c r="AD1477">
        <v>0</v>
      </c>
      <c r="AE1477">
        <v>-3602.3</v>
      </c>
    </row>
    <row r="1478" spans="1:31" x14ac:dyDescent="0.3">
      <c r="A1478" t="str">
        <f t="shared" si="254"/>
        <v>18</v>
      </c>
      <c r="B1478" t="str">
        <f t="shared" si="251"/>
        <v>08</v>
      </c>
      <c r="C1478" s="1">
        <v>43132.905451388891</v>
      </c>
      <c r="D1478" t="str">
        <f t="shared" si="255"/>
        <v>9</v>
      </c>
      <c r="E1478" t="s">
        <v>538</v>
      </c>
      <c r="H1478" t="s">
        <v>522</v>
      </c>
      <c r="I1478" s="2">
        <v>43140</v>
      </c>
      <c r="J1478" t="s">
        <v>83</v>
      </c>
      <c r="K1478" t="s">
        <v>242</v>
      </c>
      <c r="L1478" t="s">
        <v>243</v>
      </c>
      <c r="M1478" t="s">
        <v>387</v>
      </c>
      <c r="N1478" t="s">
        <v>388</v>
      </c>
      <c r="O1478" t="s">
        <v>39</v>
      </c>
      <c r="P1478" t="s">
        <v>40</v>
      </c>
      <c r="Q1478">
        <v>4</v>
      </c>
      <c r="R1478" t="s">
        <v>41</v>
      </c>
      <c r="S1478" t="s">
        <v>389</v>
      </c>
      <c r="T1478" t="s">
        <v>388</v>
      </c>
      <c r="U1478" t="str">
        <f>"01"</f>
        <v>01</v>
      </c>
      <c r="V1478" t="s">
        <v>84</v>
      </c>
      <c r="W1478" t="str">
        <f>"E4105"</f>
        <v>E4105</v>
      </c>
      <c r="X1478" t="s">
        <v>84</v>
      </c>
      <c r="AA1478" t="s">
        <v>46</v>
      </c>
      <c r="AB1478">
        <v>0</v>
      </c>
      <c r="AC1478">
        <v>0</v>
      </c>
      <c r="AD1478">
        <v>5480.38</v>
      </c>
      <c r="AE1478">
        <v>0</v>
      </c>
    </row>
    <row r="1479" spans="1:31" x14ac:dyDescent="0.3">
      <c r="A1479" t="str">
        <f t="shared" si="254"/>
        <v>18</v>
      </c>
      <c r="B1479" t="str">
        <f t="shared" si="251"/>
        <v>08</v>
      </c>
      <c r="C1479" s="1">
        <v>43132.902511574073</v>
      </c>
      <c r="D1479" t="str">
        <f t="shared" si="255"/>
        <v>9</v>
      </c>
      <c r="E1479" t="s">
        <v>642</v>
      </c>
      <c r="G1479" t="s">
        <v>86</v>
      </c>
      <c r="H1479" t="s">
        <v>87</v>
      </c>
      <c r="I1479" s="2">
        <v>43132</v>
      </c>
      <c r="J1479" t="s">
        <v>88</v>
      </c>
      <c r="K1479" t="s">
        <v>242</v>
      </c>
      <c r="L1479" t="s">
        <v>243</v>
      </c>
      <c r="M1479" t="s">
        <v>387</v>
      </c>
      <c r="N1479" t="s">
        <v>388</v>
      </c>
      <c r="O1479" t="s">
        <v>39</v>
      </c>
      <c r="P1479" t="s">
        <v>40</v>
      </c>
      <c r="Q1479">
        <v>4</v>
      </c>
      <c r="R1479" t="s">
        <v>41</v>
      </c>
      <c r="S1479" t="s">
        <v>389</v>
      </c>
      <c r="T1479" t="s">
        <v>388</v>
      </c>
      <c r="U1479" t="str">
        <f>"01"</f>
        <v>01</v>
      </c>
      <c r="V1479" t="s">
        <v>84</v>
      </c>
      <c r="W1479" t="str">
        <f>"E4105"</f>
        <v>E4105</v>
      </c>
      <c r="X1479" t="s">
        <v>84</v>
      </c>
      <c r="AA1479" t="s">
        <v>46</v>
      </c>
      <c r="AB1479">
        <v>0</v>
      </c>
      <c r="AC1479">
        <v>0</v>
      </c>
      <c r="AD1479">
        <v>0</v>
      </c>
      <c r="AE1479">
        <v>14187</v>
      </c>
    </row>
    <row r="1480" spans="1:31" x14ac:dyDescent="0.3">
      <c r="A1480" t="str">
        <f t="shared" si="254"/>
        <v>18</v>
      </c>
      <c r="B1480" t="str">
        <f t="shared" si="251"/>
        <v>08</v>
      </c>
      <c r="C1480" s="1">
        <v>43132.903101851851</v>
      </c>
      <c r="D1480" t="str">
        <f t="shared" si="255"/>
        <v>9</v>
      </c>
      <c r="E1480" t="s">
        <v>642</v>
      </c>
      <c r="G1480" t="s">
        <v>86</v>
      </c>
      <c r="H1480" t="s">
        <v>87</v>
      </c>
      <c r="I1480" s="2">
        <v>43132</v>
      </c>
      <c r="J1480" t="s">
        <v>88</v>
      </c>
      <c r="K1480" t="s">
        <v>242</v>
      </c>
      <c r="L1480" t="s">
        <v>243</v>
      </c>
      <c r="M1480" t="s">
        <v>387</v>
      </c>
      <c r="N1480" t="s">
        <v>388</v>
      </c>
      <c r="O1480" t="s">
        <v>39</v>
      </c>
      <c r="P1480" t="s">
        <v>40</v>
      </c>
      <c r="Q1480">
        <v>4</v>
      </c>
      <c r="R1480" t="s">
        <v>41</v>
      </c>
      <c r="S1480" t="s">
        <v>389</v>
      </c>
      <c r="T1480" t="s">
        <v>388</v>
      </c>
      <c r="U1480" t="str">
        <f>"01"</f>
        <v>01</v>
      </c>
      <c r="V1480" t="s">
        <v>84</v>
      </c>
      <c r="W1480" t="str">
        <f>"E4105"</f>
        <v>E4105</v>
      </c>
      <c r="X1480" t="s">
        <v>84</v>
      </c>
      <c r="AA1480" t="s">
        <v>65</v>
      </c>
      <c r="AB1480">
        <v>0</v>
      </c>
      <c r="AC1480">
        <v>0</v>
      </c>
      <c r="AD1480">
        <v>0</v>
      </c>
      <c r="AE1480">
        <v>-36470.22</v>
      </c>
    </row>
    <row r="1481" spans="1:31" x14ac:dyDescent="0.3">
      <c r="A1481" t="str">
        <f t="shared" si="254"/>
        <v>18</v>
      </c>
      <c r="B1481" t="str">
        <f t="shared" si="251"/>
        <v>08</v>
      </c>
      <c r="C1481" s="1">
        <v>43146.908055555556</v>
      </c>
      <c r="D1481" t="str">
        <f t="shared" si="255"/>
        <v>9</v>
      </c>
      <c r="E1481" t="s">
        <v>730</v>
      </c>
      <c r="H1481" t="s">
        <v>520</v>
      </c>
      <c r="I1481" s="2">
        <v>43154</v>
      </c>
      <c r="J1481" t="s">
        <v>265</v>
      </c>
      <c r="K1481" t="s">
        <v>242</v>
      </c>
      <c r="L1481" t="s">
        <v>243</v>
      </c>
      <c r="M1481" t="s">
        <v>387</v>
      </c>
      <c r="N1481" t="s">
        <v>388</v>
      </c>
      <c r="O1481" t="s">
        <v>39</v>
      </c>
      <c r="P1481" t="s">
        <v>40</v>
      </c>
      <c r="Q1481">
        <v>4</v>
      </c>
      <c r="R1481" t="s">
        <v>41</v>
      </c>
      <c r="S1481" t="s">
        <v>389</v>
      </c>
      <c r="T1481" t="s">
        <v>388</v>
      </c>
      <c r="U1481" t="str">
        <f t="shared" ref="U1481:U1486" si="256">"RV"</f>
        <v>RV</v>
      </c>
      <c r="V1481" t="s">
        <v>44</v>
      </c>
      <c r="W1481" t="str">
        <f t="shared" ref="W1481:W1486" si="257">"R3711E"</f>
        <v>R3711E</v>
      </c>
      <c r="X1481" t="s">
        <v>266</v>
      </c>
      <c r="AA1481" t="s">
        <v>46</v>
      </c>
      <c r="AB1481">
        <v>0</v>
      </c>
      <c r="AC1481">
        <v>0</v>
      </c>
      <c r="AD1481">
        <v>5234.17</v>
      </c>
      <c r="AE1481">
        <v>0</v>
      </c>
    </row>
    <row r="1482" spans="1:31" x14ac:dyDescent="0.3">
      <c r="A1482" t="str">
        <f t="shared" si="254"/>
        <v>18</v>
      </c>
      <c r="B1482" t="str">
        <f t="shared" si="251"/>
        <v>08</v>
      </c>
      <c r="C1482" s="1">
        <v>43146.910162037035</v>
      </c>
      <c r="D1482" t="str">
        <f t="shared" si="255"/>
        <v>9</v>
      </c>
      <c r="E1482" t="s">
        <v>638</v>
      </c>
      <c r="H1482" t="s">
        <v>520</v>
      </c>
      <c r="I1482" s="2">
        <v>43154</v>
      </c>
      <c r="J1482" t="s">
        <v>265</v>
      </c>
      <c r="K1482" t="s">
        <v>242</v>
      </c>
      <c r="L1482" t="s">
        <v>243</v>
      </c>
      <c r="M1482" t="s">
        <v>387</v>
      </c>
      <c r="N1482" t="s">
        <v>388</v>
      </c>
      <c r="O1482" t="s">
        <v>39</v>
      </c>
      <c r="P1482" t="s">
        <v>40</v>
      </c>
      <c r="Q1482">
        <v>4</v>
      </c>
      <c r="R1482" t="s">
        <v>41</v>
      </c>
      <c r="S1482" t="s">
        <v>389</v>
      </c>
      <c r="T1482" t="s">
        <v>388</v>
      </c>
      <c r="U1482" t="str">
        <f t="shared" si="256"/>
        <v>RV</v>
      </c>
      <c r="V1482" t="s">
        <v>44</v>
      </c>
      <c r="W1482" t="str">
        <f t="shared" si="257"/>
        <v>R3711E</v>
      </c>
      <c r="X1482" t="s">
        <v>266</v>
      </c>
      <c r="AA1482" t="s">
        <v>46</v>
      </c>
      <c r="AB1482">
        <v>0</v>
      </c>
      <c r="AC1482">
        <v>0</v>
      </c>
      <c r="AD1482">
        <v>972.1</v>
      </c>
      <c r="AE1482">
        <v>0</v>
      </c>
    </row>
    <row r="1483" spans="1:31" x14ac:dyDescent="0.3">
      <c r="A1483" t="str">
        <f t="shared" si="254"/>
        <v>18</v>
      </c>
      <c r="B1483" t="str">
        <f t="shared" si="251"/>
        <v>08</v>
      </c>
      <c r="C1483" s="1">
        <v>43146.910162037035</v>
      </c>
      <c r="D1483" t="str">
        <f t="shared" si="255"/>
        <v>9</v>
      </c>
      <c r="E1483" t="s">
        <v>638</v>
      </c>
      <c r="H1483" t="s">
        <v>520</v>
      </c>
      <c r="I1483" s="2">
        <v>43154</v>
      </c>
      <c r="J1483" t="s">
        <v>265</v>
      </c>
      <c r="K1483" t="s">
        <v>242</v>
      </c>
      <c r="L1483" t="s">
        <v>243</v>
      </c>
      <c r="M1483" t="s">
        <v>387</v>
      </c>
      <c r="N1483" t="s">
        <v>388</v>
      </c>
      <c r="O1483" t="s">
        <v>39</v>
      </c>
      <c r="P1483" t="s">
        <v>40</v>
      </c>
      <c r="Q1483">
        <v>4</v>
      </c>
      <c r="R1483" t="s">
        <v>41</v>
      </c>
      <c r="S1483" t="s">
        <v>389</v>
      </c>
      <c r="T1483" t="s">
        <v>388</v>
      </c>
      <c r="U1483" t="str">
        <f t="shared" si="256"/>
        <v>RV</v>
      </c>
      <c r="V1483" t="s">
        <v>44</v>
      </c>
      <c r="W1483" t="str">
        <f t="shared" si="257"/>
        <v>R3711E</v>
      </c>
      <c r="X1483" t="s">
        <v>266</v>
      </c>
      <c r="AA1483" t="s">
        <v>46</v>
      </c>
      <c r="AB1483">
        <v>0</v>
      </c>
      <c r="AC1483">
        <v>0</v>
      </c>
      <c r="AD1483">
        <v>485.69</v>
      </c>
      <c r="AE1483">
        <v>0</v>
      </c>
    </row>
    <row r="1484" spans="1:31" x14ac:dyDescent="0.3">
      <c r="A1484" t="str">
        <f t="shared" si="254"/>
        <v>18</v>
      </c>
      <c r="B1484" t="str">
        <f t="shared" si="251"/>
        <v>08</v>
      </c>
      <c r="C1484" s="1">
        <v>43132.906134259261</v>
      </c>
      <c r="D1484" t="str">
        <f t="shared" si="255"/>
        <v>9</v>
      </c>
      <c r="E1484" t="s">
        <v>538</v>
      </c>
      <c r="H1484" t="s">
        <v>522</v>
      </c>
      <c r="I1484" s="2">
        <v>43140</v>
      </c>
      <c r="J1484" t="s">
        <v>265</v>
      </c>
      <c r="K1484" t="s">
        <v>242</v>
      </c>
      <c r="L1484" t="s">
        <v>243</v>
      </c>
      <c r="M1484" t="s">
        <v>387</v>
      </c>
      <c r="N1484" t="s">
        <v>388</v>
      </c>
      <c r="O1484" t="s">
        <v>39</v>
      </c>
      <c r="P1484" t="s">
        <v>40</v>
      </c>
      <c r="Q1484">
        <v>4</v>
      </c>
      <c r="R1484" t="s">
        <v>41</v>
      </c>
      <c r="S1484" t="s">
        <v>389</v>
      </c>
      <c r="T1484" t="s">
        <v>388</v>
      </c>
      <c r="U1484" t="str">
        <f t="shared" si="256"/>
        <v>RV</v>
      </c>
      <c r="V1484" t="s">
        <v>44</v>
      </c>
      <c r="W1484" t="str">
        <f t="shared" si="257"/>
        <v>R3711E</v>
      </c>
      <c r="X1484" t="s">
        <v>266</v>
      </c>
      <c r="AA1484" t="s">
        <v>46</v>
      </c>
      <c r="AB1484">
        <v>0</v>
      </c>
      <c r="AC1484">
        <v>0</v>
      </c>
      <c r="AD1484">
        <v>7962.99</v>
      </c>
      <c r="AE1484">
        <v>0</v>
      </c>
    </row>
    <row r="1485" spans="1:31" x14ac:dyDescent="0.3">
      <c r="A1485" t="str">
        <f t="shared" si="254"/>
        <v>18</v>
      </c>
      <c r="B1485" t="str">
        <f t="shared" si="251"/>
        <v>08</v>
      </c>
      <c r="C1485" s="1">
        <v>43132.908125000002</v>
      </c>
      <c r="D1485" t="str">
        <f t="shared" si="255"/>
        <v>9</v>
      </c>
      <c r="E1485" t="s">
        <v>639</v>
      </c>
      <c r="H1485" t="s">
        <v>522</v>
      </c>
      <c r="I1485" s="2">
        <v>43140</v>
      </c>
      <c r="J1485" t="s">
        <v>265</v>
      </c>
      <c r="K1485" t="s">
        <v>242</v>
      </c>
      <c r="L1485" t="s">
        <v>243</v>
      </c>
      <c r="M1485" t="s">
        <v>387</v>
      </c>
      <c r="N1485" t="s">
        <v>388</v>
      </c>
      <c r="O1485" t="s">
        <v>39</v>
      </c>
      <c r="P1485" t="s">
        <v>40</v>
      </c>
      <c r="Q1485">
        <v>4</v>
      </c>
      <c r="R1485" t="s">
        <v>41</v>
      </c>
      <c r="S1485" t="s">
        <v>389</v>
      </c>
      <c r="T1485" t="s">
        <v>388</v>
      </c>
      <c r="U1485" t="str">
        <f t="shared" si="256"/>
        <v>RV</v>
      </c>
      <c r="V1485" t="s">
        <v>44</v>
      </c>
      <c r="W1485" t="str">
        <f t="shared" si="257"/>
        <v>R3711E</v>
      </c>
      <c r="X1485" t="s">
        <v>266</v>
      </c>
      <c r="AA1485" t="s">
        <v>46</v>
      </c>
      <c r="AB1485">
        <v>0</v>
      </c>
      <c r="AC1485">
        <v>0</v>
      </c>
      <c r="AD1485">
        <v>1579.34</v>
      </c>
      <c r="AE1485">
        <v>0</v>
      </c>
    </row>
    <row r="1486" spans="1:31" x14ac:dyDescent="0.3">
      <c r="A1486" t="str">
        <f t="shared" si="254"/>
        <v>18</v>
      </c>
      <c r="B1486" t="str">
        <f t="shared" si="251"/>
        <v>08</v>
      </c>
      <c r="C1486" s="1">
        <v>43132.908136574071</v>
      </c>
      <c r="D1486" t="str">
        <f t="shared" si="255"/>
        <v>9</v>
      </c>
      <c r="E1486" t="s">
        <v>639</v>
      </c>
      <c r="H1486" t="s">
        <v>522</v>
      </c>
      <c r="I1486" s="2">
        <v>43140</v>
      </c>
      <c r="J1486" t="s">
        <v>265</v>
      </c>
      <c r="K1486" t="s">
        <v>242</v>
      </c>
      <c r="L1486" t="s">
        <v>243</v>
      </c>
      <c r="M1486" t="s">
        <v>387</v>
      </c>
      <c r="N1486" t="s">
        <v>388</v>
      </c>
      <c r="O1486" t="s">
        <v>39</v>
      </c>
      <c r="P1486" t="s">
        <v>40</v>
      </c>
      <c r="Q1486">
        <v>4</v>
      </c>
      <c r="R1486" t="s">
        <v>41</v>
      </c>
      <c r="S1486" t="s">
        <v>389</v>
      </c>
      <c r="T1486" t="s">
        <v>388</v>
      </c>
      <c r="U1486" t="str">
        <f t="shared" si="256"/>
        <v>RV</v>
      </c>
      <c r="V1486" t="s">
        <v>44</v>
      </c>
      <c r="W1486" t="str">
        <f t="shared" si="257"/>
        <v>R3711E</v>
      </c>
      <c r="X1486" t="s">
        <v>266</v>
      </c>
      <c r="AA1486" t="s">
        <v>46</v>
      </c>
      <c r="AB1486">
        <v>0</v>
      </c>
      <c r="AC1486">
        <v>0</v>
      </c>
      <c r="AD1486">
        <v>611.74</v>
      </c>
      <c r="AE1486">
        <v>0</v>
      </c>
    </row>
    <row r="1487" spans="1:31" x14ac:dyDescent="0.3">
      <c r="A1487" t="str">
        <f t="shared" si="254"/>
        <v>18</v>
      </c>
      <c r="B1487" t="str">
        <f t="shared" si="251"/>
        <v>08</v>
      </c>
      <c r="C1487" s="1">
        <v>43146.908055555556</v>
      </c>
      <c r="D1487" t="str">
        <f t="shared" si="255"/>
        <v>9</v>
      </c>
      <c r="E1487" t="s">
        <v>730</v>
      </c>
      <c r="H1487" t="s">
        <v>520</v>
      </c>
      <c r="I1487" s="2">
        <v>43154</v>
      </c>
      <c r="J1487" t="s">
        <v>267</v>
      </c>
      <c r="K1487" t="s">
        <v>242</v>
      </c>
      <c r="L1487" t="s">
        <v>243</v>
      </c>
      <c r="M1487" t="s">
        <v>387</v>
      </c>
      <c r="N1487" t="s">
        <v>388</v>
      </c>
      <c r="O1487" t="s">
        <v>39</v>
      </c>
      <c r="P1487" t="s">
        <v>40</v>
      </c>
      <c r="Q1487">
        <v>4</v>
      </c>
      <c r="R1487" t="s">
        <v>41</v>
      </c>
      <c r="S1487" t="s">
        <v>389</v>
      </c>
      <c r="T1487" t="s">
        <v>388</v>
      </c>
      <c r="U1487" t="str">
        <f t="shared" ref="U1487:U1492" si="258">"09"</f>
        <v>09</v>
      </c>
      <c r="V1487" t="s">
        <v>268</v>
      </c>
      <c r="W1487" t="str">
        <f t="shared" ref="W1487:W1492" si="259">"E5982"</f>
        <v>E5982</v>
      </c>
      <c r="X1487" t="s">
        <v>268</v>
      </c>
      <c r="AA1487" t="s">
        <v>46</v>
      </c>
      <c r="AB1487">
        <v>0</v>
      </c>
      <c r="AC1487">
        <v>0</v>
      </c>
      <c r="AD1487">
        <v>1631.85</v>
      </c>
      <c r="AE1487">
        <v>0</v>
      </c>
    </row>
    <row r="1488" spans="1:31" x14ac:dyDescent="0.3">
      <c r="A1488" t="str">
        <f t="shared" si="254"/>
        <v>18</v>
      </c>
      <c r="B1488" t="str">
        <f t="shared" si="251"/>
        <v>08</v>
      </c>
      <c r="C1488" s="1">
        <v>43146.910162037035</v>
      </c>
      <c r="D1488" t="str">
        <f t="shared" si="255"/>
        <v>9</v>
      </c>
      <c r="E1488" t="s">
        <v>638</v>
      </c>
      <c r="H1488" t="s">
        <v>520</v>
      </c>
      <c r="I1488" s="2">
        <v>43154</v>
      </c>
      <c r="J1488" t="s">
        <v>267</v>
      </c>
      <c r="K1488" t="s">
        <v>242</v>
      </c>
      <c r="L1488" t="s">
        <v>243</v>
      </c>
      <c r="M1488" t="s">
        <v>387</v>
      </c>
      <c r="N1488" t="s">
        <v>388</v>
      </c>
      <c r="O1488" t="s">
        <v>39</v>
      </c>
      <c r="P1488" t="s">
        <v>40</v>
      </c>
      <c r="Q1488">
        <v>4</v>
      </c>
      <c r="R1488" t="s">
        <v>41</v>
      </c>
      <c r="S1488" t="s">
        <v>389</v>
      </c>
      <c r="T1488" t="s">
        <v>388</v>
      </c>
      <c r="U1488" t="str">
        <f t="shared" si="258"/>
        <v>09</v>
      </c>
      <c r="V1488" t="s">
        <v>268</v>
      </c>
      <c r="W1488" t="str">
        <f t="shared" si="259"/>
        <v>E5982</v>
      </c>
      <c r="X1488" t="s">
        <v>268</v>
      </c>
      <c r="AA1488" t="s">
        <v>46</v>
      </c>
      <c r="AB1488">
        <v>0</v>
      </c>
      <c r="AC1488">
        <v>0</v>
      </c>
      <c r="AD1488">
        <v>303.07</v>
      </c>
      <c r="AE1488">
        <v>0</v>
      </c>
    </row>
    <row r="1489" spans="1:31" x14ac:dyDescent="0.3">
      <c r="A1489" t="str">
        <f t="shared" si="254"/>
        <v>18</v>
      </c>
      <c r="B1489" t="str">
        <f t="shared" si="251"/>
        <v>08</v>
      </c>
      <c r="C1489" s="1">
        <v>43146.910162037035</v>
      </c>
      <c r="D1489" t="str">
        <f t="shared" si="255"/>
        <v>9</v>
      </c>
      <c r="E1489" t="s">
        <v>638</v>
      </c>
      <c r="H1489" t="s">
        <v>520</v>
      </c>
      <c r="I1489" s="2">
        <v>43154</v>
      </c>
      <c r="J1489" t="s">
        <v>267</v>
      </c>
      <c r="K1489" t="s">
        <v>242</v>
      </c>
      <c r="L1489" t="s">
        <v>243</v>
      </c>
      <c r="M1489" t="s">
        <v>387</v>
      </c>
      <c r="N1489" t="s">
        <v>388</v>
      </c>
      <c r="O1489" t="s">
        <v>39</v>
      </c>
      <c r="P1489" t="s">
        <v>40</v>
      </c>
      <c r="Q1489">
        <v>4</v>
      </c>
      <c r="R1489" t="s">
        <v>41</v>
      </c>
      <c r="S1489" t="s">
        <v>389</v>
      </c>
      <c r="T1489" t="s">
        <v>388</v>
      </c>
      <c r="U1489" t="str">
        <f t="shared" si="258"/>
        <v>09</v>
      </c>
      <c r="V1489" t="s">
        <v>268</v>
      </c>
      <c r="W1489" t="str">
        <f t="shared" si="259"/>
        <v>E5982</v>
      </c>
      <c r="X1489" t="s">
        <v>268</v>
      </c>
      <c r="AA1489" t="s">
        <v>46</v>
      </c>
      <c r="AB1489">
        <v>0</v>
      </c>
      <c r="AC1489">
        <v>0</v>
      </c>
      <c r="AD1489">
        <v>151.41999999999999</v>
      </c>
      <c r="AE1489">
        <v>0</v>
      </c>
    </row>
    <row r="1490" spans="1:31" x14ac:dyDescent="0.3">
      <c r="A1490" t="str">
        <f t="shared" si="254"/>
        <v>18</v>
      </c>
      <c r="B1490" t="str">
        <f t="shared" si="251"/>
        <v>08</v>
      </c>
      <c r="C1490" s="1">
        <v>43132.906134259261</v>
      </c>
      <c r="D1490" t="str">
        <f t="shared" si="255"/>
        <v>9</v>
      </c>
      <c r="E1490" t="s">
        <v>538</v>
      </c>
      <c r="H1490" t="s">
        <v>522</v>
      </c>
      <c r="I1490" s="2">
        <v>43140</v>
      </c>
      <c r="J1490" t="s">
        <v>267</v>
      </c>
      <c r="K1490" t="s">
        <v>242</v>
      </c>
      <c r="L1490" t="s">
        <v>243</v>
      </c>
      <c r="M1490" t="s">
        <v>387</v>
      </c>
      <c r="N1490" t="s">
        <v>388</v>
      </c>
      <c r="O1490" t="s">
        <v>39</v>
      </c>
      <c r="P1490" t="s">
        <v>40</v>
      </c>
      <c r="Q1490">
        <v>4</v>
      </c>
      <c r="R1490" t="s">
        <v>41</v>
      </c>
      <c r="S1490" t="s">
        <v>389</v>
      </c>
      <c r="T1490" t="s">
        <v>388</v>
      </c>
      <c r="U1490" t="str">
        <f t="shared" si="258"/>
        <v>09</v>
      </c>
      <c r="V1490" t="s">
        <v>268</v>
      </c>
      <c r="W1490" t="str">
        <f t="shared" si="259"/>
        <v>E5982</v>
      </c>
      <c r="X1490" t="s">
        <v>268</v>
      </c>
      <c r="AA1490" t="s">
        <v>46</v>
      </c>
      <c r="AB1490">
        <v>0</v>
      </c>
      <c r="AC1490">
        <v>0</v>
      </c>
      <c r="AD1490">
        <v>2482.61</v>
      </c>
      <c r="AE1490">
        <v>0</v>
      </c>
    </row>
    <row r="1491" spans="1:31" x14ac:dyDescent="0.3">
      <c r="A1491" t="str">
        <f t="shared" si="254"/>
        <v>18</v>
      </c>
      <c r="B1491" t="str">
        <f t="shared" si="251"/>
        <v>08</v>
      </c>
      <c r="C1491" s="1">
        <v>43132.908125000002</v>
      </c>
      <c r="D1491" t="str">
        <f t="shared" si="255"/>
        <v>9</v>
      </c>
      <c r="E1491" t="s">
        <v>639</v>
      </c>
      <c r="H1491" t="s">
        <v>522</v>
      </c>
      <c r="I1491" s="2">
        <v>43140</v>
      </c>
      <c r="J1491" t="s">
        <v>267</v>
      </c>
      <c r="K1491" t="s">
        <v>242</v>
      </c>
      <c r="L1491" t="s">
        <v>243</v>
      </c>
      <c r="M1491" t="s">
        <v>387</v>
      </c>
      <c r="N1491" t="s">
        <v>388</v>
      </c>
      <c r="O1491" t="s">
        <v>39</v>
      </c>
      <c r="P1491" t="s">
        <v>40</v>
      </c>
      <c r="Q1491">
        <v>4</v>
      </c>
      <c r="R1491" t="s">
        <v>41</v>
      </c>
      <c r="S1491" t="s">
        <v>389</v>
      </c>
      <c r="T1491" t="s">
        <v>388</v>
      </c>
      <c r="U1491" t="str">
        <f t="shared" si="258"/>
        <v>09</v>
      </c>
      <c r="V1491" t="s">
        <v>268</v>
      </c>
      <c r="W1491" t="str">
        <f t="shared" si="259"/>
        <v>E5982</v>
      </c>
      <c r="X1491" t="s">
        <v>268</v>
      </c>
      <c r="AA1491" t="s">
        <v>46</v>
      </c>
      <c r="AB1491">
        <v>0</v>
      </c>
      <c r="AC1491">
        <v>0</v>
      </c>
      <c r="AD1491">
        <v>492.39</v>
      </c>
      <c r="AE1491">
        <v>0</v>
      </c>
    </row>
    <row r="1492" spans="1:31" x14ac:dyDescent="0.3">
      <c r="A1492" t="str">
        <f t="shared" si="254"/>
        <v>18</v>
      </c>
      <c r="B1492" t="str">
        <f t="shared" si="251"/>
        <v>08</v>
      </c>
      <c r="C1492" s="1">
        <v>43132.908136574071</v>
      </c>
      <c r="D1492" t="str">
        <f t="shared" si="255"/>
        <v>9</v>
      </c>
      <c r="E1492" t="s">
        <v>639</v>
      </c>
      <c r="H1492" t="s">
        <v>522</v>
      </c>
      <c r="I1492" s="2">
        <v>43140</v>
      </c>
      <c r="J1492" t="s">
        <v>267</v>
      </c>
      <c r="K1492" t="s">
        <v>242</v>
      </c>
      <c r="L1492" t="s">
        <v>243</v>
      </c>
      <c r="M1492" t="s">
        <v>387</v>
      </c>
      <c r="N1492" t="s">
        <v>388</v>
      </c>
      <c r="O1492" t="s">
        <v>39</v>
      </c>
      <c r="P1492" t="s">
        <v>40</v>
      </c>
      <c r="Q1492">
        <v>4</v>
      </c>
      <c r="R1492" t="s">
        <v>41</v>
      </c>
      <c r="S1492" t="s">
        <v>389</v>
      </c>
      <c r="T1492" t="s">
        <v>388</v>
      </c>
      <c r="U1492" t="str">
        <f t="shared" si="258"/>
        <v>09</v>
      </c>
      <c r="V1492" t="s">
        <v>268</v>
      </c>
      <c r="W1492" t="str">
        <f t="shared" si="259"/>
        <v>E5982</v>
      </c>
      <c r="X1492" t="s">
        <v>268</v>
      </c>
      <c r="AA1492" t="s">
        <v>46</v>
      </c>
      <c r="AB1492">
        <v>0</v>
      </c>
      <c r="AC1492">
        <v>0</v>
      </c>
      <c r="AD1492">
        <v>190.72</v>
      </c>
      <c r="AE1492">
        <v>0</v>
      </c>
    </row>
    <row r="1493" spans="1:31" x14ac:dyDescent="0.3">
      <c r="A1493" t="str">
        <f t="shared" si="254"/>
        <v>18</v>
      </c>
      <c r="B1493" t="str">
        <f t="shared" si="251"/>
        <v>08</v>
      </c>
      <c r="C1493" s="1">
        <v>43146.909328703703</v>
      </c>
      <c r="D1493" t="str">
        <f t="shared" si="255"/>
        <v>9</v>
      </c>
      <c r="E1493" t="s">
        <v>638</v>
      </c>
      <c r="H1493" t="s">
        <v>520</v>
      </c>
      <c r="I1493" s="2">
        <v>43154</v>
      </c>
      <c r="J1493" t="s">
        <v>49</v>
      </c>
      <c r="K1493" t="s">
        <v>242</v>
      </c>
      <c r="L1493" t="s">
        <v>243</v>
      </c>
      <c r="M1493" t="s">
        <v>390</v>
      </c>
      <c r="N1493" t="s">
        <v>391</v>
      </c>
      <c r="O1493" t="s">
        <v>39</v>
      </c>
      <c r="P1493" t="s">
        <v>40</v>
      </c>
      <c r="Q1493">
        <v>4</v>
      </c>
      <c r="R1493" t="s">
        <v>41</v>
      </c>
      <c r="S1493" t="s">
        <v>392</v>
      </c>
      <c r="T1493" t="s">
        <v>391</v>
      </c>
      <c r="U1493" t="str">
        <f>"02"</f>
        <v>02</v>
      </c>
      <c r="V1493" t="s">
        <v>51</v>
      </c>
      <c r="W1493" t="str">
        <f>"E4281"</f>
        <v>E4281</v>
      </c>
      <c r="X1493" t="s">
        <v>52</v>
      </c>
      <c r="AA1493" t="s">
        <v>46</v>
      </c>
      <c r="AB1493">
        <v>0</v>
      </c>
      <c r="AC1493">
        <v>0</v>
      </c>
      <c r="AD1493">
        <v>539.39</v>
      </c>
      <c r="AE1493">
        <v>0</v>
      </c>
    </row>
    <row r="1494" spans="1:31" x14ac:dyDescent="0.3">
      <c r="A1494" t="str">
        <f t="shared" si="254"/>
        <v>18</v>
      </c>
      <c r="B1494" t="str">
        <f t="shared" si="251"/>
        <v>08</v>
      </c>
      <c r="C1494" s="1">
        <v>43132.90730324074</v>
      </c>
      <c r="D1494" t="str">
        <f t="shared" si="255"/>
        <v>9</v>
      </c>
      <c r="E1494" t="s">
        <v>639</v>
      </c>
      <c r="H1494" t="s">
        <v>522</v>
      </c>
      <c r="I1494" s="2">
        <v>43140</v>
      </c>
      <c r="J1494" t="s">
        <v>49</v>
      </c>
      <c r="K1494" t="s">
        <v>242</v>
      </c>
      <c r="L1494" t="s">
        <v>243</v>
      </c>
      <c r="M1494" t="s">
        <v>390</v>
      </c>
      <c r="N1494" t="s">
        <v>391</v>
      </c>
      <c r="O1494" t="s">
        <v>39</v>
      </c>
      <c r="P1494" t="s">
        <v>40</v>
      </c>
      <c r="Q1494">
        <v>4</v>
      </c>
      <c r="R1494" t="s">
        <v>41</v>
      </c>
      <c r="S1494" t="s">
        <v>392</v>
      </c>
      <c r="T1494" t="s">
        <v>391</v>
      </c>
      <c r="U1494" t="str">
        <f>"02"</f>
        <v>02</v>
      </c>
      <c r="V1494" t="s">
        <v>51</v>
      </c>
      <c r="W1494" t="str">
        <f>"E4281"</f>
        <v>E4281</v>
      </c>
      <c r="X1494" t="s">
        <v>52</v>
      </c>
      <c r="AA1494" t="s">
        <v>46</v>
      </c>
      <c r="AB1494">
        <v>0</v>
      </c>
      <c r="AC1494">
        <v>0</v>
      </c>
      <c r="AD1494">
        <v>539.39</v>
      </c>
      <c r="AE1494">
        <v>0</v>
      </c>
    </row>
    <row r="1495" spans="1:31" x14ac:dyDescent="0.3">
      <c r="A1495" t="str">
        <f t="shared" si="254"/>
        <v>18</v>
      </c>
      <c r="B1495" t="str">
        <f t="shared" si="251"/>
        <v>08</v>
      </c>
      <c r="C1495" s="1">
        <v>43145.433078703703</v>
      </c>
      <c r="D1495" t="str">
        <f t="shared" si="255"/>
        <v>9</v>
      </c>
      <c r="E1495" t="s">
        <v>731</v>
      </c>
      <c r="H1495" t="s">
        <v>732</v>
      </c>
      <c r="I1495" s="2">
        <v>43145</v>
      </c>
      <c r="J1495" t="s">
        <v>70</v>
      </c>
      <c r="K1495" t="s">
        <v>242</v>
      </c>
      <c r="L1495" t="s">
        <v>243</v>
      </c>
      <c r="M1495" t="s">
        <v>390</v>
      </c>
      <c r="N1495" t="s">
        <v>391</v>
      </c>
      <c r="O1495" t="s">
        <v>39</v>
      </c>
      <c r="P1495" t="s">
        <v>40</v>
      </c>
      <c r="Q1495">
        <v>4</v>
      </c>
      <c r="R1495" t="s">
        <v>41</v>
      </c>
      <c r="S1495" t="s">
        <v>392</v>
      </c>
      <c r="T1495" t="s">
        <v>391</v>
      </c>
      <c r="U1495" t="str">
        <f t="shared" ref="U1495:U1500" si="260">"05"</f>
        <v>05</v>
      </c>
      <c r="V1495" t="s">
        <v>58</v>
      </c>
      <c r="W1495" t="str">
        <f t="shared" ref="W1495:W1500" si="261">"E5741"</f>
        <v>E5741</v>
      </c>
      <c r="X1495" t="s">
        <v>71</v>
      </c>
      <c r="AA1495" t="s">
        <v>46</v>
      </c>
      <c r="AB1495">
        <v>0</v>
      </c>
      <c r="AC1495">
        <v>0</v>
      </c>
      <c r="AD1495">
        <v>65.34</v>
      </c>
      <c r="AE1495">
        <v>0</v>
      </c>
    </row>
    <row r="1496" spans="1:31" x14ac:dyDescent="0.3">
      <c r="A1496" t="str">
        <f t="shared" si="254"/>
        <v>18</v>
      </c>
      <c r="B1496" t="str">
        <f t="shared" si="251"/>
        <v>08</v>
      </c>
      <c r="C1496" s="1">
        <v>43147.710335648146</v>
      </c>
      <c r="D1496" t="str">
        <f t="shared" si="255"/>
        <v>9</v>
      </c>
      <c r="E1496" t="s">
        <v>733</v>
      </c>
      <c r="H1496" t="s">
        <v>734</v>
      </c>
      <c r="I1496" s="2">
        <v>43151</v>
      </c>
      <c r="J1496" t="s">
        <v>74</v>
      </c>
      <c r="K1496" t="s">
        <v>242</v>
      </c>
      <c r="L1496" t="s">
        <v>243</v>
      </c>
      <c r="M1496" t="s">
        <v>390</v>
      </c>
      <c r="N1496" t="s">
        <v>391</v>
      </c>
      <c r="O1496" t="s">
        <v>39</v>
      </c>
      <c r="P1496" t="s">
        <v>40</v>
      </c>
      <c r="Q1496">
        <v>4</v>
      </c>
      <c r="R1496" t="s">
        <v>41</v>
      </c>
      <c r="S1496" t="s">
        <v>392</v>
      </c>
      <c r="T1496" t="s">
        <v>391</v>
      </c>
      <c r="U1496" t="str">
        <f t="shared" si="260"/>
        <v>05</v>
      </c>
      <c r="V1496" t="s">
        <v>58</v>
      </c>
      <c r="W1496" t="str">
        <f t="shared" si="261"/>
        <v>E5741</v>
      </c>
      <c r="X1496" t="s">
        <v>71</v>
      </c>
      <c r="AA1496" t="s">
        <v>46</v>
      </c>
      <c r="AB1496">
        <v>0</v>
      </c>
      <c r="AC1496">
        <v>0</v>
      </c>
      <c r="AD1496">
        <v>47.68</v>
      </c>
      <c r="AE1496">
        <v>0</v>
      </c>
    </row>
    <row r="1497" spans="1:31" x14ac:dyDescent="0.3">
      <c r="A1497" t="str">
        <f t="shared" si="254"/>
        <v>18</v>
      </c>
      <c r="B1497" t="str">
        <f t="shared" si="251"/>
        <v>08</v>
      </c>
      <c r="C1497" s="1">
        <v>43147.710335648146</v>
      </c>
      <c r="D1497" t="str">
        <f t="shared" si="255"/>
        <v>9</v>
      </c>
      <c r="E1497" t="s">
        <v>733</v>
      </c>
      <c r="H1497" t="s">
        <v>735</v>
      </c>
      <c r="I1497" s="2">
        <v>43151</v>
      </c>
      <c r="J1497" t="s">
        <v>74</v>
      </c>
      <c r="K1497" t="s">
        <v>242</v>
      </c>
      <c r="L1497" t="s">
        <v>243</v>
      </c>
      <c r="M1497" t="s">
        <v>390</v>
      </c>
      <c r="N1497" t="s">
        <v>391</v>
      </c>
      <c r="O1497" t="s">
        <v>39</v>
      </c>
      <c r="P1497" t="s">
        <v>40</v>
      </c>
      <c r="Q1497">
        <v>4</v>
      </c>
      <c r="R1497" t="s">
        <v>41</v>
      </c>
      <c r="S1497" t="s">
        <v>392</v>
      </c>
      <c r="T1497" t="s">
        <v>391</v>
      </c>
      <c r="U1497" t="str">
        <f t="shared" si="260"/>
        <v>05</v>
      </c>
      <c r="V1497" t="s">
        <v>58</v>
      </c>
      <c r="W1497" t="str">
        <f t="shared" si="261"/>
        <v>E5741</v>
      </c>
      <c r="X1497" t="s">
        <v>71</v>
      </c>
      <c r="AA1497" t="s">
        <v>46</v>
      </c>
      <c r="AB1497">
        <v>0</v>
      </c>
      <c r="AC1497">
        <v>0</v>
      </c>
      <c r="AD1497">
        <v>11.01</v>
      </c>
      <c r="AE1497">
        <v>0</v>
      </c>
    </row>
    <row r="1498" spans="1:31" x14ac:dyDescent="0.3">
      <c r="A1498" t="str">
        <f t="shared" si="254"/>
        <v>18</v>
      </c>
      <c r="B1498" t="str">
        <f t="shared" si="251"/>
        <v>08</v>
      </c>
      <c r="C1498" s="1">
        <v>43147.710335648146</v>
      </c>
      <c r="D1498" t="str">
        <f t="shared" si="255"/>
        <v>9</v>
      </c>
      <c r="E1498" t="s">
        <v>733</v>
      </c>
      <c r="H1498" t="s">
        <v>736</v>
      </c>
      <c r="I1498" s="2">
        <v>43151</v>
      </c>
      <c r="J1498" t="s">
        <v>74</v>
      </c>
      <c r="K1498" t="s">
        <v>242</v>
      </c>
      <c r="L1498" t="s">
        <v>243</v>
      </c>
      <c r="M1498" t="s">
        <v>390</v>
      </c>
      <c r="N1498" t="s">
        <v>391</v>
      </c>
      <c r="O1498" t="s">
        <v>39</v>
      </c>
      <c r="P1498" t="s">
        <v>40</v>
      </c>
      <c r="Q1498">
        <v>4</v>
      </c>
      <c r="R1498" t="s">
        <v>41</v>
      </c>
      <c r="S1498" t="s">
        <v>392</v>
      </c>
      <c r="T1498" t="s">
        <v>391</v>
      </c>
      <c r="U1498" t="str">
        <f t="shared" si="260"/>
        <v>05</v>
      </c>
      <c r="V1498" t="s">
        <v>58</v>
      </c>
      <c r="W1498" t="str">
        <f t="shared" si="261"/>
        <v>E5741</v>
      </c>
      <c r="X1498" t="s">
        <v>71</v>
      </c>
      <c r="AA1498" t="s">
        <v>46</v>
      </c>
      <c r="AB1498">
        <v>0</v>
      </c>
      <c r="AC1498">
        <v>0</v>
      </c>
      <c r="AD1498">
        <v>290.2</v>
      </c>
      <c r="AE1498">
        <v>0</v>
      </c>
    </row>
    <row r="1499" spans="1:31" x14ac:dyDescent="0.3">
      <c r="A1499" t="str">
        <f t="shared" si="254"/>
        <v>18</v>
      </c>
      <c r="B1499" t="str">
        <f t="shared" si="251"/>
        <v>08</v>
      </c>
      <c r="C1499" s="1">
        <v>43147.710335648146</v>
      </c>
      <c r="D1499" t="str">
        <f t="shared" si="255"/>
        <v>9</v>
      </c>
      <c r="E1499" t="s">
        <v>733</v>
      </c>
      <c r="H1499" t="s">
        <v>737</v>
      </c>
      <c r="I1499" s="2">
        <v>43151</v>
      </c>
      <c r="J1499" t="s">
        <v>74</v>
      </c>
      <c r="K1499" t="s">
        <v>242</v>
      </c>
      <c r="L1499" t="s">
        <v>243</v>
      </c>
      <c r="M1499" t="s">
        <v>390</v>
      </c>
      <c r="N1499" t="s">
        <v>391</v>
      </c>
      <c r="O1499" t="s">
        <v>39</v>
      </c>
      <c r="P1499" t="s">
        <v>40</v>
      </c>
      <c r="Q1499">
        <v>4</v>
      </c>
      <c r="R1499" t="s">
        <v>41</v>
      </c>
      <c r="S1499" t="s">
        <v>392</v>
      </c>
      <c r="T1499" t="s">
        <v>391</v>
      </c>
      <c r="U1499" t="str">
        <f t="shared" si="260"/>
        <v>05</v>
      </c>
      <c r="V1499" t="s">
        <v>58</v>
      </c>
      <c r="W1499" t="str">
        <f t="shared" si="261"/>
        <v>E5741</v>
      </c>
      <c r="X1499" t="s">
        <v>71</v>
      </c>
      <c r="AA1499" t="s">
        <v>46</v>
      </c>
      <c r="AB1499">
        <v>0</v>
      </c>
      <c r="AC1499">
        <v>0</v>
      </c>
      <c r="AD1499">
        <v>4.88</v>
      </c>
      <c r="AE1499">
        <v>0</v>
      </c>
    </row>
    <row r="1500" spans="1:31" x14ac:dyDescent="0.3">
      <c r="A1500" t="str">
        <f t="shared" si="254"/>
        <v>18</v>
      </c>
      <c r="B1500" t="str">
        <f t="shared" si="251"/>
        <v>08</v>
      </c>
      <c r="C1500" s="1">
        <v>43147.710335648146</v>
      </c>
      <c r="D1500" t="str">
        <f t="shared" si="255"/>
        <v>9</v>
      </c>
      <c r="E1500" t="s">
        <v>733</v>
      </c>
      <c r="H1500" t="s">
        <v>738</v>
      </c>
      <c r="I1500" s="2">
        <v>43151</v>
      </c>
      <c r="J1500" t="s">
        <v>74</v>
      </c>
      <c r="K1500" t="s">
        <v>242</v>
      </c>
      <c r="L1500" t="s">
        <v>243</v>
      </c>
      <c r="M1500" t="s">
        <v>390</v>
      </c>
      <c r="N1500" t="s">
        <v>391</v>
      </c>
      <c r="O1500" t="s">
        <v>39</v>
      </c>
      <c r="P1500" t="s">
        <v>40</v>
      </c>
      <c r="Q1500">
        <v>4</v>
      </c>
      <c r="R1500" t="s">
        <v>41</v>
      </c>
      <c r="S1500" t="s">
        <v>392</v>
      </c>
      <c r="T1500" t="s">
        <v>391</v>
      </c>
      <c r="U1500" t="str">
        <f t="shared" si="260"/>
        <v>05</v>
      </c>
      <c r="V1500" t="s">
        <v>58</v>
      </c>
      <c r="W1500" t="str">
        <f t="shared" si="261"/>
        <v>E5741</v>
      </c>
      <c r="X1500" t="s">
        <v>71</v>
      </c>
      <c r="AA1500" t="s">
        <v>46</v>
      </c>
      <c r="AB1500">
        <v>0</v>
      </c>
      <c r="AC1500">
        <v>0</v>
      </c>
      <c r="AD1500">
        <v>747.3</v>
      </c>
      <c r="AE1500">
        <v>0</v>
      </c>
    </row>
    <row r="1501" spans="1:31" x14ac:dyDescent="0.3">
      <c r="A1501" t="str">
        <f t="shared" si="254"/>
        <v>18</v>
      </c>
      <c r="B1501" t="str">
        <f t="shared" si="251"/>
        <v>08</v>
      </c>
      <c r="C1501" s="1">
        <v>43146.907395833332</v>
      </c>
      <c r="D1501" t="str">
        <f t="shared" si="255"/>
        <v>9</v>
      </c>
      <c r="E1501" t="s">
        <v>730</v>
      </c>
      <c r="H1501" t="s">
        <v>520</v>
      </c>
      <c r="I1501" s="2">
        <v>43154</v>
      </c>
      <c r="J1501" t="s">
        <v>83</v>
      </c>
      <c r="K1501" t="s">
        <v>242</v>
      </c>
      <c r="L1501" t="s">
        <v>243</v>
      </c>
      <c r="M1501" t="s">
        <v>390</v>
      </c>
      <c r="N1501" t="s">
        <v>391</v>
      </c>
      <c r="O1501" t="s">
        <v>39</v>
      </c>
      <c r="P1501" t="s">
        <v>40</v>
      </c>
      <c r="Q1501">
        <v>4</v>
      </c>
      <c r="R1501" t="s">
        <v>41</v>
      </c>
      <c r="S1501" t="s">
        <v>392</v>
      </c>
      <c r="T1501" t="s">
        <v>391</v>
      </c>
      <c r="U1501" t="str">
        <f>"01"</f>
        <v>01</v>
      </c>
      <c r="V1501" t="s">
        <v>84</v>
      </c>
      <c r="W1501" t="str">
        <f>"E4105"</f>
        <v>E4105</v>
      </c>
      <c r="X1501" t="s">
        <v>84</v>
      </c>
      <c r="AA1501" t="s">
        <v>46</v>
      </c>
      <c r="AB1501">
        <v>0</v>
      </c>
      <c r="AC1501">
        <v>0</v>
      </c>
      <c r="AD1501">
        <v>1644.48</v>
      </c>
      <c r="AE1501">
        <v>0</v>
      </c>
    </row>
    <row r="1502" spans="1:31" x14ac:dyDescent="0.3">
      <c r="A1502" t="str">
        <f t="shared" si="254"/>
        <v>18</v>
      </c>
      <c r="B1502" t="str">
        <f t="shared" ref="B1502:B1565" si="262">"08"</f>
        <v>08</v>
      </c>
      <c r="C1502" s="1">
        <v>43146.90519675926</v>
      </c>
      <c r="D1502" t="str">
        <f t="shared" si="255"/>
        <v>9</v>
      </c>
      <c r="E1502" t="s">
        <v>535</v>
      </c>
      <c r="G1502" t="s">
        <v>86</v>
      </c>
      <c r="H1502" t="s">
        <v>87</v>
      </c>
      <c r="I1502" s="2">
        <v>43146</v>
      </c>
      <c r="J1502" t="s">
        <v>88</v>
      </c>
      <c r="K1502" t="s">
        <v>242</v>
      </c>
      <c r="L1502" t="s">
        <v>243</v>
      </c>
      <c r="M1502" t="s">
        <v>390</v>
      </c>
      <c r="N1502" t="s">
        <v>391</v>
      </c>
      <c r="O1502" t="s">
        <v>39</v>
      </c>
      <c r="P1502" t="s">
        <v>40</v>
      </c>
      <c r="Q1502">
        <v>4</v>
      </c>
      <c r="R1502" t="s">
        <v>41</v>
      </c>
      <c r="S1502" t="s">
        <v>392</v>
      </c>
      <c r="T1502" t="s">
        <v>391</v>
      </c>
      <c r="U1502" t="str">
        <f>"01"</f>
        <v>01</v>
      </c>
      <c r="V1502" t="s">
        <v>84</v>
      </c>
      <c r="W1502" t="str">
        <f>"E4105"</f>
        <v>E4105</v>
      </c>
      <c r="X1502" t="s">
        <v>84</v>
      </c>
      <c r="AA1502" t="s">
        <v>65</v>
      </c>
      <c r="AB1502">
        <v>0</v>
      </c>
      <c r="AC1502">
        <v>0</v>
      </c>
      <c r="AD1502">
        <v>0</v>
      </c>
      <c r="AE1502">
        <v>-1644.48</v>
      </c>
    </row>
    <row r="1503" spans="1:31" x14ac:dyDescent="0.3">
      <c r="A1503" t="str">
        <f t="shared" si="254"/>
        <v>18</v>
      </c>
      <c r="B1503" t="str">
        <f t="shared" si="262"/>
        <v>08</v>
      </c>
      <c r="C1503" s="1">
        <v>43132.905462962961</v>
      </c>
      <c r="D1503" t="str">
        <f t="shared" si="255"/>
        <v>9</v>
      </c>
      <c r="E1503" t="s">
        <v>538</v>
      </c>
      <c r="H1503" t="s">
        <v>522</v>
      </c>
      <c r="I1503" s="2">
        <v>43140</v>
      </c>
      <c r="J1503" t="s">
        <v>83</v>
      </c>
      <c r="K1503" t="s">
        <v>242</v>
      </c>
      <c r="L1503" t="s">
        <v>243</v>
      </c>
      <c r="M1503" t="s">
        <v>390</v>
      </c>
      <c r="N1503" t="s">
        <v>391</v>
      </c>
      <c r="O1503" t="s">
        <v>39</v>
      </c>
      <c r="P1503" t="s">
        <v>40</v>
      </c>
      <c r="Q1503">
        <v>4</v>
      </c>
      <c r="R1503" t="s">
        <v>41</v>
      </c>
      <c r="S1503" t="s">
        <v>392</v>
      </c>
      <c r="T1503" t="s">
        <v>391</v>
      </c>
      <c r="U1503" t="str">
        <f>"01"</f>
        <v>01</v>
      </c>
      <c r="V1503" t="s">
        <v>84</v>
      </c>
      <c r="W1503" t="str">
        <f>"E4105"</f>
        <v>E4105</v>
      </c>
      <c r="X1503" t="s">
        <v>84</v>
      </c>
      <c r="AA1503" t="s">
        <v>46</v>
      </c>
      <c r="AB1503">
        <v>0</v>
      </c>
      <c r="AC1503">
        <v>0</v>
      </c>
      <c r="AD1503">
        <v>1644.48</v>
      </c>
      <c r="AE1503">
        <v>0</v>
      </c>
    </row>
    <row r="1504" spans="1:31" x14ac:dyDescent="0.3">
      <c r="A1504" t="str">
        <f t="shared" si="254"/>
        <v>18</v>
      </c>
      <c r="B1504" t="str">
        <f t="shared" si="262"/>
        <v>08</v>
      </c>
      <c r="C1504" s="1">
        <v>43132.903240740743</v>
      </c>
      <c r="D1504" t="str">
        <f t="shared" si="255"/>
        <v>9</v>
      </c>
      <c r="E1504" t="s">
        <v>537</v>
      </c>
      <c r="G1504" t="s">
        <v>86</v>
      </c>
      <c r="H1504" t="s">
        <v>87</v>
      </c>
      <c r="I1504" s="2">
        <v>43132</v>
      </c>
      <c r="J1504" t="s">
        <v>88</v>
      </c>
      <c r="K1504" t="s">
        <v>242</v>
      </c>
      <c r="L1504" t="s">
        <v>243</v>
      </c>
      <c r="M1504" t="s">
        <v>390</v>
      </c>
      <c r="N1504" t="s">
        <v>391</v>
      </c>
      <c r="O1504" t="s">
        <v>39</v>
      </c>
      <c r="P1504" t="s">
        <v>40</v>
      </c>
      <c r="Q1504">
        <v>4</v>
      </c>
      <c r="R1504" t="s">
        <v>41</v>
      </c>
      <c r="S1504" t="s">
        <v>392</v>
      </c>
      <c r="T1504" t="s">
        <v>391</v>
      </c>
      <c r="U1504" t="str">
        <f>"01"</f>
        <v>01</v>
      </c>
      <c r="V1504" t="s">
        <v>84</v>
      </c>
      <c r="W1504" t="str">
        <f>"E4105"</f>
        <v>E4105</v>
      </c>
      <c r="X1504" t="s">
        <v>84</v>
      </c>
      <c r="AA1504" t="s">
        <v>65</v>
      </c>
      <c r="AB1504">
        <v>0</v>
      </c>
      <c r="AC1504">
        <v>0</v>
      </c>
      <c r="AD1504">
        <v>0</v>
      </c>
      <c r="AE1504">
        <v>-1644.48</v>
      </c>
    </row>
    <row r="1505" spans="1:31" x14ac:dyDescent="0.3">
      <c r="A1505" t="str">
        <f t="shared" si="254"/>
        <v>18</v>
      </c>
      <c r="B1505" t="str">
        <f t="shared" si="262"/>
        <v>08</v>
      </c>
      <c r="C1505" s="1">
        <v>43146.908067129632</v>
      </c>
      <c r="D1505" t="str">
        <f t="shared" si="255"/>
        <v>9</v>
      </c>
      <c r="E1505" t="s">
        <v>730</v>
      </c>
      <c r="H1505" t="s">
        <v>520</v>
      </c>
      <c r="I1505" s="2">
        <v>43154</v>
      </c>
      <c r="J1505" t="s">
        <v>265</v>
      </c>
      <c r="K1505" t="s">
        <v>242</v>
      </c>
      <c r="L1505" t="s">
        <v>243</v>
      </c>
      <c r="M1505" t="s">
        <v>390</v>
      </c>
      <c r="N1505" t="s">
        <v>391</v>
      </c>
      <c r="O1505" t="s">
        <v>39</v>
      </c>
      <c r="P1505" t="s">
        <v>40</v>
      </c>
      <c r="Q1505">
        <v>4</v>
      </c>
      <c r="R1505" t="s">
        <v>41</v>
      </c>
      <c r="S1505" t="s">
        <v>392</v>
      </c>
      <c r="T1505" t="s">
        <v>391</v>
      </c>
      <c r="U1505" t="str">
        <f t="shared" ref="U1505:U1514" si="263">"RV"</f>
        <v>RV</v>
      </c>
      <c r="V1505" t="s">
        <v>44</v>
      </c>
      <c r="W1505" t="str">
        <f t="shared" ref="W1505:W1514" si="264">"R3711E"</f>
        <v>R3711E</v>
      </c>
      <c r="X1505" t="s">
        <v>266</v>
      </c>
      <c r="AA1505" t="s">
        <v>46</v>
      </c>
      <c r="AB1505">
        <v>0</v>
      </c>
      <c r="AC1505">
        <v>0</v>
      </c>
      <c r="AD1505">
        <v>2389.4299999999998</v>
      </c>
      <c r="AE1505">
        <v>0</v>
      </c>
    </row>
    <row r="1506" spans="1:31" x14ac:dyDescent="0.3">
      <c r="A1506" t="str">
        <f t="shared" si="254"/>
        <v>18</v>
      </c>
      <c r="B1506" t="str">
        <f t="shared" si="262"/>
        <v>08</v>
      </c>
      <c r="C1506" s="1">
        <v>43145.433078703703</v>
      </c>
      <c r="D1506" t="str">
        <f t="shared" si="255"/>
        <v>9</v>
      </c>
      <c r="E1506" t="s">
        <v>731</v>
      </c>
      <c r="H1506" t="s">
        <v>732</v>
      </c>
      <c r="I1506" s="2">
        <v>43145</v>
      </c>
      <c r="J1506" t="s">
        <v>265</v>
      </c>
      <c r="K1506" t="s">
        <v>242</v>
      </c>
      <c r="L1506" t="s">
        <v>243</v>
      </c>
      <c r="M1506" t="s">
        <v>390</v>
      </c>
      <c r="N1506" t="s">
        <v>391</v>
      </c>
      <c r="O1506" t="s">
        <v>39</v>
      </c>
      <c r="P1506" t="s">
        <v>40</v>
      </c>
      <c r="Q1506">
        <v>4</v>
      </c>
      <c r="R1506" t="s">
        <v>41</v>
      </c>
      <c r="S1506" t="s">
        <v>392</v>
      </c>
      <c r="T1506" t="s">
        <v>391</v>
      </c>
      <c r="U1506" t="str">
        <f t="shared" si="263"/>
        <v>RV</v>
      </c>
      <c r="V1506" t="s">
        <v>44</v>
      </c>
      <c r="W1506" t="str">
        <f t="shared" si="264"/>
        <v>R3711E</v>
      </c>
      <c r="X1506" t="s">
        <v>266</v>
      </c>
      <c r="AA1506" t="s">
        <v>46</v>
      </c>
      <c r="AB1506">
        <v>0</v>
      </c>
      <c r="AC1506">
        <v>0</v>
      </c>
      <c r="AD1506">
        <v>94.94</v>
      </c>
      <c r="AE1506">
        <v>0</v>
      </c>
    </row>
    <row r="1507" spans="1:31" x14ac:dyDescent="0.3">
      <c r="A1507" t="str">
        <f t="shared" si="254"/>
        <v>18</v>
      </c>
      <c r="B1507" t="str">
        <f t="shared" si="262"/>
        <v>08</v>
      </c>
      <c r="C1507" s="1">
        <v>43146.910162037035</v>
      </c>
      <c r="D1507" t="str">
        <f t="shared" si="255"/>
        <v>9</v>
      </c>
      <c r="E1507" t="s">
        <v>638</v>
      </c>
      <c r="H1507" t="s">
        <v>520</v>
      </c>
      <c r="I1507" s="2">
        <v>43154</v>
      </c>
      <c r="J1507" t="s">
        <v>265</v>
      </c>
      <c r="K1507" t="s">
        <v>242</v>
      </c>
      <c r="L1507" t="s">
        <v>243</v>
      </c>
      <c r="M1507" t="s">
        <v>390</v>
      </c>
      <c r="N1507" t="s">
        <v>391</v>
      </c>
      <c r="O1507" t="s">
        <v>39</v>
      </c>
      <c r="P1507" t="s">
        <v>40</v>
      </c>
      <c r="Q1507">
        <v>4</v>
      </c>
      <c r="R1507" t="s">
        <v>41</v>
      </c>
      <c r="S1507" t="s">
        <v>392</v>
      </c>
      <c r="T1507" t="s">
        <v>391</v>
      </c>
      <c r="U1507" t="str">
        <f t="shared" si="263"/>
        <v>RV</v>
      </c>
      <c r="V1507" t="s">
        <v>44</v>
      </c>
      <c r="W1507" t="str">
        <f t="shared" si="264"/>
        <v>R3711E</v>
      </c>
      <c r="X1507" t="s">
        <v>266</v>
      </c>
      <c r="AA1507" t="s">
        <v>46</v>
      </c>
      <c r="AB1507">
        <v>0</v>
      </c>
      <c r="AC1507">
        <v>0</v>
      </c>
      <c r="AD1507">
        <v>783.73</v>
      </c>
      <c r="AE1507">
        <v>0</v>
      </c>
    </row>
    <row r="1508" spans="1:31" x14ac:dyDescent="0.3">
      <c r="A1508" t="str">
        <f t="shared" si="254"/>
        <v>18</v>
      </c>
      <c r="B1508" t="str">
        <f t="shared" si="262"/>
        <v>08</v>
      </c>
      <c r="C1508" s="1">
        <v>43132.906145833331</v>
      </c>
      <c r="D1508" t="str">
        <f t="shared" si="255"/>
        <v>9</v>
      </c>
      <c r="E1508" t="s">
        <v>538</v>
      </c>
      <c r="H1508" t="s">
        <v>522</v>
      </c>
      <c r="I1508" s="2">
        <v>43140</v>
      </c>
      <c r="J1508" t="s">
        <v>265</v>
      </c>
      <c r="K1508" t="s">
        <v>242</v>
      </c>
      <c r="L1508" t="s">
        <v>243</v>
      </c>
      <c r="M1508" t="s">
        <v>390</v>
      </c>
      <c r="N1508" t="s">
        <v>391</v>
      </c>
      <c r="O1508" t="s">
        <v>39</v>
      </c>
      <c r="P1508" t="s">
        <v>40</v>
      </c>
      <c r="Q1508">
        <v>4</v>
      </c>
      <c r="R1508" t="s">
        <v>41</v>
      </c>
      <c r="S1508" t="s">
        <v>392</v>
      </c>
      <c r="T1508" t="s">
        <v>391</v>
      </c>
      <c r="U1508" t="str">
        <f t="shared" si="263"/>
        <v>RV</v>
      </c>
      <c r="V1508" t="s">
        <v>44</v>
      </c>
      <c r="W1508" t="str">
        <f t="shared" si="264"/>
        <v>R3711E</v>
      </c>
      <c r="X1508" t="s">
        <v>266</v>
      </c>
      <c r="AA1508" t="s">
        <v>46</v>
      </c>
      <c r="AB1508">
        <v>0</v>
      </c>
      <c r="AC1508">
        <v>0</v>
      </c>
      <c r="AD1508">
        <v>2389.4299999999998</v>
      </c>
      <c r="AE1508">
        <v>0</v>
      </c>
    </row>
    <row r="1509" spans="1:31" x14ac:dyDescent="0.3">
      <c r="A1509" t="str">
        <f t="shared" si="254"/>
        <v>18</v>
      </c>
      <c r="B1509" t="str">
        <f t="shared" si="262"/>
        <v>08</v>
      </c>
      <c r="C1509" s="1">
        <v>43132.908136574071</v>
      </c>
      <c r="D1509" t="str">
        <f t="shared" si="255"/>
        <v>9</v>
      </c>
      <c r="E1509" t="s">
        <v>639</v>
      </c>
      <c r="H1509" t="s">
        <v>522</v>
      </c>
      <c r="I1509" s="2">
        <v>43140</v>
      </c>
      <c r="J1509" t="s">
        <v>265</v>
      </c>
      <c r="K1509" t="s">
        <v>242</v>
      </c>
      <c r="L1509" t="s">
        <v>243</v>
      </c>
      <c r="M1509" t="s">
        <v>390</v>
      </c>
      <c r="N1509" t="s">
        <v>391</v>
      </c>
      <c r="O1509" t="s">
        <v>39</v>
      </c>
      <c r="P1509" t="s">
        <v>40</v>
      </c>
      <c r="Q1509">
        <v>4</v>
      </c>
      <c r="R1509" t="s">
        <v>41</v>
      </c>
      <c r="S1509" t="s">
        <v>392</v>
      </c>
      <c r="T1509" t="s">
        <v>391</v>
      </c>
      <c r="U1509" t="str">
        <f t="shared" si="263"/>
        <v>RV</v>
      </c>
      <c r="V1509" t="s">
        <v>44</v>
      </c>
      <c r="W1509" t="str">
        <f t="shared" si="264"/>
        <v>R3711E</v>
      </c>
      <c r="X1509" t="s">
        <v>266</v>
      </c>
      <c r="AA1509" t="s">
        <v>46</v>
      </c>
      <c r="AB1509">
        <v>0</v>
      </c>
      <c r="AC1509">
        <v>0</v>
      </c>
      <c r="AD1509">
        <v>783.73</v>
      </c>
      <c r="AE1509">
        <v>0</v>
      </c>
    </row>
    <row r="1510" spans="1:31" x14ac:dyDescent="0.3">
      <c r="A1510" t="str">
        <f t="shared" si="254"/>
        <v>18</v>
      </c>
      <c r="B1510" t="str">
        <f t="shared" si="262"/>
        <v>08</v>
      </c>
      <c r="C1510" s="1">
        <v>43147.710347222222</v>
      </c>
      <c r="D1510" t="str">
        <f t="shared" si="255"/>
        <v>9</v>
      </c>
      <c r="E1510" t="s">
        <v>733</v>
      </c>
      <c r="H1510" t="s">
        <v>734</v>
      </c>
      <c r="I1510" s="2">
        <v>43151</v>
      </c>
      <c r="J1510" t="s">
        <v>265</v>
      </c>
      <c r="K1510" t="s">
        <v>242</v>
      </c>
      <c r="L1510" t="s">
        <v>243</v>
      </c>
      <c r="M1510" t="s">
        <v>390</v>
      </c>
      <c r="N1510" t="s">
        <v>391</v>
      </c>
      <c r="O1510" t="s">
        <v>39</v>
      </c>
      <c r="P1510" t="s">
        <v>40</v>
      </c>
      <c r="Q1510">
        <v>4</v>
      </c>
      <c r="R1510" t="s">
        <v>41</v>
      </c>
      <c r="S1510" t="s">
        <v>392</v>
      </c>
      <c r="T1510" t="s">
        <v>391</v>
      </c>
      <c r="U1510" t="str">
        <f t="shared" si="263"/>
        <v>RV</v>
      </c>
      <c r="V1510" t="s">
        <v>44</v>
      </c>
      <c r="W1510" t="str">
        <f t="shared" si="264"/>
        <v>R3711E</v>
      </c>
      <c r="X1510" t="s">
        <v>266</v>
      </c>
      <c r="AA1510" t="s">
        <v>46</v>
      </c>
      <c r="AB1510">
        <v>0</v>
      </c>
      <c r="AC1510">
        <v>0</v>
      </c>
      <c r="AD1510">
        <v>69.28</v>
      </c>
      <c r="AE1510">
        <v>0</v>
      </c>
    </row>
    <row r="1511" spans="1:31" x14ac:dyDescent="0.3">
      <c r="A1511" t="str">
        <f t="shared" si="254"/>
        <v>18</v>
      </c>
      <c r="B1511" t="str">
        <f t="shared" si="262"/>
        <v>08</v>
      </c>
      <c r="C1511" s="1">
        <v>43147.710347222222</v>
      </c>
      <c r="D1511" t="str">
        <f t="shared" si="255"/>
        <v>9</v>
      </c>
      <c r="E1511" t="s">
        <v>733</v>
      </c>
      <c r="H1511" t="s">
        <v>735</v>
      </c>
      <c r="I1511" s="2">
        <v>43151</v>
      </c>
      <c r="J1511" t="s">
        <v>265</v>
      </c>
      <c r="K1511" t="s">
        <v>242</v>
      </c>
      <c r="L1511" t="s">
        <v>243</v>
      </c>
      <c r="M1511" t="s">
        <v>390</v>
      </c>
      <c r="N1511" t="s">
        <v>391</v>
      </c>
      <c r="O1511" t="s">
        <v>39</v>
      </c>
      <c r="P1511" t="s">
        <v>40</v>
      </c>
      <c r="Q1511">
        <v>4</v>
      </c>
      <c r="R1511" t="s">
        <v>41</v>
      </c>
      <c r="S1511" t="s">
        <v>392</v>
      </c>
      <c r="T1511" t="s">
        <v>391</v>
      </c>
      <c r="U1511" t="str">
        <f t="shared" si="263"/>
        <v>RV</v>
      </c>
      <c r="V1511" t="s">
        <v>44</v>
      </c>
      <c r="W1511" t="str">
        <f t="shared" si="264"/>
        <v>R3711E</v>
      </c>
      <c r="X1511" t="s">
        <v>266</v>
      </c>
      <c r="AA1511" t="s">
        <v>46</v>
      </c>
      <c r="AB1511">
        <v>0</v>
      </c>
      <c r="AC1511">
        <v>0</v>
      </c>
      <c r="AD1511">
        <v>16</v>
      </c>
      <c r="AE1511">
        <v>0</v>
      </c>
    </row>
    <row r="1512" spans="1:31" x14ac:dyDescent="0.3">
      <c r="A1512" t="str">
        <f t="shared" si="254"/>
        <v>18</v>
      </c>
      <c r="B1512" t="str">
        <f t="shared" si="262"/>
        <v>08</v>
      </c>
      <c r="C1512" s="1">
        <v>43147.710347222222</v>
      </c>
      <c r="D1512" t="str">
        <f t="shared" si="255"/>
        <v>9</v>
      </c>
      <c r="E1512" t="s">
        <v>733</v>
      </c>
      <c r="H1512" t="s">
        <v>736</v>
      </c>
      <c r="I1512" s="2">
        <v>43151</v>
      </c>
      <c r="J1512" t="s">
        <v>265</v>
      </c>
      <c r="K1512" t="s">
        <v>242</v>
      </c>
      <c r="L1512" t="s">
        <v>243</v>
      </c>
      <c r="M1512" t="s">
        <v>390</v>
      </c>
      <c r="N1512" t="s">
        <v>391</v>
      </c>
      <c r="O1512" t="s">
        <v>39</v>
      </c>
      <c r="P1512" t="s">
        <v>40</v>
      </c>
      <c r="Q1512">
        <v>4</v>
      </c>
      <c r="R1512" t="s">
        <v>41</v>
      </c>
      <c r="S1512" t="s">
        <v>392</v>
      </c>
      <c r="T1512" t="s">
        <v>391</v>
      </c>
      <c r="U1512" t="str">
        <f t="shared" si="263"/>
        <v>RV</v>
      </c>
      <c r="V1512" t="s">
        <v>44</v>
      </c>
      <c r="W1512" t="str">
        <f t="shared" si="264"/>
        <v>R3711E</v>
      </c>
      <c r="X1512" t="s">
        <v>266</v>
      </c>
      <c r="AA1512" t="s">
        <v>46</v>
      </c>
      <c r="AB1512">
        <v>0</v>
      </c>
      <c r="AC1512">
        <v>0</v>
      </c>
      <c r="AD1512">
        <v>421.66</v>
      </c>
      <c r="AE1512">
        <v>0</v>
      </c>
    </row>
    <row r="1513" spans="1:31" x14ac:dyDescent="0.3">
      <c r="A1513" t="str">
        <f t="shared" si="254"/>
        <v>18</v>
      </c>
      <c r="B1513" t="str">
        <f t="shared" si="262"/>
        <v>08</v>
      </c>
      <c r="C1513" s="1">
        <v>43147.710347222222</v>
      </c>
      <c r="D1513" t="str">
        <f t="shared" si="255"/>
        <v>9</v>
      </c>
      <c r="E1513" t="s">
        <v>733</v>
      </c>
      <c r="H1513" t="s">
        <v>737</v>
      </c>
      <c r="I1513" s="2">
        <v>43151</v>
      </c>
      <c r="J1513" t="s">
        <v>265</v>
      </c>
      <c r="K1513" t="s">
        <v>242</v>
      </c>
      <c r="L1513" t="s">
        <v>243</v>
      </c>
      <c r="M1513" t="s">
        <v>390</v>
      </c>
      <c r="N1513" t="s">
        <v>391</v>
      </c>
      <c r="O1513" t="s">
        <v>39</v>
      </c>
      <c r="P1513" t="s">
        <v>40</v>
      </c>
      <c r="Q1513">
        <v>4</v>
      </c>
      <c r="R1513" t="s">
        <v>41</v>
      </c>
      <c r="S1513" t="s">
        <v>392</v>
      </c>
      <c r="T1513" t="s">
        <v>391</v>
      </c>
      <c r="U1513" t="str">
        <f t="shared" si="263"/>
        <v>RV</v>
      </c>
      <c r="V1513" t="s">
        <v>44</v>
      </c>
      <c r="W1513" t="str">
        <f t="shared" si="264"/>
        <v>R3711E</v>
      </c>
      <c r="X1513" t="s">
        <v>266</v>
      </c>
      <c r="AA1513" t="s">
        <v>46</v>
      </c>
      <c r="AB1513">
        <v>0</v>
      </c>
      <c r="AC1513">
        <v>0</v>
      </c>
      <c r="AD1513">
        <v>7.09</v>
      </c>
      <c r="AE1513">
        <v>0</v>
      </c>
    </row>
    <row r="1514" spans="1:31" x14ac:dyDescent="0.3">
      <c r="A1514" t="str">
        <f t="shared" si="254"/>
        <v>18</v>
      </c>
      <c r="B1514" t="str">
        <f t="shared" si="262"/>
        <v>08</v>
      </c>
      <c r="C1514" s="1">
        <v>43147.710347222222</v>
      </c>
      <c r="D1514" t="str">
        <f t="shared" si="255"/>
        <v>9</v>
      </c>
      <c r="E1514" t="s">
        <v>733</v>
      </c>
      <c r="H1514" t="s">
        <v>738</v>
      </c>
      <c r="I1514" s="2">
        <v>43151</v>
      </c>
      <c r="J1514" t="s">
        <v>265</v>
      </c>
      <c r="K1514" t="s">
        <v>242</v>
      </c>
      <c r="L1514" t="s">
        <v>243</v>
      </c>
      <c r="M1514" t="s">
        <v>390</v>
      </c>
      <c r="N1514" t="s">
        <v>391</v>
      </c>
      <c r="O1514" t="s">
        <v>39</v>
      </c>
      <c r="P1514" t="s">
        <v>40</v>
      </c>
      <c r="Q1514">
        <v>4</v>
      </c>
      <c r="R1514" t="s">
        <v>41</v>
      </c>
      <c r="S1514" t="s">
        <v>392</v>
      </c>
      <c r="T1514" t="s">
        <v>391</v>
      </c>
      <c r="U1514" t="str">
        <f t="shared" si="263"/>
        <v>RV</v>
      </c>
      <c r="V1514" t="s">
        <v>44</v>
      </c>
      <c r="W1514" t="str">
        <f t="shared" si="264"/>
        <v>R3711E</v>
      </c>
      <c r="X1514" t="s">
        <v>266</v>
      </c>
      <c r="AA1514" t="s">
        <v>46</v>
      </c>
      <c r="AB1514">
        <v>0</v>
      </c>
      <c r="AC1514">
        <v>0</v>
      </c>
      <c r="AD1514">
        <v>1085.83</v>
      </c>
      <c r="AE1514">
        <v>0</v>
      </c>
    </row>
    <row r="1515" spans="1:31" x14ac:dyDescent="0.3">
      <c r="A1515" t="str">
        <f t="shared" si="254"/>
        <v>18</v>
      </c>
      <c r="B1515" t="str">
        <f t="shared" si="262"/>
        <v>08</v>
      </c>
      <c r="C1515" s="1">
        <v>43146.908067129632</v>
      </c>
      <c r="D1515" t="str">
        <f t="shared" si="255"/>
        <v>9</v>
      </c>
      <c r="E1515" t="s">
        <v>730</v>
      </c>
      <c r="H1515" t="s">
        <v>520</v>
      </c>
      <c r="I1515" s="2">
        <v>43154</v>
      </c>
      <c r="J1515" t="s">
        <v>267</v>
      </c>
      <c r="K1515" t="s">
        <v>242</v>
      </c>
      <c r="L1515" t="s">
        <v>243</v>
      </c>
      <c r="M1515" t="s">
        <v>390</v>
      </c>
      <c r="N1515" t="s">
        <v>391</v>
      </c>
      <c r="O1515" t="s">
        <v>39</v>
      </c>
      <c r="P1515" t="s">
        <v>40</v>
      </c>
      <c r="Q1515">
        <v>4</v>
      </c>
      <c r="R1515" t="s">
        <v>41</v>
      </c>
      <c r="S1515" t="s">
        <v>392</v>
      </c>
      <c r="T1515" t="s">
        <v>391</v>
      </c>
      <c r="U1515" t="str">
        <f t="shared" ref="U1515:U1524" si="265">"09"</f>
        <v>09</v>
      </c>
      <c r="V1515" t="s">
        <v>268</v>
      </c>
      <c r="W1515" t="str">
        <f t="shared" ref="W1515:W1524" si="266">"E5982"</f>
        <v>E5982</v>
      </c>
      <c r="X1515" t="s">
        <v>268</v>
      </c>
      <c r="AA1515" t="s">
        <v>46</v>
      </c>
      <c r="AB1515">
        <v>0</v>
      </c>
      <c r="AC1515">
        <v>0</v>
      </c>
      <c r="AD1515">
        <v>744.95</v>
      </c>
      <c r="AE1515">
        <v>0</v>
      </c>
    </row>
    <row r="1516" spans="1:31" x14ac:dyDescent="0.3">
      <c r="A1516" t="str">
        <f t="shared" si="254"/>
        <v>18</v>
      </c>
      <c r="B1516" t="str">
        <f t="shared" si="262"/>
        <v>08</v>
      </c>
      <c r="C1516" s="1">
        <v>43145.433078703703</v>
      </c>
      <c r="D1516" t="str">
        <f t="shared" si="255"/>
        <v>9</v>
      </c>
      <c r="E1516" t="s">
        <v>731</v>
      </c>
      <c r="H1516" t="s">
        <v>732</v>
      </c>
      <c r="I1516" s="2">
        <v>43145</v>
      </c>
      <c r="J1516" t="s">
        <v>267</v>
      </c>
      <c r="K1516" t="s">
        <v>242</v>
      </c>
      <c r="L1516" t="s">
        <v>243</v>
      </c>
      <c r="M1516" t="s">
        <v>390</v>
      </c>
      <c r="N1516" t="s">
        <v>391</v>
      </c>
      <c r="O1516" t="s">
        <v>39</v>
      </c>
      <c r="P1516" t="s">
        <v>40</v>
      </c>
      <c r="Q1516">
        <v>4</v>
      </c>
      <c r="R1516" t="s">
        <v>41</v>
      </c>
      <c r="S1516" t="s">
        <v>392</v>
      </c>
      <c r="T1516" t="s">
        <v>391</v>
      </c>
      <c r="U1516" t="str">
        <f t="shared" si="265"/>
        <v>09</v>
      </c>
      <c r="V1516" t="s">
        <v>268</v>
      </c>
      <c r="W1516" t="str">
        <f t="shared" si="266"/>
        <v>E5982</v>
      </c>
      <c r="X1516" t="s">
        <v>268</v>
      </c>
      <c r="AA1516" t="s">
        <v>46</v>
      </c>
      <c r="AB1516">
        <v>0</v>
      </c>
      <c r="AC1516">
        <v>0</v>
      </c>
      <c r="AD1516">
        <v>29.6</v>
      </c>
      <c r="AE1516">
        <v>0</v>
      </c>
    </row>
    <row r="1517" spans="1:31" x14ac:dyDescent="0.3">
      <c r="A1517" t="str">
        <f t="shared" si="254"/>
        <v>18</v>
      </c>
      <c r="B1517" t="str">
        <f t="shared" si="262"/>
        <v>08</v>
      </c>
      <c r="C1517" s="1">
        <v>43146.910162037035</v>
      </c>
      <c r="D1517" t="str">
        <f t="shared" si="255"/>
        <v>9</v>
      </c>
      <c r="E1517" t="s">
        <v>638</v>
      </c>
      <c r="H1517" t="s">
        <v>520</v>
      </c>
      <c r="I1517" s="2">
        <v>43154</v>
      </c>
      <c r="J1517" t="s">
        <v>267</v>
      </c>
      <c r="K1517" t="s">
        <v>242</v>
      </c>
      <c r="L1517" t="s">
        <v>243</v>
      </c>
      <c r="M1517" t="s">
        <v>390</v>
      </c>
      <c r="N1517" t="s">
        <v>391</v>
      </c>
      <c r="O1517" t="s">
        <v>39</v>
      </c>
      <c r="P1517" t="s">
        <v>40</v>
      </c>
      <c r="Q1517">
        <v>4</v>
      </c>
      <c r="R1517" t="s">
        <v>41</v>
      </c>
      <c r="S1517" t="s">
        <v>392</v>
      </c>
      <c r="T1517" t="s">
        <v>391</v>
      </c>
      <c r="U1517" t="str">
        <f t="shared" si="265"/>
        <v>09</v>
      </c>
      <c r="V1517" t="s">
        <v>268</v>
      </c>
      <c r="W1517" t="str">
        <f t="shared" si="266"/>
        <v>E5982</v>
      </c>
      <c r="X1517" t="s">
        <v>268</v>
      </c>
      <c r="AA1517" t="s">
        <v>46</v>
      </c>
      <c r="AB1517">
        <v>0</v>
      </c>
      <c r="AC1517">
        <v>0</v>
      </c>
      <c r="AD1517">
        <v>244.34</v>
      </c>
      <c r="AE1517">
        <v>0</v>
      </c>
    </row>
    <row r="1518" spans="1:31" x14ac:dyDescent="0.3">
      <c r="A1518" t="str">
        <f t="shared" si="254"/>
        <v>18</v>
      </c>
      <c r="B1518" t="str">
        <f t="shared" si="262"/>
        <v>08</v>
      </c>
      <c r="C1518" s="1">
        <v>43132.906145833331</v>
      </c>
      <c r="D1518" t="str">
        <f t="shared" si="255"/>
        <v>9</v>
      </c>
      <c r="E1518" t="s">
        <v>538</v>
      </c>
      <c r="H1518" t="s">
        <v>522</v>
      </c>
      <c r="I1518" s="2">
        <v>43140</v>
      </c>
      <c r="J1518" t="s">
        <v>267</v>
      </c>
      <c r="K1518" t="s">
        <v>242</v>
      </c>
      <c r="L1518" t="s">
        <v>243</v>
      </c>
      <c r="M1518" t="s">
        <v>390</v>
      </c>
      <c r="N1518" t="s">
        <v>391</v>
      </c>
      <c r="O1518" t="s">
        <v>39</v>
      </c>
      <c r="P1518" t="s">
        <v>40</v>
      </c>
      <c r="Q1518">
        <v>4</v>
      </c>
      <c r="R1518" t="s">
        <v>41</v>
      </c>
      <c r="S1518" t="s">
        <v>392</v>
      </c>
      <c r="T1518" t="s">
        <v>391</v>
      </c>
      <c r="U1518" t="str">
        <f t="shared" si="265"/>
        <v>09</v>
      </c>
      <c r="V1518" t="s">
        <v>268</v>
      </c>
      <c r="W1518" t="str">
        <f t="shared" si="266"/>
        <v>E5982</v>
      </c>
      <c r="X1518" t="s">
        <v>268</v>
      </c>
      <c r="AA1518" t="s">
        <v>46</v>
      </c>
      <c r="AB1518">
        <v>0</v>
      </c>
      <c r="AC1518">
        <v>0</v>
      </c>
      <c r="AD1518">
        <v>744.95</v>
      </c>
      <c r="AE1518">
        <v>0</v>
      </c>
    </row>
    <row r="1519" spans="1:31" x14ac:dyDescent="0.3">
      <c r="A1519" t="str">
        <f t="shared" si="254"/>
        <v>18</v>
      </c>
      <c r="B1519" t="str">
        <f t="shared" si="262"/>
        <v>08</v>
      </c>
      <c r="C1519" s="1">
        <v>43132.908136574071</v>
      </c>
      <c r="D1519" t="str">
        <f t="shared" si="255"/>
        <v>9</v>
      </c>
      <c r="E1519" t="s">
        <v>639</v>
      </c>
      <c r="H1519" t="s">
        <v>522</v>
      </c>
      <c r="I1519" s="2">
        <v>43140</v>
      </c>
      <c r="J1519" t="s">
        <v>267</v>
      </c>
      <c r="K1519" t="s">
        <v>242</v>
      </c>
      <c r="L1519" t="s">
        <v>243</v>
      </c>
      <c r="M1519" t="s">
        <v>390</v>
      </c>
      <c r="N1519" t="s">
        <v>391</v>
      </c>
      <c r="O1519" t="s">
        <v>39</v>
      </c>
      <c r="P1519" t="s">
        <v>40</v>
      </c>
      <c r="Q1519">
        <v>4</v>
      </c>
      <c r="R1519" t="s">
        <v>41</v>
      </c>
      <c r="S1519" t="s">
        <v>392</v>
      </c>
      <c r="T1519" t="s">
        <v>391</v>
      </c>
      <c r="U1519" t="str">
        <f t="shared" si="265"/>
        <v>09</v>
      </c>
      <c r="V1519" t="s">
        <v>268</v>
      </c>
      <c r="W1519" t="str">
        <f t="shared" si="266"/>
        <v>E5982</v>
      </c>
      <c r="X1519" t="s">
        <v>268</v>
      </c>
      <c r="AA1519" t="s">
        <v>46</v>
      </c>
      <c r="AB1519">
        <v>0</v>
      </c>
      <c r="AC1519">
        <v>0</v>
      </c>
      <c r="AD1519">
        <v>244.34</v>
      </c>
      <c r="AE1519">
        <v>0</v>
      </c>
    </row>
    <row r="1520" spans="1:31" x14ac:dyDescent="0.3">
      <c r="A1520" t="str">
        <f t="shared" si="254"/>
        <v>18</v>
      </c>
      <c r="B1520" t="str">
        <f t="shared" si="262"/>
        <v>08</v>
      </c>
      <c r="C1520" s="1">
        <v>43147.710347222222</v>
      </c>
      <c r="D1520" t="str">
        <f t="shared" si="255"/>
        <v>9</v>
      </c>
      <c r="E1520" t="s">
        <v>733</v>
      </c>
      <c r="H1520" t="s">
        <v>734</v>
      </c>
      <c r="I1520" s="2">
        <v>43151</v>
      </c>
      <c r="J1520" t="s">
        <v>267</v>
      </c>
      <c r="K1520" t="s">
        <v>242</v>
      </c>
      <c r="L1520" t="s">
        <v>243</v>
      </c>
      <c r="M1520" t="s">
        <v>390</v>
      </c>
      <c r="N1520" t="s">
        <v>391</v>
      </c>
      <c r="O1520" t="s">
        <v>39</v>
      </c>
      <c r="P1520" t="s">
        <v>40</v>
      </c>
      <c r="Q1520">
        <v>4</v>
      </c>
      <c r="R1520" t="s">
        <v>41</v>
      </c>
      <c r="S1520" t="s">
        <v>392</v>
      </c>
      <c r="T1520" t="s">
        <v>391</v>
      </c>
      <c r="U1520" t="str">
        <f t="shared" si="265"/>
        <v>09</v>
      </c>
      <c r="V1520" t="s">
        <v>268</v>
      </c>
      <c r="W1520" t="str">
        <f t="shared" si="266"/>
        <v>E5982</v>
      </c>
      <c r="X1520" t="s">
        <v>268</v>
      </c>
      <c r="AA1520" t="s">
        <v>46</v>
      </c>
      <c r="AB1520">
        <v>0</v>
      </c>
      <c r="AC1520">
        <v>0</v>
      </c>
      <c r="AD1520">
        <v>21.6</v>
      </c>
      <c r="AE1520">
        <v>0</v>
      </c>
    </row>
    <row r="1521" spans="1:31" x14ac:dyDescent="0.3">
      <c r="A1521" t="str">
        <f t="shared" si="254"/>
        <v>18</v>
      </c>
      <c r="B1521" t="str">
        <f t="shared" si="262"/>
        <v>08</v>
      </c>
      <c r="C1521" s="1">
        <v>43147.710347222222</v>
      </c>
      <c r="D1521" t="str">
        <f t="shared" si="255"/>
        <v>9</v>
      </c>
      <c r="E1521" t="s">
        <v>733</v>
      </c>
      <c r="H1521" t="s">
        <v>735</v>
      </c>
      <c r="I1521" s="2">
        <v>43151</v>
      </c>
      <c r="J1521" t="s">
        <v>267</v>
      </c>
      <c r="K1521" t="s">
        <v>242</v>
      </c>
      <c r="L1521" t="s">
        <v>243</v>
      </c>
      <c r="M1521" t="s">
        <v>390</v>
      </c>
      <c r="N1521" t="s">
        <v>391</v>
      </c>
      <c r="O1521" t="s">
        <v>39</v>
      </c>
      <c r="P1521" t="s">
        <v>40</v>
      </c>
      <c r="Q1521">
        <v>4</v>
      </c>
      <c r="R1521" t="s">
        <v>41</v>
      </c>
      <c r="S1521" t="s">
        <v>392</v>
      </c>
      <c r="T1521" t="s">
        <v>391</v>
      </c>
      <c r="U1521" t="str">
        <f t="shared" si="265"/>
        <v>09</v>
      </c>
      <c r="V1521" t="s">
        <v>268</v>
      </c>
      <c r="W1521" t="str">
        <f t="shared" si="266"/>
        <v>E5982</v>
      </c>
      <c r="X1521" t="s">
        <v>268</v>
      </c>
      <c r="AA1521" t="s">
        <v>46</v>
      </c>
      <c r="AB1521">
        <v>0</v>
      </c>
      <c r="AC1521">
        <v>0</v>
      </c>
      <c r="AD1521">
        <v>4.99</v>
      </c>
      <c r="AE1521">
        <v>0</v>
      </c>
    </row>
    <row r="1522" spans="1:31" x14ac:dyDescent="0.3">
      <c r="A1522" t="str">
        <f t="shared" si="254"/>
        <v>18</v>
      </c>
      <c r="B1522" t="str">
        <f t="shared" si="262"/>
        <v>08</v>
      </c>
      <c r="C1522" s="1">
        <v>43147.710347222222</v>
      </c>
      <c r="D1522" t="str">
        <f t="shared" si="255"/>
        <v>9</v>
      </c>
      <c r="E1522" t="s">
        <v>733</v>
      </c>
      <c r="H1522" t="s">
        <v>736</v>
      </c>
      <c r="I1522" s="2">
        <v>43151</v>
      </c>
      <c r="J1522" t="s">
        <v>267</v>
      </c>
      <c r="K1522" t="s">
        <v>242</v>
      </c>
      <c r="L1522" t="s">
        <v>243</v>
      </c>
      <c r="M1522" t="s">
        <v>390</v>
      </c>
      <c r="N1522" t="s">
        <v>391</v>
      </c>
      <c r="O1522" t="s">
        <v>39</v>
      </c>
      <c r="P1522" t="s">
        <v>40</v>
      </c>
      <c r="Q1522">
        <v>4</v>
      </c>
      <c r="R1522" t="s">
        <v>41</v>
      </c>
      <c r="S1522" t="s">
        <v>392</v>
      </c>
      <c r="T1522" t="s">
        <v>391</v>
      </c>
      <c r="U1522" t="str">
        <f t="shared" si="265"/>
        <v>09</v>
      </c>
      <c r="V1522" t="s">
        <v>268</v>
      </c>
      <c r="W1522" t="str">
        <f t="shared" si="266"/>
        <v>E5982</v>
      </c>
      <c r="X1522" t="s">
        <v>268</v>
      </c>
      <c r="AA1522" t="s">
        <v>46</v>
      </c>
      <c r="AB1522">
        <v>0</v>
      </c>
      <c r="AC1522">
        <v>0</v>
      </c>
      <c r="AD1522">
        <v>131.46</v>
      </c>
      <c r="AE1522">
        <v>0</v>
      </c>
    </row>
    <row r="1523" spans="1:31" x14ac:dyDescent="0.3">
      <c r="A1523" t="str">
        <f t="shared" si="254"/>
        <v>18</v>
      </c>
      <c r="B1523" t="str">
        <f t="shared" si="262"/>
        <v>08</v>
      </c>
      <c r="C1523" s="1">
        <v>43147.710347222222</v>
      </c>
      <c r="D1523" t="str">
        <f t="shared" si="255"/>
        <v>9</v>
      </c>
      <c r="E1523" t="s">
        <v>733</v>
      </c>
      <c r="H1523" t="s">
        <v>737</v>
      </c>
      <c r="I1523" s="2">
        <v>43151</v>
      </c>
      <c r="J1523" t="s">
        <v>267</v>
      </c>
      <c r="K1523" t="s">
        <v>242</v>
      </c>
      <c r="L1523" t="s">
        <v>243</v>
      </c>
      <c r="M1523" t="s">
        <v>390</v>
      </c>
      <c r="N1523" t="s">
        <v>391</v>
      </c>
      <c r="O1523" t="s">
        <v>39</v>
      </c>
      <c r="P1523" t="s">
        <v>40</v>
      </c>
      <c r="Q1523">
        <v>4</v>
      </c>
      <c r="R1523" t="s">
        <v>41</v>
      </c>
      <c r="S1523" t="s">
        <v>392</v>
      </c>
      <c r="T1523" t="s">
        <v>391</v>
      </c>
      <c r="U1523" t="str">
        <f t="shared" si="265"/>
        <v>09</v>
      </c>
      <c r="V1523" t="s">
        <v>268</v>
      </c>
      <c r="W1523" t="str">
        <f t="shared" si="266"/>
        <v>E5982</v>
      </c>
      <c r="X1523" t="s">
        <v>268</v>
      </c>
      <c r="AA1523" t="s">
        <v>46</v>
      </c>
      <c r="AB1523">
        <v>0</v>
      </c>
      <c r="AC1523">
        <v>0</v>
      </c>
      <c r="AD1523">
        <v>2.21</v>
      </c>
      <c r="AE1523">
        <v>0</v>
      </c>
    </row>
    <row r="1524" spans="1:31" x14ac:dyDescent="0.3">
      <c r="A1524" t="str">
        <f t="shared" si="254"/>
        <v>18</v>
      </c>
      <c r="B1524" t="str">
        <f t="shared" si="262"/>
        <v>08</v>
      </c>
      <c r="C1524" s="1">
        <v>43147.710347222222</v>
      </c>
      <c r="D1524" t="str">
        <f t="shared" si="255"/>
        <v>9</v>
      </c>
      <c r="E1524" t="s">
        <v>733</v>
      </c>
      <c r="H1524" t="s">
        <v>738</v>
      </c>
      <c r="I1524" s="2">
        <v>43151</v>
      </c>
      <c r="J1524" t="s">
        <v>267</v>
      </c>
      <c r="K1524" t="s">
        <v>242</v>
      </c>
      <c r="L1524" t="s">
        <v>243</v>
      </c>
      <c r="M1524" t="s">
        <v>390</v>
      </c>
      <c r="N1524" t="s">
        <v>391</v>
      </c>
      <c r="O1524" t="s">
        <v>39</v>
      </c>
      <c r="P1524" t="s">
        <v>40</v>
      </c>
      <c r="Q1524">
        <v>4</v>
      </c>
      <c r="R1524" t="s">
        <v>41</v>
      </c>
      <c r="S1524" t="s">
        <v>392</v>
      </c>
      <c r="T1524" t="s">
        <v>391</v>
      </c>
      <c r="U1524" t="str">
        <f t="shared" si="265"/>
        <v>09</v>
      </c>
      <c r="V1524" t="s">
        <v>268</v>
      </c>
      <c r="W1524" t="str">
        <f t="shared" si="266"/>
        <v>E5982</v>
      </c>
      <c r="X1524" t="s">
        <v>268</v>
      </c>
      <c r="AA1524" t="s">
        <v>46</v>
      </c>
      <c r="AB1524">
        <v>0</v>
      </c>
      <c r="AC1524">
        <v>0</v>
      </c>
      <c r="AD1524">
        <v>338.53</v>
      </c>
      <c r="AE1524">
        <v>0</v>
      </c>
    </row>
    <row r="1525" spans="1:31" x14ac:dyDescent="0.3">
      <c r="A1525" t="str">
        <f t="shared" si="254"/>
        <v>18</v>
      </c>
      <c r="B1525" t="str">
        <f t="shared" si="262"/>
        <v>08</v>
      </c>
      <c r="C1525" s="1">
        <v>43146.9065625</v>
      </c>
      <c r="D1525" t="str">
        <f t="shared" si="255"/>
        <v>9</v>
      </c>
      <c r="E1525" t="s">
        <v>641</v>
      </c>
      <c r="H1525" t="s">
        <v>520</v>
      </c>
      <c r="I1525" s="2">
        <v>43154</v>
      </c>
      <c r="J1525" t="s">
        <v>83</v>
      </c>
      <c r="K1525" t="s">
        <v>242</v>
      </c>
      <c r="L1525" t="s">
        <v>243</v>
      </c>
      <c r="M1525" t="s">
        <v>397</v>
      </c>
      <c r="N1525" t="s">
        <v>398</v>
      </c>
      <c r="O1525" t="s">
        <v>39</v>
      </c>
      <c r="P1525" t="s">
        <v>40</v>
      </c>
      <c r="Q1525">
        <v>4</v>
      </c>
      <c r="R1525" t="s">
        <v>41</v>
      </c>
      <c r="S1525" t="s">
        <v>399</v>
      </c>
      <c r="T1525" t="s">
        <v>398</v>
      </c>
      <c r="U1525" t="str">
        <f>"03"</f>
        <v>03</v>
      </c>
      <c r="V1525" t="s">
        <v>120</v>
      </c>
      <c r="W1525" t="str">
        <f>"E4135"</f>
        <v>E4135</v>
      </c>
      <c r="X1525" t="s">
        <v>121</v>
      </c>
      <c r="AA1525" t="s">
        <v>46</v>
      </c>
      <c r="AB1525">
        <v>0</v>
      </c>
      <c r="AC1525">
        <v>0</v>
      </c>
      <c r="AD1525">
        <v>380</v>
      </c>
      <c r="AE1525">
        <v>0</v>
      </c>
    </row>
    <row r="1526" spans="1:31" x14ac:dyDescent="0.3">
      <c r="A1526" t="str">
        <f t="shared" si="254"/>
        <v>18</v>
      </c>
      <c r="B1526" t="str">
        <f t="shared" si="262"/>
        <v>08</v>
      </c>
      <c r="C1526" s="1">
        <v>43132.904618055552</v>
      </c>
      <c r="D1526" t="str">
        <f t="shared" si="255"/>
        <v>9</v>
      </c>
      <c r="E1526" t="s">
        <v>643</v>
      </c>
      <c r="H1526" t="s">
        <v>522</v>
      </c>
      <c r="I1526" s="2">
        <v>43140</v>
      </c>
      <c r="J1526" t="s">
        <v>83</v>
      </c>
      <c r="K1526" t="s">
        <v>242</v>
      </c>
      <c r="L1526" t="s">
        <v>243</v>
      </c>
      <c r="M1526" t="s">
        <v>397</v>
      </c>
      <c r="N1526" t="s">
        <v>398</v>
      </c>
      <c r="O1526" t="s">
        <v>39</v>
      </c>
      <c r="P1526" t="s">
        <v>40</v>
      </c>
      <c r="Q1526">
        <v>4</v>
      </c>
      <c r="R1526" t="s">
        <v>41</v>
      </c>
      <c r="S1526" t="s">
        <v>399</v>
      </c>
      <c r="T1526" t="s">
        <v>398</v>
      </c>
      <c r="U1526" t="str">
        <f>"03"</f>
        <v>03</v>
      </c>
      <c r="V1526" t="s">
        <v>120</v>
      </c>
      <c r="W1526" t="str">
        <f>"E4135"</f>
        <v>E4135</v>
      </c>
      <c r="X1526" t="s">
        <v>121</v>
      </c>
      <c r="AA1526" t="s">
        <v>46</v>
      </c>
      <c r="AB1526">
        <v>0</v>
      </c>
      <c r="AC1526">
        <v>0</v>
      </c>
      <c r="AD1526">
        <v>380</v>
      </c>
      <c r="AE1526">
        <v>0</v>
      </c>
    </row>
    <row r="1527" spans="1:31" x14ac:dyDescent="0.3">
      <c r="A1527" t="str">
        <f t="shared" si="254"/>
        <v>18</v>
      </c>
      <c r="B1527" t="str">
        <f t="shared" si="262"/>
        <v>08</v>
      </c>
      <c r="C1527" s="1">
        <v>43136.682384259257</v>
      </c>
      <c r="D1527" t="str">
        <f t="shared" si="255"/>
        <v>9</v>
      </c>
      <c r="E1527" t="s">
        <v>739</v>
      </c>
      <c r="H1527" t="s">
        <v>740</v>
      </c>
      <c r="I1527" s="2">
        <v>43137</v>
      </c>
      <c r="J1527" t="s">
        <v>74</v>
      </c>
      <c r="K1527" t="s">
        <v>242</v>
      </c>
      <c r="L1527" t="s">
        <v>243</v>
      </c>
      <c r="M1527" t="s">
        <v>397</v>
      </c>
      <c r="N1527" t="s">
        <v>398</v>
      </c>
      <c r="O1527" t="s">
        <v>39</v>
      </c>
      <c r="P1527" t="s">
        <v>40</v>
      </c>
      <c r="Q1527">
        <v>4</v>
      </c>
      <c r="R1527" t="s">
        <v>41</v>
      </c>
      <c r="S1527" t="s">
        <v>399</v>
      </c>
      <c r="T1527" t="s">
        <v>398</v>
      </c>
      <c r="U1527" t="str">
        <f>"05"</f>
        <v>05</v>
      </c>
      <c r="V1527" t="s">
        <v>58</v>
      </c>
      <c r="W1527" t="str">
        <f>"E5570"</f>
        <v>E5570</v>
      </c>
      <c r="X1527" t="s">
        <v>156</v>
      </c>
      <c r="AA1527" t="s">
        <v>46</v>
      </c>
      <c r="AB1527">
        <v>0</v>
      </c>
      <c r="AC1527">
        <v>0</v>
      </c>
      <c r="AD1527">
        <v>75</v>
      </c>
      <c r="AE1527">
        <v>0</v>
      </c>
    </row>
    <row r="1528" spans="1:31" x14ac:dyDescent="0.3">
      <c r="A1528" t="str">
        <f t="shared" si="254"/>
        <v>18</v>
      </c>
      <c r="B1528" t="str">
        <f t="shared" si="262"/>
        <v>08</v>
      </c>
      <c r="C1528" s="1">
        <v>43151.556944444441</v>
      </c>
      <c r="D1528" t="str">
        <f t="shared" si="255"/>
        <v>9</v>
      </c>
      <c r="E1528" t="s">
        <v>741</v>
      </c>
      <c r="H1528" t="s">
        <v>742</v>
      </c>
      <c r="I1528" s="2">
        <v>43151</v>
      </c>
      <c r="J1528" t="s">
        <v>74</v>
      </c>
      <c r="K1528" t="s">
        <v>242</v>
      </c>
      <c r="L1528" t="s">
        <v>243</v>
      </c>
      <c r="M1528" t="s">
        <v>397</v>
      </c>
      <c r="N1528" t="s">
        <v>398</v>
      </c>
      <c r="O1528" t="s">
        <v>39</v>
      </c>
      <c r="P1528" t="s">
        <v>40</v>
      </c>
      <c r="Q1528">
        <v>4</v>
      </c>
      <c r="R1528" t="s">
        <v>41</v>
      </c>
      <c r="S1528" t="s">
        <v>399</v>
      </c>
      <c r="T1528" t="s">
        <v>398</v>
      </c>
      <c r="U1528" t="str">
        <f>"05"</f>
        <v>05</v>
      </c>
      <c r="V1528" t="s">
        <v>58</v>
      </c>
      <c r="W1528" t="str">
        <f>"E5570"</f>
        <v>E5570</v>
      </c>
      <c r="X1528" t="s">
        <v>156</v>
      </c>
      <c r="AA1528" t="s">
        <v>46</v>
      </c>
      <c r="AB1528">
        <v>0</v>
      </c>
      <c r="AC1528">
        <v>0</v>
      </c>
      <c r="AD1528">
        <v>75</v>
      </c>
      <c r="AE1528">
        <v>0</v>
      </c>
    </row>
    <row r="1529" spans="1:31" x14ac:dyDescent="0.3">
      <c r="A1529" t="str">
        <f t="shared" ref="A1529:A1592" si="267">"18"</f>
        <v>18</v>
      </c>
      <c r="B1529" t="str">
        <f t="shared" si="262"/>
        <v>08</v>
      </c>
      <c r="C1529" s="1">
        <v>43146.909155092595</v>
      </c>
      <c r="D1529" t="str">
        <f t="shared" ref="D1529:D1592" si="268">"9"</f>
        <v>9</v>
      </c>
      <c r="E1529" t="s">
        <v>638</v>
      </c>
      <c r="H1529" t="s">
        <v>520</v>
      </c>
      <c r="I1529" s="2">
        <v>43154</v>
      </c>
      <c r="J1529" t="s">
        <v>49</v>
      </c>
      <c r="K1529" t="s">
        <v>242</v>
      </c>
      <c r="L1529" t="s">
        <v>243</v>
      </c>
      <c r="M1529" t="s">
        <v>397</v>
      </c>
      <c r="N1529" t="s">
        <v>398</v>
      </c>
      <c r="O1529" t="s">
        <v>39</v>
      </c>
      <c r="P1529" t="s">
        <v>40</v>
      </c>
      <c r="Q1529">
        <v>4</v>
      </c>
      <c r="R1529" t="s">
        <v>41</v>
      </c>
      <c r="S1529" t="s">
        <v>399</v>
      </c>
      <c r="T1529" t="s">
        <v>398</v>
      </c>
      <c r="U1529" t="str">
        <f>"02"</f>
        <v>02</v>
      </c>
      <c r="V1529" t="s">
        <v>51</v>
      </c>
      <c r="W1529" t="str">
        <f>"E4282"</f>
        <v>E4282</v>
      </c>
      <c r="X1529" t="s">
        <v>163</v>
      </c>
      <c r="AA1529" t="s">
        <v>46</v>
      </c>
      <c r="AB1529">
        <v>0</v>
      </c>
      <c r="AC1529">
        <v>0</v>
      </c>
      <c r="AD1529">
        <v>9.1199999999999992</v>
      </c>
      <c r="AE1529">
        <v>0</v>
      </c>
    </row>
    <row r="1530" spans="1:31" x14ac:dyDescent="0.3">
      <c r="A1530" t="str">
        <f t="shared" si="267"/>
        <v>18</v>
      </c>
      <c r="B1530" t="str">
        <f t="shared" si="262"/>
        <v>08</v>
      </c>
      <c r="C1530" s="1">
        <v>43132.907164351855</v>
      </c>
      <c r="D1530" t="str">
        <f t="shared" si="268"/>
        <v>9</v>
      </c>
      <c r="E1530" t="s">
        <v>639</v>
      </c>
      <c r="H1530" t="s">
        <v>522</v>
      </c>
      <c r="I1530" s="2">
        <v>43140</v>
      </c>
      <c r="J1530" t="s">
        <v>49</v>
      </c>
      <c r="K1530" t="s">
        <v>242</v>
      </c>
      <c r="L1530" t="s">
        <v>243</v>
      </c>
      <c r="M1530" t="s">
        <v>397</v>
      </c>
      <c r="N1530" t="s">
        <v>398</v>
      </c>
      <c r="O1530" t="s">
        <v>39</v>
      </c>
      <c r="P1530" t="s">
        <v>40</v>
      </c>
      <c r="Q1530">
        <v>4</v>
      </c>
      <c r="R1530" t="s">
        <v>41</v>
      </c>
      <c r="S1530" t="s">
        <v>399</v>
      </c>
      <c r="T1530" t="s">
        <v>398</v>
      </c>
      <c r="U1530" t="str">
        <f>"02"</f>
        <v>02</v>
      </c>
      <c r="V1530" t="s">
        <v>51</v>
      </c>
      <c r="W1530" t="str">
        <f>"E4282"</f>
        <v>E4282</v>
      </c>
      <c r="X1530" t="s">
        <v>163</v>
      </c>
      <c r="AA1530" t="s">
        <v>46</v>
      </c>
      <c r="AB1530">
        <v>0</v>
      </c>
      <c r="AC1530">
        <v>0</v>
      </c>
      <c r="AD1530">
        <v>9.1199999999999992</v>
      </c>
      <c r="AE1530">
        <v>0</v>
      </c>
    </row>
    <row r="1531" spans="1:31" x14ac:dyDescent="0.3">
      <c r="A1531" t="str">
        <f t="shared" si="267"/>
        <v>18</v>
      </c>
      <c r="B1531" t="str">
        <f t="shared" si="262"/>
        <v>08</v>
      </c>
      <c r="C1531" s="1">
        <v>43146.909155092595</v>
      </c>
      <c r="D1531" t="str">
        <f t="shared" si="268"/>
        <v>9</v>
      </c>
      <c r="E1531" t="s">
        <v>638</v>
      </c>
      <c r="H1531" t="s">
        <v>520</v>
      </c>
      <c r="I1531" s="2">
        <v>43154</v>
      </c>
      <c r="J1531" t="s">
        <v>49</v>
      </c>
      <c r="K1531" t="s">
        <v>242</v>
      </c>
      <c r="L1531" t="s">
        <v>243</v>
      </c>
      <c r="M1531" t="s">
        <v>397</v>
      </c>
      <c r="N1531" t="s">
        <v>398</v>
      </c>
      <c r="O1531" t="s">
        <v>39</v>
      </c>
      <c r="P1531" t="s">
        <v>40</v>
      </c>
      <c r="Q1531">
        <v>4</v>
      </c>
      <c r="R1531" t="s">
        <v>41</v>
      </c>
      <c r="S1531" t="s">
        <v>399</v>
      </c>
      <c r="T1531" t="s">
        <v>398</v>
      </c>
      <c r="U1531" t="str">
        <f>"02"</f>
        <v>02</v>
      </c>
      <c r="V1531" t="s">
        <v>51</v>
      </c>
      <c r="W1531" t="str">
        <f>"E4281"</f>
        <v>E4281</v>
      </c>
      <c r="X1531" t="s">
        <v>52</v>
      </c>
      <c r="AA1531" t="s">
        <v>46</v>
      </c>
      <c r="AB1531">
        <v>0</v>
      </c>
      <c r="AC1531">
        <v>0</v>
      </c>
      <c r="AD1531">
        <v>498.56</v>
      </c>
      <c r="AE1531">
        <v>0</v>
      </c>
    </row>
    <row r="1532" spans="1:31" x14ac:dyDescent="0.3">
      <c r="A1532" t="str">
        <f t="shared" si="267"/>
        <v>18</v>
      </c>
      <c r="B1532" t="str">
        <f t="shared" si="262"/>
        <v>08</v>
      </c>
      <c r="C1532" s="1">
        <v>43132.907164351855</v>
      </c>
      <c r="D1532" t="str">
        <f t="shared" si="268"/>
        <v>9</v>
      </c>
      <c r="E1532" t="s">
        <v>639</v>
      </c>
      <c r="H1532" t="s">
        <v>522</v>
      </c>
      <c r="I1532" s="2">
        <v>43140</v>
      </c>
      <c r="J1532" t="s">
        <v>49</v>
      </c>
      <c r="K1532" t="s">
        <v>242</v>
      </c>
      <c r="L1532" t="s">
        <v>243</v>
      </c>
      <c r="M1532" t="s">
        <v>397</v>
      </c>
      <c r="N1532" t="s">
        <v>398</v>
      </c>
      <c r="O1532" t="s">
        <v>39</v>
      </c>
      <c r="P1532" t="s">
        <v>40</v>
      </c>
      <c r="Q1532">
        <v>4</v>
      </c>
      <c r="R1532" t="s">
        <v>41</v>
      </c>
      <c r="S1532" t="s">
        <v>399</v>
      </c>
      <c r="T1532" t="s">
        <v>398</v>
      </c>
      <c r="U1532" t="str">
        <f>"02"</f>
        <v>02</v>
      </c>
      <c r="V1532" t="s">
        <v>51</v>
      </c>
      <c r="W1532" t="str">
        <f>"E4281"</f>
        <v>E4281</v>
      </c>
      <c r="X1532" t="s">
        <v>52</v>
      </c>
      <c r="AA1532" t="s">
        <v>46</v>
      </c>
      <c r="AB1532">
        <v>0</v>
      </c>
      <c r="AC1532">
        <v>0</v>
      </c>
      <c r="AD1532">
        <v>498.56</v>
      </c>
      <c r="AE1532">
        <v>0</v>
      </c>
    </row>
    <row r="1533" spans="1:31" x14ac:dyDescent="0.3">
      <c r="A1533" t="str">
        <f t="shared" si="267"/>
        <v>18</v>
      </c>
      <c r="B1533" t="str">
        <f t="shared" si="262"/>
        <v>08</v>
      </c>
      <c r="C1533" s="1">
        <v>43146.9065625</v>
      </c>
      <c r="D1533" t="str">
        <f t="shared" si="268"/>
        <v>9</v>
      </c>
      <c r="E1533" t="s">
        <v>641</v>
      </c>
      <c r="H1533" t="s">
        <v>520</v>
      </c>
      <c r="I1533" s="2">
        <v>43154</v>
      </c>
      <c r="J1533" t="s">
        <v>83</v>
      </c>
      <c r="K1533" t="s">
        <v>242</v>
      </c>
      <c r="L1533" t="s">
        <v>243</v>
      </c>
      <c r="M1533" t="s">
        <v>397</v>
      </c>
      <c r="N1533" t="s">
        <v>398</v>
      </c>
      <c r="O1533" t="s">
        <v>39</v>
      </c>
      <c r="P1533" t="s">
        <v>40</v>
      </c>
      <c r="Q1533">
        <v>4</v>
      </c>
      <c r="R1533" t="s">
        <v>41</v>
      </c>
      <c r="S1533" t="s">
        <v>399</v>
      </c>
      <c r="T1533" t="s">
        <v>398</v>
      </c>
      <c r="U1533" t="str">
        <f>"01"</f>
        <v>01</v>
      </c>
      <c r="V1533" t="s">
        <v>84</v>
      </c>
      <c r="W1533" t="str">
        <f>"E4105"</f>
        <v>E4105</v>
      </c>
      <c r="X1533" t="s">
        <v>84</v>
      </c>
      <c r="AA1533" t="s">
        <v>46</v>
      </c>
      <c r="AB1533">
        <v>0</v>
      </c>
      <c r="AC1533">
        <v>0</v>
      </c>
      <c r="AD1533">
        <v>1520</v>
      </c>
      <c r="AE1533">
        <v>0</v>
      </c>
    </row>
    <row r="1534" spans="1:31" x14ac:dyDescent="0.3">
      <c r="A1534" t="str">
        <f t="shared" si="267"/>
        <v>18</v>
      </c>
      <c r="B1534" t="str">
        <f t="shared" si="262"/>
        <v>08</v>
      </c>
      <c r="C1534" s="1">
        <v>43146.905023148145</v>
      </c>
      <c r="D1534" t="str">
        <f t="shared" si="268"/>
        <v>9</v>
      </c>
      <c r="E1534" t="s">
        <v>640</v>
      </c>
      <c r="G1534" t="s">
        <v>86</v>
      </c>
      <c r="H1534" t="s">
        <v>87</v>
      </c>
      <c r="I1534" s="2">
        <v>43146</v>
      </c>
      <c r="J1534" t="s">
        <v>88</v>
      </c>
      <c r="K1534" t="s">
        <v>242</v>
      </c>
      <c r="L1534" t="s">
        <v>243</v>
      </c>
      <c r="M1534" t="s">
        <v>397</v>
      </c>
      <c r="N1534" t="s">
        <v>398</v>
      </c>
      <c r="O1534" t="s">
        <v>39</v>
      </c>
      <c r="P1534" t="s">
        <v>40</v>
      </c>
      <c r="Q1534">
        <v>4</v>
      </c>
      <c r="R1534" t="s">
        <v>41</v>
      </c>
      <c r="S1534" t="s">
        <v>399</v>
      </c>
      <c r="T1534" t="s">
        <v>398</v>
      </c>
      <c r="U1534" t="str">
        <f>"01"</f>
        <v>01</v>
      </c>
      <c r="V1534" t="s">
        <v>84</v>
      </c>
      <c r="W1534" t="str">
        <f>"E4105"</f>
        <v>E4105</v>
      </c>
      <c r="X1534" t="s">
        <v>84</v>
      </c>
      <c r="AA1534" t="s">
        <v>65</v>
      </c>
      <c r="AB1534">
        <v>0</v>
      </c>
      <c r="AC1534">
        <v>0</v>
      </c>
      <c r="AD1534">
        <v>0</v>
      </c>
      <c r="AE1534">
        <v>-1520</v>
      </c>
    </row>
    <row r="1535" spans="1:31" x14ac:dyDescent="0.3">
      <c r="A1535" t="str">
        <f t="shared" si="267"/>
        <v>18</v>
      </c>
      <c r="B1535" t="str">
        <f t="shared" si="262"/>
        <v>08</v>
      </c>
      <c r="C1535" s="1">
        <v>43132.903043981481</v>
      </c>
      <c r="D1535" t="str">
        <f t="shared" si="268"/>
        <v>9</v>
      </c>
      <c r="E1535" t="s">
        <v>642</v>
      </c>
      <c r="G1535" t="s">
        <v>86</v>
      </c>
      <c r="H1535" t="s">
        <v>87</v>
      </c>
      <c r="I1535" s="2">
        <v>43132</v>
      </c>
      <c r="J1535" t="s">
        <v>88</v>
      </c>
      <c r="K1535" t="s">
        <v>242</v>
      </c>
      <c r="L1535" t="s">
        <v>243</v>
      </c>
      <c r="M1535" t="s">
        <v>397</v>
      </c>
      <c r="N1535" t="s">
        <v>398</v>
      </c>
      <c r="O1535" t="s">
        <v>39</v>
      </c>
      <c r="P1535" t="s">
        <v>40</v>
      </c>
      <c r="Q1535">
        <v>4</v>
      </c>
      <c r="R1535" t="s">
        <v>41</v>
      </c>
      <c r="S1535" t="s">
        <v>399</v>
      </c>
      <c r="T1535" t="s">
        <v>398</v>
      </c>
      <c r="U1535" t="str">
        <f>"01"</f>
        <v>01</v>
      </c>
      <c r="V1535" t="s">
        <v>84</v>
      </c>
      <c r="W1535" t="str">
        <f>"E4105"</f>
        <v>E4105</v>
      </c>
      <c r="X1535" t="s">
        <v>84</v>
      </c>
      <c r="AA1535" t="s">
        <v>65</v>
      </c>
      <c r="AB1535">
        <v>0</v>
      </c>
      <c r="AC1535">
        <v>0</v>
      </c>
      <c r="AD1535">
        <v>0</v>
      </c>
      <c r="AE1535">
        <v>-1520</v>
      </c>
    </row>
    <row r="1536" spans="1:31" x14ac:dyDescent="0.3">
      <c r="A1536" t="str">
        <f t="shared" si="267"/>
        <v>18</v>
      </c>
      <c r="B1536" t="str">
        <f t="shared" si="262"/>
        <v>08</v>
      </c>
      <c r="C1536" s="1">
        <v>43132.904618055552</v>
      </c>
      <c r="D1536" t="str">
        <f t="shared" si="268"/>
        <v>9</v>
      </c>
      <c r="E1536" t="s">
        <v>643</v>
      </c>
      <c r="H1536" t="s">
        <v>522</v>
      </c>
      <c r="I1536" s="2">
        <v>43140</v>
      </c>
      <c r="J1536" t="s">
        <v>83</v>
      </c>
      <c r="K1536" t="s">
        <v>242</v>
      </c>
      <c r="L1536" t="s">
        <v>243</v>
      </c>
      <c r="M1536" t="s">
        <v>397</v>
      </c>
      <c r="N1536" t="s">
        <v>398</v>
      </c>
      <c r="O1536" t="s">
        <v>39</v>
      </c>
      <c r="P1536" t="s">
        <v>40</v>
      </c>
      <c r="Q1536">
        <v>4</v>
      </c>
      <c r="R1536" t="s">
        <v>41</v>
      </c>
      <c r="S1536" t="s">
        <v>399</v>
      </c>
      <c r="T1536" t="s">
        <v>398</v>
      </c>
      <c r="U1536" t="str">
        <f>"01"</f>
        <v>01</v>
      </c>
      <c r="V1536" t="s">
        <v>84</v>
      </c>
      <c r="W1536" t="str">
        <f>"E4105"</f>
        <v>E4105</v>
      </c>
      <c r="X1536" t="s">
        <v>84</v>
      </c>
      <c r="AA1536" t="s">
        <v>46</v>
      </c>
      <c r="AB1536">
        <v>0</v>
      </c>
      <c r="AC1536">
        <v>0</v>
      </c>
      <c r="AD1536">
        <v>1520</v>
      </c>
      <c r="AE1536">
        <v>0</v>
      </c>
    </row>
    <row r="1537" spans="1:31" x14ac:dyDescent="0.3">
      <c r="A1537" t="str">
        <f t="shared" si="267"/>
        <v>18</v>
      </c>
      <c r="B1537" t="str">
        <f t="shared" si="262"/>
        <v>08</v>
      </c>
      <c r="C1537" s="1">
        <v>43136.682384259257</v>
      </c>
      <c r="D1537" t="str">
        <f t="shared" si="268"/>
        <v>9</v>
      </c>
      <c r="E1537" t="s">
        <v>739</v>
      </c>
      <c r="H1537" t="s">
        <v>743</v>
      </c>
      <c r="I1537" s="2">
        <v>43137</v>
      </c>
      <c r="J1537" t="s">
        <v>74</v>
      </c>
      <c r="K1537" t="s">
        <v>242</v>
      </c>
      <c r="L1537" t="s">
        <v>243</v>
      </c>
      <c r="M1537" t="s">
        <v>397</v>
      </c>
      <c r="N1537" t="s">
        <v>398</v>
      </c>
      <c r="O1537" t="s">
        <v>39</v>
      </c>
      <c r="P1537" t="s">
        <v>40</v>
      </c>
      <c r="Q1537">
        <v>4</v>
      </c>
      <c r="R1537" t="s">
        <v>41</v>
      </c>
      <c r="S1537" t="s">
        <v>399</v>
      </c>
      <c r="T1537" t="s">
        <v>398</v>
      </c>
      <c r="U1537" t="str">
        <f>"05"</f>
        <v>05</v>
      </c>
      <c r="V1537" t="s">
        <v>58</v>
      </c>
      <c r="W1537" t="str">
        <f>"E5180"</f>
        <v>E5180</v>
      </c>
      <c r="X1537" t="s">
        <v>405</v>
      </c>
      <c r="AA1537" t="s">
        <v>46</v>
      </c>
      <c r="AB1537">
        <v>0</v>
      </c>
      <c r="AC1537">
        <v>0</v>
      </c>
      <c r="AD1537">
        <v>529.91999999999996</v>
      </c>
      <c r="AE1537">
        <v>0</v>
      </c>
    </row>
    <row r="1538" spans="1:31" x14ac:dyDescent="0.3">
      <c r="A1538" t="str">
        <f t="shared" si="267"/>
        <v>18</v>
      </c>
      <c r="B1538" t="str">
        <f t="shared" si="262"/>
        <v>08</v>
      </c>
      <c r="C1538" s="1">
        <v>43151.556944444441</v>
      </c>
      <c r="D1538" t="str">
        <f t="shared" si="268"/>
        <v>9</v>
      </c>
      <c r="E1538" t="s">
        <v>741</v>
      </c>
      <c r="H1538" t="s">
        <v>744</v>
      </c>
      <c r="I1538" s="2">
        <v>43151</v>
      </c>
      <c r="J1538" t="s">
        <v>74</v>
      </c>
      <c r="K1538" t="s">
        <v>242</v>
      </c>
      <c r="L1538" t="s">
        <v>243</v>
      </c>
      <c r="M1538" t="s">
        <v>397</v>
      </c>
      <c r="N1538" t="s">
        <v>398</v>
      </c>
      <c r="O1538" t="s">
        <v>39</v>
      </c>
      <c r="P1538" t="s">
        <v>40</v>
      </c>
      <c r="Q1538">
        <v>4</v>
      </c>
      <c r="R1538" t="s">
        <v>41</v>
      </c>
      <c r="S1538" t="s">
        <v>399</v>
      </c>
      <c r="T1538" t="s">
        <v>398</v>
      </c>
      <c r="U1538" t="str">
        <f>"05"</f>
        <v>05</v>
      </c>
      <c r="V1538" t="s">
        <v>58</v>
      </c>
      <c r="W1538" t="str">
        <f>"E5180"</f>
        <v>E5180</v>
      </c>
      <c r="X1538" t="s">
        <v>405</v>
      </c>
      <c r="AA1538" t="s">
        <v>46</v>
      </c>
      <c r="AB1538">
        <v>0</v>
      </c>
      <c r="AC1538">
        <v>0</v>
      </c>
      <c r="AD1538">
        <v>119.98</v>
      </c>
      <c r="AE1538">
        <v>0</v>
      </c>
    </row>
    <row r="1539" spans="1:31" x14ac:dyDescent="0.3">
      <c r="A1539" t="str">
        <f t="shared" si="267"/>
        <v>18</v>
      </c>
      <c r="B1539" t="str">
        <f t="shared" si="262"/>
        <v>08</v>
      </c>
      <c r="C1539" s="1">
        <v>43159.636886574073</v>
      </c>
      <c r="D1539" t="str">
        <f t="shared" si="268"/>
        <v>9</v>
      </c>
      <c r="E1539" t="s">
        <v>745</v>
      </c>
      <c r="F1539">
        <v>927926</v>
      </c>
      <c r="H1539" t="s">
        <v>746</v>
      </c>
      <c r="I1539" s="2">
        <v>43159</v>
      </c>
      <c r="J1539" t="s">
        <v>124</v>
      </c>
      <c r="K1539" t="s">
        <v>242</v>
      </c>
      <c r="L1539" t="s">
        <v>243</v>
      </c>
      <c r="M1539" t="s">
        <v>397</v>
      </c>
      <c r="N1539" t="s">
        <v>398</v>
      </c>
      <c r="O1539" t="s">
        <v>39</v>
      </c>
      <c r="P1539" t="s">
        <v>40</v>
      </c>
      <c r="Q1539">
        <v>4</v>
      </c>
      <c r="R1539" t="s">
        <v>41</v>
      </c>
      <c r="S1539" t="s">
        <v>399</v>
      </c>
      <c r="T1539" t="s">
        <v>398</v>
      </c>
      <c r="U1539" t="str">
        <f>"05"</f>
        <v>05</v>
      </c>
      <c r="V1539" t="s">
        <v>58</v>
      </c>
      <c r="W1539" t="str">
        <f>"E5180"</f>
        <v>E5180</v>
      </c>
      <c r="X1539" t="s">
        <v>405</v>
      </c>
      <c r="AA1539" t="s">
        <v>46</v>
      </c>
      <c r="AB1539">
        <v>0</v>
      </c>
      <c r="AC1539">
        <v>0</v>
      </c>
      <c r="AD1539">
        <v>100</v>
      </c>
      <c r="AE1539">
        <v>0</v>
      </c>
    </row>
    <row r="1540" spans="1:31" x14ac:dyDescent="0.3">
      <c r="A1540" t="str">
        <f t="shared" si="267"/>
        <v>18</v>
      </c>
      <c r="B1540" t="str">
        <f t="shared" si="262"/>
        <v>08</v>
      </c>
      <c r="C1540" s="1">
        <v>43146.907187500001</v>
      </c>
      <c r="D1540" t="str">
        <f t="shared" si="268"/>
        <v>9</v>
      </c>
      <c r="E1540" t="s">
        <v>641</v>
      </c>
      <c r="H1540" t="s">
        <v>520</v>
      </c>
      <c r="I1540" s="2">
        <v>43154</v>
      </c>
      <c r="J1540" t="s">
        <v>265</v>
      </c>
      <c r="K1540" t="s">
        <v>242</v>
      </c>
      <c r="L1540" t="s">
        <v>243</v>
      </c>
      <c r="M1540" t="s">
        <v>397</v>
      </c>
      <c r="N1540" t="s">
        <v>398</v>
      </c>
      <c r="O1540" t="s">
        <v>39</v>
      </c>
      <c r="P1540" t="s">
        <v>40</v>
      </c>
      <c r="Q1540">
        <v>4</v>
      </c>
      <c r="R1540" t="s">
        <v>41</v>
      </c>
      <c r="S1540" t="s">
        <v>399</v>
      </c>
      <c r="T1540" t="s">
        <v>398</v>
      </c>
      <c r="U1540" t="str">
        <f t="shared" ref="U1540:U1552" si="269">"RV"</f>
        <v>RV</v>
      </c>
      <c r="V1540" t="s">
        <v>44</v>
      </c>
      <c r="W1540" t="str">
        <f t="shared" ref="W1540:W1552" si="270">"R3731E"</f>
        <v>R3731E</v>
      </c>
      <c r="X1540" t="s">
        <v>407</v>
      </c>
      <c r="AA1540" t="s">
        <v>46</v>
      </c>
      <c r="AB1540">
        <v>0</v>
      </c>
      <c r="AC1540">
        <v>0</v>
      </c>
      <c r="AD1540">
        <v>1520</v>
      </c>
      <c r="AE1540">
        <v>0</v>
      </c>
    </row>
    <row r="1541" spans="1:31" x14ac:dyDescent="0.3">
      <c r="A1541" t="str">
        <f t="shared" si="267"/>
        <v>18</v>
      </c>
      <c r="B1541" t="str">
        <f t="shared" si="262"/>
        <v>08</v>
      </c>
      <c r="C1541" s="1">
        <v>43146.907187500001</v>
      </c>
      <c r="D1541" t="str">
        <f t="shared" si="268"/>
        <v>9</v>
      </c>
      <c r="E1541" t="s">
        <v>641</v>
      </c>
      <c r="H1541" t="s">
        <v>520</v>
      </c>
      <c r="I1541" s="2">
        <v>43154</v>
      </c>
      <c r="J1541" t="s">
        <v>265</v>
      </c>
      <c r="K1541" t="s">
        <v>242</v>
      </c>
      <c r="L1541" t="s">
        <v>243</v>
      </c>
      <c r="M1541" t="s">
        <v>397</v>
      </c>
      <c r="N1541" t="s">
        <v>398</v>
      </c>
      <c r="O1541" t="s">
        <v>39</v>
      </c>
      <c r="P1541" t="s">
        <v>40</v>
      </c>
      <c r="Q1541">
        <v>4</v>
      </c>
      <c r="R1541" t="s">
        <v>41</v>
      </c>
      <c r="S1541" t="s">
        <v>399</v>
      </c>
      <c r="T1541" t="s">
        <v>398</v>
      </c>
      <c r="U1541" t="str">
        <f t="shared" si="269"/>
        <v>RV</v>
      </c>
      <c r="V1541" t="s">
        <v>44</v>
      </c>
      <c r="W1541" t="str">
        <f t="shared" si="270"/>
        <v>R3731E</v>
      </c>
      <c r="X1541" t="s">
        <v>407</v>
      </c>
      <c r="AA1541" t="s">
        <v>46</v>
      </c>
      <c r="AB1541">
        <v>0</v>
      </c>
      <c r="AC1541">
        <v>0</v>
      </c>
      <c r="AD1541">
        <v>380</v>
      </c>
      <c r="AE1541">
        <v>0</v>
      </c>
    </row>
    <row r="1542" spans="1:31" x14ac:dyDescent="0.3">
      <c r="A1542" t="str">
        <f t="shared" si="267"/>
        <v>18</v>
      </c>
      <c r="B1542" t="str">
        <f t="shared" si="262"/>
        <v>08</v>
      </c>
      <c r="C1542" s="1">
        <v>43146.909942129627</v>
      </c>
      <c r="D1542" t="str">
        <f t="shared" si="268"/>
        <v>9</v>
      </c>
      <c r="E1542" t="s">
        <v>638</v>
      </c>
      <c r="H1542" t="s">
        <v>520</v>
      </c>
      <c r="I1542" s="2">
        <v>43154</v>
      </c>
      <c r="J1542" t="s">
        <v>265</v>
      </c>
      <c r="K1542" t="s">
        <v>242</v>
      </c>
      <c r="L1542" t="s">
        <v>243</v>
      </c>
      <c r="M1542" t="s">
        <v>397</v>
      </c>
      <c r="N1542" t="s">
        <v>398</v>
      </c>
      <c r="O1542" t="s">
        <v>39</v>
      </c>
      <c r="P1542" t="s">
        <v>40</v>
      </c>
      <c r="Q1542">
        <v>4</v>
      </c>
      <c r="R1542" t="s">
        <v>41</v>
      </c>
      <c r="S1542" t="s">
        <v>399</v>
      </c>
      <c r="T1542" t="s">
        <v>398</v>
      </c>
      <c r="U1542" t="str">
        <f t="shared" si="269"/>
        <v>RV</v>
      </c>
      <c r="V1542" t="s">
        <v>44</v>
      </c>
      <c r="W1542" t="str">
        <f t="shared" si="270"/>
        <v>R3731E</v>
      </c>
      <c r="X1542" t="s">
        <v>407</v>
      </c>
      <c r="AA1542" t="s">
        <v>46</v>
      </c>
      <c r="AB1542">
        <v>0</v>
      </c>
      <c r="AC1542">
        <v>0</v>
      </c>
      <c r="AD1542">
        <v>498.56</v>
      </c>
      <c r="AE1542">
        <v>0</v>
      </c>
    </row>
    <row r="1543" spans="1:31" x14ac:dyDescent="0.3">
      <c r="A1543" t="str">
        <f t="shared" si="267"/>
        <v>18</v>
      </c>
      <c r="B1543" t="str">
        <f t="shared" si="262"/>
        <v>08</v>
      </c>
      <c r="C1543" s="1">
        <v>43146.909942129627</v>
      </c>
      <c r="D1543" t="str">
        <f t="shared" si="268"/>
        <v>9</v>
      </c>
      <c r="E1543" t="s">
        <v>638</v>
      </c>
      <c r="H1543" t="s">
        <v>520</v>
      </c>
      <c r="I1543" s="2">
        <v>43154</v>
      </c>
      <c r="J1543" t="s">
        <v>265</v>
      </c>
      <c r="K1543" t="s">
        <v>242</v>
      </c>
      <c r="L1543" t="s">
        <v>243</v>
      </c>
      <c r="M1543" t="s">
        <v>397</v>
      </c>
      <c r="N1543" t="s">
        <v>398</v>
      </c>
      <c r="O1543" t="s">
        <v>39</v>
      </c>
      <c r="P1543" t="s">
        <v>40</v>
      </c>
      <c r="Q1543">
        <v>4</v>
      </c>
      <c r="R1543" t="s">
        <v>41</v>
      </c>
      <c r="S1543" t="s">
        <v>399</v>
      </c>
      <c r="T1543" t="s">
        <v>398</v>
      </c>
      <c r="U1543" t="str">
        <f t="shared" si="269"/>
        <v>RV</v>
      </c>
      <c r="V1543" t="s">
        <v>44</v>
      </c>
      <c r="W1543" t="str">
        <f t="shared" si="270"/>
        <v>R3731E</v>
      </c>
      <c r="X1543" t="s">
        <v>407</v>
      </c>
      <c r="AA1543" t="s">
        <v>46</v>
      </c>
      <c r="AB1543">
        <v>0</v>
      </c>
      <c r="AC1543">
        <v>0</v>
      </c>
      <c r="AD1543">
        <v>9.1199999999999992</v>
      </c>
      <c r="AE1543">
        <v>0</v>
      </c>
    </row>
    <row r="1544" spans="1:31" x14ac:dyDescent="0.3">
      <c r="A1544" t="str">
        <f t="shared" si="267"/>
        <v>18</v>
      </c>
      <c r="B1544" t="str">
        <f t="shared" si="262"/>
        <v>08</v>
      </c>
      <c r="C1544" s="1">
        <v>43132.905266203707</v>
      </c>
      <c r="D1544" t="str">
        <f t="shared" si="268"/>
        <v>9</v>
      </c>
      <c r="E1544" t="s">
        <v>643</v>
      </c>
      <c r="H1544" t="s">
        <v>522</v>
      </c>
      <c r="I1544" s="2">
        <v>43140</v>
      </c>
      <c r="J1544" t="s">
        <v>265</v>
      </c>
      <c r="K1544" t="s">
        <v>242</v>
      </c>
      <c r="L1544" t="s">
        <v>243</v>
      </c>
      <c r="M1544" t="s">
        <v>397</v>
      </c>
      <c r="N1544" t="s">
        <v>398</v>
      </c>
      <c r="O1544" t="s">
        <v>39</v>
      </c>
      <c r="P1544" t="s">
        <v>40</v>
      </c>
      <c r="Q1544">
        <v>4</v>
      </c>
      <c r="R1544" t="s">
        <v>41</v>
      </c>
      <c r="S1544" t="s">
        <v>399</v>
      </c>
      <c r="T1544" t="s">
        <v>398</v>
      </c>
      <c r="U1544" t="str">
        <f t="shared" si="269"/>
        <v>RV</v>
      </c>
      <c r="V1544" t="s">
        <v>44</v>
      </c>
      <c r="W1544" t="str">
        <f t="shared" si="270"/>
        <v>R3731E</v>
      </c>
      <c r="X1544" t="s">
        <v>407</v>
      </c>
      <c r="AA1544" t="s">
        <v>46</v>
      </c>
      <c r="AB1544">
        <v>0</v>
      </c>
      <c r="AC1544">
        <v>0</v>
      </c>
      <c r="AD1544">
        <v>1520</v>
      </c>
      <c r="AE1544">
        <v>0</v>
      </c>
    </row>
    <row r="1545" spans="1:31" x14ac:dyDescent="0.3">
      <c r="A1545" t="str">
        <f t="shared" si="267"/>
        <v>18</v>
      </c>
      <c r="B1545" t="str">
        <f t="shared" si="262"/>
        <v>08</v>
      </c>
      <c r="C1545" s="1">
        <v>43132.905266203707</v>
      </c>
      <c r="D1545" t="str">
        <f t="shared" si="268"/>
        <v>9</v>
      </c>
      <c r="E1545" t="s">
        <v>643</v>
      </c>
      <c r="H1545" t="s">
        <v>522</v>
      </c>
      <c r="I1545" s="2">
        <v>43140</v>
      </c>
      <c r="J1545" t="s">
        <v>265</v>
      </c>
      <c r="K1545" t="s">
        <v>242</v>
      </c>
      <c r="L1545" t="s">
        <v>243</v>
      </c>
      <c r="M1545" t="s">
        <v>397</v>
      </c>
      <c r="N1545" t="s">
        <v>398</v>
      </c>
      <c r="O1545" t="s">
        <v>39</v>
      </c>
      <c r="P1545" t="s">
        <v>40</v>
      </c>
      <c r="Q1545">
        <v>4</v>
      </c>
      <c r="R1545" t="s">
        <v>41</v>
      </c>
      <c r="S1545" t="s">
        <v>399</v>
      </c>
      <c r="T1545" t="s">
        <v>398</v>
      </c>
      <c r="U1545" t="str">
        <f t="shared" si="269"/>
        <v>RV</v>
      </c>
      <c r="V1545" t="s">
        <v>44</v>
      </c>
      <c r="W1545" t="str">
        <f t="shared" si="270"/>
        <v>R3731E</v>
      </c>
      <c r="X1545" t="s">
        <v>407</v>
      </c>
      <c r="AA1545" t="s">
        <v>46</v>
      </c>
      <c r="AB1545">
        <v>0</v>
      </c>
      <c r="AC1545">
        <v>0</v>
      </c>
      <c r="AD1545">
        <v>380</v>
      </c>
      <c r="AE1545">
        <v>0</v>
      </c>
    </row>
    <row r="1546" spans="1:31" x14ac:dyDescent="0.3">
      <c r="A1546" t="str">
        <f t="shared" si="267"/>
        <v>18</v>
      </c>
      <c r="B1546" t="str">
        <f t="shared" si="262"/>
        <v>08</v>
      </c>
      <c r="C1546" s="1">
        <v>43132.907939814817</v>
      </c>
      <c r="D1546" t="str">
        <f t="shared" si="268"/>
        <v>9</v>
      </c>
      <c r="E1546" t="s">
        <v>639</v>
      </c>
      <c r="H1546" t="s">
        <v>522</v>
      </c>
      <c r="I1546" s="2">
        <v>43140</v>
      </c>
      <c r="J1546" t="s">
        <v>265</v>
      </c>
      <c r="K1546" t="s">
        <v>242</v>
      </c>
      <c r="L1546" t="s">
        <v>243</v>
      </c>
      <c r="M1546" t="s">
        <v>397</v>
      </c>
      <c r="N1546" t="s">
        <v>398</v>
      </c>
      <c r="O1546" t="s">
        <v>39</v>
      </c>
      <c r="P1546" t="s">
        <v>40</v>
      </c>
      <c r="Q1546">
        <v>4</v>
      </c>
      <c r="R1546" t="s">
        <v>41</v>
      </c>
      <c r="S1546" t="s">
        <v>399</v>
      </c>
      <c r="T1546" t="s">
        <v>398</v>
      </c>
      <c r="U1546" t="str">
        <f t="shared" si="269"/>
        <v>RV</v>
      </c>
      <c r="V1546" t="s">
        <v>44</v>
      </c>
      <c r="W1546" t="str">
        <f t="shared" si="270"/>
        <v>R3731E</v>
      </c>
      <c r="X1546" t="s">
        <v>407</v>
      </c>
      <c r="AA1546" t="s">
        <v>46</v>
      </c>
      <c r="AB1546">
        <v>0</v>
      </c>
      <c r="AC1546">
        <v>0</v>
      </c>
      <c r="AD1546">
        <v>498.56</v>
      </c>
      <c r="AE1546">
        <v>0</v>
      </c>
    </row>
    <row r="1547" spans="1:31" x14ac:dyDescent="0.3">
      <c r="A1547" t="str">
        <f t="shared" si="267"/>
        <v>18</v>
      </c>
      <c r="B1547" t="str">
        <f t="shared" si="262"/>
        <v>08</v>
      </c>
      <c r="C1547" s="1">
        <v>43132.907939814817</v>
      </c>
      <c r="D1547" t="str">
        <f t="shared" si="268"/>
        <v>9</v>
      </c>
      <c r="E1547" t="s">
        <v>639</v>
      </c>
      <c r="H1547" t="s">
        <v>522</v>
      </c>
      <c r="I1547" s="2">
        <v>43140</v>
      </c>
      <c r="J1547" t="s">
        <v>265</v>
      </c>
      <c r="K1547" t="s">
        <v>242</v>
      </c>
      <c r="L1547" t="s">
        <v>243</v>
      </c>
      <c r="M1547" t="s">
        <v>397</v>
      </c>
      <c r="N1547" t="s">
        <v>398</v>
      </c>
      <c r="O1547" t="s">
        <v>39</v>
      </c>
      <c r="P1547" t="s">
        <v>40</v>
      </c>
      <c r="Q1547">
        <v>4</v>
      </c>
      <c r="R1547" t="s">
        <v>41</v>
      </c>
      <c r="S1547" t="s">
        <v>399</v>
      </c>
      <c r="T1547" t="s">
        <v>398</v>
      </c>
      <c r="U1547" t="str">
        <f t="shared" si="269"/>
        <v>RV</v>
      </c>
      <c r="V1547" t="s">
        <v>44</v>
      </c>
      <c r="W1547" t="str">
        <f t="shared" si="270"/>
        <v>R3731E</v>
      </c>
      <c r="X1547" t="s">
        <v>407</v>
      </c>
      <c r="AA1547" t="s">
        <v>46</v>
      </c>
      <c r="AB1547">
        <v>0</v>
      </c>
      <c r="AC1547">
        <v>0</v>
      </c>
      <c r="AD1547">
        <v>9.1199999999999992</v>
      </c>
      <c r="AE1547">
        <v>0</v>
      </c>
    </row>
    <row r="1548" spans="1:31" x14ac:dyDescent="0.3">
      <c r="A1548" t="str">
        <f t="shared" si="267"/>
        <v>18</v>
      </c>
      <c r="B1548" t="str">
        <f t="shared" si="262"/>
        <v>08</v>
      </c>
      <c r="C1548" s="1">
        <v>43136.682384259257</v>
      </c>
      <c r="D1548" t="str">
        <f t="shared" si="268"/>
        <v>9</v>
      </c>
      <c r="E1548" t="s">
        <v>739</v>
      </c>
      <c r="H1548" t="s">
        <v>743</v>
      </c>
      <c r="I1548" s="2">
        <v>43137</v>
      </c>
      <c r="J1548" t="s">
        <v>265</v>
      </c>
      <c r="K1548" t="s">
        <v>242</v>
      </c>
      <c r="L1548" t="s">
        <v>243</v>
      </c>
      <c r="M1548" t="s">
        <v>397</v>
      </c>
      <c r="N1548" t="s">
        <v>398</v>
      </c>
      <c r="O1548" t="s">
        <v>39</v>
      </c>
      <c r="P1548" t="s">
        <v>40</v>
      </c>
      <c r="Q1548">
        <v>4</v>
      </c>
      <c r="R1548" t="s">
        <v>41</v>
      </c>
      <c r="S1548" t="s">
        <v>399</v>
      </c>
      <c r="T1548" t="s">
        <v>398</v>
      </c>
      <c r="U1548" t="str">
        <f t="shared" si="269"/>
        <v>RV</v>
      </c>
      <c r="V1548" t="s">
        <v>44</v>
      </c>
      <c r="W1548" t="str">
        <f t="shared" si="270"/>
        <v>R3731E</v>
      </c>
      <c r="X1548" t="s">
        <v>407</v>
      </c>
      <c r="AA1548" t="s">
        <v>46</v>
      </c>
      <c r="AB1548">
        <v>0</v>
      </c>
      <c r="AC1548">
        <v>0</v>
      </c>
      <c r="AD1548">
        <v>529.91999999999996</v>
      </c>
      <c r="AE1548">
        <v>0</v>
      </c>
    </row>
    <row r="1549" spans="1:31" x14ac:dyDescent="0.3">
      <c r="A1549" t="str">
        <f t="shared" si="267"/>
        <v>18</v>
      </c>
      <c r="B1549" t="str">
        <f t="shared" si="262"/>
        <v>08</v>
      </c>
      <c r="C1549" s="1">
        <v>43136.682384259257</v>
      </c>
      <c r="D1549" t="str">
        <f t="shared" si="268"/>
        <v>9</v>
      </c>
      <c r="E1549" t="s">
        <v>739</v>
      </c>
      <c r="H1549" t="s">
        <v>740</v>
      </c>
      <c r="I1549" s="2">
        <v>43137</v>
      </c>
      <c r="J1549" t="s">
        <v>265</v>
      </c>
      <c r="K1549" t="s">
        <v>242</v>
      </c>
      <c r="L1549" t="s">
        <v>243</v>
      </c>
      <c r="M1549" t="s">
        <v>397</v>
      </c>
      <c r="N1549" t="s">
        <v>398</v>
      </c>
      <c r="O1549" t="s">
        <v>39</v>
      </c>
      <c r="P1549" t="s">
        <v>40</v>
      </c>
      <c r="Q1549">
        <v>4</v>
      </c>
      <c r="R1549" t="s">
        <v>41</v>
      </c>
      <c r="S1549" t="s">
        <v>399</v>
      </c>
      <c r="T1549" t="s">
        <v>398</v>
      </c>
      <c r="U1549" t="str">
        <f t="shared" si="269"/>
        <v>RV</v>
      </c>
      <c r="V1549" t="s">
        <v>44</v>
      </c>
      <c r="W1549" t="str">
        <f t="shared" si="270"/>
        <v>R3731E</v>
      </c>
      <c r="X1549" t="s">
        <v>407</v>
      </c>
      <c r="AA1549" t="s">
        <v>46</v>
      </c>
      <c r="AB1549">
        <v>0</v>
      </c>
      <c r="AC1549">
        <v>0</v>
      </c>
      <c r="AD1549">
        <v>75</v>
      </c>
      <c r="AE1549">
        <v>0</v>
      </c>
    </row>
    <row r="1550" spans="1:31" x14ac:dyDescent="0.3">
      <c r="A1550" t="str">
        <f t="shared" si="267"/>
        <v>18</v>
      </c>
      <c r="B1550" t="str">
        <f t="shared" si="262"/>
        <v>08</v>
      </c>
      <c r="C1550" s="1">
        <v>43151.556944444441</v>
      </c>
      <c r="D1550" t="str">
        <f t="shared" si="268"/>
        <v>9</v>
      </c>
      <c r="E1550" t="s">
        <v>741</v>
      </c>
      <c r="H1550" t="s">
        <v>742</v>
      </c>
      <c r="I1550" s="2">
        <v>43151</v>
      </c>
      <c r="J1550" t="s">
        <v>265</v>
      </c>
      <c r="K1550" t="s">
        <v>242</v>
      </c>
      <c r="L1550" t="s">
        <v>243</v>
      </c>
      <c r="M1550" t="s">
        <v>397</v>
      </c>
      <c r="N1550" t="s">
        <v>398</v>
      </c>
      <c r="O1550" t="s">
        <v>39</v>
      </c>
      <c r="P1550" t="s">
        <v>40</v>
      </c>
      <c r="Q1550">
        <v>4</v>
      </c>
      <c r="R1550" t="s">
        <v>41</v>
      </c>
      <c r="S1550" t="s">
        <v>399</v>
      </c>
      <c r="T1550" t="s">
        <v>398</v>
      </c>
      <c r="U1550" t="str">
        <f t="shared" si="269"/>
        <v>RV</v>
      </c>
      <c r="V1550" t="s">
        <v>44</v>
      </c>
      <c r="W1550" t="str">
        <f t="shared" si="270"/>
        <v>R3731E</v>
      </c>
      <c r="X1550" t="s">
        <v>407</v>
      </c>
      <c r="AA1550" t="s">
        <v>46</v>
      </c>
      <c r="AB1550">
        <v>0</v>
      </c>
      <c r="AC1550">
        <v>0</v>
      </c>
      <c r="AD1550">
        <v>75</v>
      </c>
      <c r="AE1550">
        <v>0</v>
      </c>
    </row>
    <row r="1551" spans="1:31" x14ac:dyDescent="0.3">
      <c r="A1551" t="str">
        <f t="shared" si="267"/>
        <v>18</v>
      </c>
      <c r="B1551" t="str">
        <f t="shared" si="262"/>
        <v>08</v>
      </c>
      <c r="C1551" s="1">
        <v>43151.556944444441</v>
      </c>
      <c r="D1551" t="str">
        <f t="shared" si="268"/>
        <v>9</v>
      </c>
      <c r="E1551" t="s">
        <v>741</v>
      </c>
      <c r="H1551" t="s">
        <v>744</v>
      </c>
      <c r="I1551" s="2">
        <v>43151</v>
      </c>
      <c r="J1551" t="s">
        <v>265</v>
      </c>
      <c r="K1551" t="s">
        <v>242</v>
      </c>
      <c r="L1551" t="s">
        <v>243</v>
      </c>
      <c r="M1551" t="s">
        <v>397</v>
      </c>
      <c r="N1551" t="s">
        <v>398</v>
      </c>
      <c r="O1551" t="s">
        <v>39</v>
      </c>
      <c r="P1551" t="s">
        <v>40</v>
      </c>
      <c r="Q1551">
        <v>4</v>
      </c>
      <c r="R1551" t="s">
        <v>41</v>
      </c>
      <c r="S1551" t="s">
        <v>399</v>
      </c>
      <c r="T1551" t="s">
        <v>398</v>
      </c>
      <c r="U1551" t="str">
        <f t="shared" si="269"/>
        <v>RV</v>
      </c>
      <c r="V1551" t="s">
        <v>44</v>
      </c>
      <c r="W1551" t="str">
        <f t="shared" si="270"/>
        <v>R3731E</v>
      </c>
      <c r="X1551" t="s">
        <v>407</v>
      </c>
      <c r="AA1551" t="s">
        <v>46</v>
      </c>
      <c r="AB1551">
        <v>0</v>
      </c>
      <c r="AC1551">
        <v>0</v>
      </c>
      <c r="AD1551">
        <v>119.98</v>
      </c>
      <c r="AE1551">
        <v>0</v>
      </c>
    </row>
    <row r="1552" spans="1:31" x14ac:dyDescent="0.3">
      <c r="A1552" t="str">
        <f t="shared" si="267"/>
        <v>18</v>
      </c>
      <c r="B1552" t="str">
        <f t="shared" si="262"/>
        <v>08</v>
      </c>
      <c r="C1552" s="1">
        <v>43159.636886574073</v>
      </c>
      <c r="D1552" t="str">
        <f t="shared" si="268"/>
        <v>9</v>
      </c>
      <c r="E1552" t="s">
        <v>745</v>
      </c>
      <c r="F1552">
        <v>927926</v>
      </c>
      <c r="H1552" t="s">
        <v>746</v>
      </c>
      <c r="I1552" s="2">
        <v>43159</v>
      </c>
      <c r="J1552" t="s">
        <v>265</v>
      </c>
      <c r="K1552" t="s">
        <v>242</v>
      </c>
      <c r="L1552" t="s">
        <v>243</v>
      </c>
      <c r="M1552" t="s">
        <v>397</v>
      </c>
      <c r="N1552" t="s">
        <v>398</v>
      </c>
      <c r="O1552" t="s">
        <v>39</v>
      </c>
      <c r="P1552" t="s">
        <v>40</v>
      </c>
      <c r="Q1552">
        <v>4</v>
      </c>
      <c r="R1552" t="s">
        <v>41</v>
      </c>
      <c r="S1552" t="s">
        <v>399</v>
      </c>
      <c r="T1552" t="s">
        <v>398</v>
      </c>
      <c r="U1552" t="str">
        <f t="shared" si="269"/>
        <v>RV</v>
      </c>
      <c r="V1552" t="s">
        <v>44</v>
      </c>
      <c r="W1552" t="str">
        <f t="shared" si="270"/>
        <v>R3731E</v>
      </c>
      <c r="X1552" t="s">
        <v>407</v>
      </c>
      <c r="AA1552" t="s">
        <v>46</v>
      </c>
      <c r="AB1552">
        <v>0</v>
      </c>
      <c r="AC1552">
        <v>0</v>
      </c>
      <c r="AD1552">
        <v>100</v>
      </c>
      <c r="AE1552">
        <v>0</v>
      </c>
    </row>
    <row r="1553" spans="1:31" x14ac:dyDescent="0.3">
      <c r="A1553" t="str">
        <f t="shared" si="267"/>
        <v>18</v>
      </c>
      <c r="B1553" t="str">
        <f t="shared" si="262"/>
        <v>08</v>
      </c>
      <c r="C1553" s="1">
        <v>43146.906539351854</v>
      </c>
      <c r="D1553" t="str">
        <f t="shared" si="268"/>
        <v>9</v>
      </c>
      <c r="E1553" t="s">
        <v>641</v>
      </c>
      <c r="H1553" t="s">
        <v>520</v>
      </c>
      <c r="I1553" s="2">
        <v>43154</v>
      </c>
      <c r="J1553" t="s">
        <v>83</v>
      </c>
      <c r="K1553" t="s">
        <v>242</v>
      </c>
      <c r="L1553" t="s">
        <v>243</v>
      </c>
      <c r="M1553" t="s">
        <v>408</v>
      </c>
      <c r="N1553" t="s">
        <v>409</v>
      </c>
      <c r="O1553" t="s">
        <v>39</v>
      </c>
      <c r="P1553" t="s">
        <v>40</v>
      </c>
      <c r="Q1553">
        <v>4</v>
      </c>
      <c r="R1553" t="s">
        <v>41</v>
      </c>
      <c r="S1553" t="s">
        <v>410</v>
      </c>
      <c r="T1553" t="s">
        <v>409</v>
      </c>
      <c r="U1553" t="str">
        <f>"03"</f>
        <v>03</v>
      </c>
      <c r="V1553" t="s">
        <v>120</v>
      </c>
      <c r="W1553" t="str">
        <f>"E4135"</f>
        <v>E4135</v>
      </c>
      <c r="X1553" t="s">
        <v>121</v>
      </c>
      <c r="AA1553" t="s">
        <v>46</v>
      </c>
      <c r="AB1553">
        <v>0</v>
      </c>
      <c r="AC1553">
        <v>0</v>
      </c>
      <c r="AD1553">
        <v>130.19</v>
      </c>
      <c r="AE1553">
        <v>0</v>
      </c>
    </row>
    <row r="1554" spans="1:31" x14ac:dyDescent="0.3">
      <c r="A1554" t="str">
        <f t="shared" si="267"/>
        <v>18</v>
      </c>
      <c r="B1554" t="str">
        <f t="shared" si="262"/>
        <v>08</v>
      </c>
      <c r="C1554" s="1">
        <v>43132.904594907406</v>
      </c>
      <c r="D1554" t="str">
        <f t="shared" si="268"/>
        <v>9</v>
      </c>
      <c r="E1554" t="s">
        <v>643</v>
      </c>
      <c r="H1554" t="s">
        <v>522</v>
      </c>
      <c r="I1554" s="2">
        <v>43140</v>
      </c>
      <c r="J1554" t="s">
        <v>83</v>
      </c>
      <c r="K1554" t="s">
        <v>242</v>
      </c>
      <c r="L1554" t="s">
        <v>243</v>
      </c>
      <c r="M1554" t="s">
        <v>408</v>
      </c>
      <c r="N1554" t="s">
        <v>409</v>
      </c>
      <c r="O1554" t="s">
        <v>39</v>
      </c>
      <c r="P1554" t="s">
        <v>40</v>
      </c>
      <c r="Q1554">
        <v>4</v>
      </c>
      <c r="R1554" t="s">
        <v>41</v>
      </c>
      <c r="S1554" t="s">
        <v>410</v>
      </c>
      <c r="T1554" t="s">
        <v>409</v>
      </c>
      <c r="U1554" t="str">
        <f>"03"</f>
        <v>03</v>
      </c>
      <c r="V1554" t="s">
        <v>120</v>
      </c>
      <c r="W1554" t="str">
        <f>"E4135"</f>
        <v>E4135</v>
      </c>
      <c r="X1554" t="s">
        <v>121</v>
      </c>
      <c r="AA1554" t="s">
        <v>46</v>
      </c>
      <c r="AB1554">
        <v>0</v>
      </c>
      <c r="AC1554">
        <v>0</v>
      </c>
      <c r="AD1554">
        <v>69</v>
      </c>
      <c r="AE1554">
        <v>0</v>
      </c>
    </row>
    <row r="1555" spans="1:31" x14ac:dyDescent="0.3">
      <c r="A1555" t="str">
        <f t="shared" si="267"/>
        <v>18</v>
      </c>
      <c r="B1555" t="str">
        <f t="shared" si="262"/>
        <v>08</v>
      </c>
      <c r="C1555" s="1">
        <v>43145.635277777779</v>
      </c>
      <c r="D1555" t="str">
        <f t="shared" si="268"/>
        <v>9</v>
      </c>
      <c r="E1555" t="s">
        <v>747</v>
      </c>
      <c r="F1555">
        <v>924871</v>
      </c>
      <c r="H1555" t="s">
        <v>748</v>
      </c>
      <c r="I1555" s="2">
        <v>43145</v>
      </c>
      <c r="J1555" t="s">
        <v>124</v>
      </c>
      <c r="K1555" t="s">
        <v>242</v>
      </c>
      <c r="L1555" t="s">
        <v>243</v>
      </c>
      <c r="M1555" t="s">
        <v>408</v>
      </c>
      <c r="N1555" t="s">
        <v>409</v>
      </c>
      <c r="O1555" t="s">
        <v>39</v>
      </c>
      <c r="P1555" t="s">
        <v>40</v>
      </c>
      <c r="Q1555">
        <v>4</v>
      </c>
      <c r="R1555" t="s">
        <v>41</v>
      </c>
      <c r="S1555" t="s">
        <v>410</v>
      </c>
      <c r="T1555" t="s">
        <v>409</v>
      </c>
      <c r="U1555" t="str">
        <f>"05"</f>
        <v>05</v>
      </c>
      <c r="V1555" t="s">
        <v>58</v>
      </c>
      <c r="W1555" t="str">
        <f>"E5724"</f>
        <v>E5724</v>
      </c>
      <c r="X1555" t="s">
        <v>339</v>
      </c>
      <c r="AA1555" t="s">
        <v>46</v>
      </c>
      <c r="AB1555">
        <v>0</v>
      </c>
      <c r="AC1555">
        <v>0</v>
      </c>
      <c r="AD1555">
        <v>322.16000000000003</v>
      </c>
      <c r="AE1555">
        <v>0</v>
      </c>
    </row>
    <row r="1556" spans="1:31" x14ac:dyDescent="0.3">
      <c r="A1556" t="str">
        <f t="shared" si="267"/>
        <v>18</v>
      </c>
      <c r="B1556" t="str">
        <f t="shared" si="262"/>
        <v>08</v>
      </c>
      <c r="C1556" s="1">
        <v>43146.909143518518</v>
      </c>
      <c r="D1556" t="str">
        <f t="shared" si="268"/>
        <v>9</v>
      </c>
      <c r="E1556" t="s">
        <v>638</v>
      </c>
      <c r="H1556" t="s">
        <v>520</v>
      </c>
      <c r="I1556" s="2">
        <v>43154</v>
      </c>
      <c r="J1556" t="s">
        <v>49</v>
      </c>
      <c r="K1556" t="s">
        <v>242</v>
      </c>
      <c r="L1556" t="s">
        <v>243</v>
      </c>
      <c r="M1556" t="s">
        <v>408</v>
      </c>
      <c r="N1556" t="s">
        <v>409</v>
      </c>
      <c r="O1556" t="s">
        <v>39</v>
      </c>
      <c r="P1556" t="s">
        <v>40</v>
      </c>
      <c r="Q1556">
        <v>4</v>
      </c>
      <c r="R1556" t="s">
        <v>41</v>
      </c>
      <c r="S1556" t="s">
        <v>410</v>
      </c>
      <c r="T1556" t="s">
        <v>409</v>
      </c>
      <c r="U1556" t="str">
        <f>"02"</f>
        <v>02</v>
      </c>
      <c r="V1556" t="s">
        <v>51</v>
      </c>
      <c r="W1556" t="str">
        <f>"E4282"</f>
        <v>E4282</v>
      </c>
      <c r="X1556" t="s">
        <v>163</v>
      </c>
      <c r="AA1556" t="s">
        <v>46</v>
      </c>
      <c r="AB1556">
        <v>0</v>
      </c>
      <c r="AC1556">
        <v>0</v>
      </c>
      <c r="AD1556">
        <v>28.43</v>
      </c>
      <c r="AE1556">
        <v>0</v>
      </c>
    </row>
    <row r="1557" spans="1:31" x14ac:dyDescent="0.3">
      <c r="A1557" t="str">
        <f t="shared" si="267"/>
        <v>18</v>
      </c>
      <c r="B1557" t="str">
        <f t="shared" si="262"/>
        <v>08</v>
      </c>
      <c r="C1557" s="1">
        <v>43132.907152777778</v>
      </c>
      <c r="D1557" t="str">
        <f t="shared" si="268"/>
        <v>9</v>
      </c>
      <c r="E1557" t="s">
        <v>639</v>
      </c>
      <c r="H1557" t="s">
        <v>522</v>
      </c>
      <c r="I1557" s="2">
        <v>43140</v>
      </c>
      <c r="J1557" t="s">
        <v>49</v>
      </c>
      <c r="K1557" t="s">
        <v>242</v>
      </c>
      <c r="L1557" t="s">
        <v>243</v>
      </c>
      <c r="M1557" t="s">
        <v>408</v>
      </c>
      <c r="N1557" t="s">
        <v>409</v>
      </c>
      <c r="O1557" t="s">
        <v>39</v>
      </c>
      <c r="P1557" t="s">
        <v>40</v>
      </c>
      <c r="Q1557">
        <v>4</v>
      </c>
      <c r="R1557" t="s">
        <v>41</v>
      </c>
      <c r="S1557" t="s">
        <v>410</v>
      </c>
      <c r="T1557" t="s">
        <v>409</v>
      </c>
      <c r="U1557" t="str">
        <f>"02"</f>
        <v>02</v>
      </c>
      <c r="V1557" t="s">
        <v>51</v>
      </c>
      <c r="W1557" t="str">
        <f>"E4282"</f>
        <v>E4282</v>
      </c>
      <c r="X1557" t="s">
        <v>163</v>
      </c>
      <c r="AA1557" t="s">
        <v>46</v>
      </c>
      <c r="AB1557">
        <v>0</v>
      </c>
      <c r="AC1557">
        <v>0</v>
      </c>
      <c r="AD1557">
        <v>26.96</v>
      </c>
      <c r="AE1557">
        <v>0</v>
      </c>
    </row>
    <row r="1558" spans="1:31" x14ac:dyDescent="0.3">
      <c r="A1558" t="str">
        <f t="shared" si="267"/>
        <v>18</v>
      </c>
      <c r="B1558" t="str">
        <f t="shared" si="262"/>
        <v>08</v>
      </c>
      <c r="C1558" s="1">
        <v>43146.905011574076</v>
      </c>
      <c r="D1558" t="str">
        <f t="shared" si="268"/>
        <v>9</v>
      </c>
      <c r="E1558" t="s">
        <v>640</v>
      </c>
      <c r="G1558" t="s">
        <v>86</v>
      </c>
      <c r="H1558" t="s">
        <v>87</v>
      </c>
      <c r="I1558" s="2">
        <v>43146</v>
      </c>
      <c r="J1558" t="s">
        <v>88</v>
      </c>
      <c r="K1558" t="s">
        <v>242</v>
      </c>
      <c r="L1558" t="s">
        <v>243</v>
      </c>
      <c r="M1558" t="s">
        <v>408</v>
      </c>
      <c r="N1558" t="s">
        <v>409</v>
      </c>
      <c r="O1558" t="s">
        <v>39</v>
      </c>
      <c r="P1558" t="s">
        <v>40</v>
      </c>
      <c r="Q1558">
        <v>4</v>
      </c>
      <c r="R1558" t="s">
        <v>41</v>
      </c>
      <c r="S1558" t="s">
        <v>410</v>
      </c>
      <c r="T1558" t="s">
        <v>409</v>
      </c>
      <c r="U1558" t="str">
        <f>"01"</f>
        <v>01</v>
      </c>
      <c r="V1558" t="s">
        <v>84</v>
      </c>
      <c r="W1558" t="str">
        <f>"E4105"</f>
        <v>E4105</v>
      </c>
      <c r="X1558" t="s">
        <v>84</v>
      </c>
      <c r="AA1558" t="s">
        <v>65</v>
      </c>
      <c r="AB1558">
        <v>0</v>
      </c>
      <c r="AC1558">
        <v>0</v>
      </c>
      <c r="AD1558">
        <v>0</v>
      </c>
      <c r="AE1558">
        <v>-1054.2</v>
      </c>
    </row>
    <row r="1559" spans="1:31" x14ac:dyDescent="0.3">
      <c r="A1559" t="str">
        <f t="shared" si="267"/>
        <v>18</v>
      </c>
      <c r="B1559" t="str">
        <f t="shared" si="262"/>
        <v>08</v>
      </c>
      <c r="C1559" s="1">
        <v>43146.906539351854</v>
      </c>
      <c r="D1559" t="str">
        <f t="shared" si="268"/>
        <v>9</v>
      </c>
      <c r="E1559" t="s">
        <v>641</v>
      </c>
      <c r="H1559" t="s">
        <v>520</v>
      </c>
      <c r="I1559" s="2">
        <v>43154</v>
      </c>
      <c r="J1559" t="s">
        <v>83</v>
      </c>
      <c r="K1559" t="s">
        <v>242</v>
      </c>
      <c r="L1559" t="s">
        <v>243</v>
      </c>
      <c r="M1559" t="s">
        <v>408</v>
      </c>
      <c r="N1559" t="s">
        <v>409</v>
      </c>
      <c r="O1559" t="s">
        <v>39</v>
      </c>
      <c r="P1559" t="s">
        <v>40</v>
      </c>
      <c r="Q1559">
        <v>4</v>
      </c>
      <c r="R1559" t="s">
        <v>41</v>
      </c>
      <c r="S1559" t="s">
        <v>410</v>
      </c>
      <c r="T1559" t="s">
        <v>409</v>
      </c>
      <c r="U1559" t="str">
        <f>"01"</f>
        <v>01</v>
      </c>
      <c r="V1559" t="s">
        <v>84</v>
      </c>
      <c r="W1559" t="str">
        <f>"E4105"</f>
        <v>E4105</v>
      </c>
      <c r="X1559" t="s">
        <v>84</v>
      </c>
      <c r="AA1559" t="s">
        <v>46</v>
      </c>
      <c r="AB1559">
        <v>0</v>
      </c>
      <c r="AC1559">
        <v>0</v>
      </c>
      <c r="AD1559">
        <v>1054.2</v>
      </c>
      <c r="AE1559">
        <v>0</v>
      </c>
    </row>
    <row r="1560" spans="1:31" x14ac:dyDescent="0.3">
      <c r="A1560" t="str">
        <f t="shared" si="267"/>
        <v>18</v>
      </c>
      <c r="B1560" t="str">
        <f t="shared" si="262"/>
        <v>08</v>
      </c>
      <c r="C1560" s="1">
        <v>43132.903032407405</v>
      </c>
      <c r="D1560" t="str">
        <f t="shared" si="268"/>
        <v>9</v>
      </c>
      <c r="E1560" t="s">
        <v>642</v>
      </c>
      <c r="G1560" t="s">
        <v>86</v>
      </c>
      <c r="H1560" t="s">
        <v>87</v>
      </c>
      <c r="I1560" s="2">
        <v>43132</v>
      </c>
      <c r="J1560" t="s">
        <v>88</v>
      </c>
      <c r="K1560" t="s">
        <v>242</v>
      </c>
      <c r="L1560" t="s">
        <v>243</v>
      </c>
      <c r="M1560" t="s">
        <v>408</v>
      </c>
      <c r="N1560" t="s">
        <v>409</v>
      </c>
      <c r="O1560" t="s">
        <v>39</v>
      </c>
      <c r="P1560" t="s">
        <v>40</v>
      </c>
      <c r="Q1560">
        <v>4</v>
      </c>
      <c r="R1560" t="s">
        <v>41</v>
      </c>
      <c r="S1560" t="s">
        <v>410</v>
      </c>
      <c r="T1560" t="s">
        <v>409</v>
      </c>
      <c r="U1560" t="str">
        <f>"01"</f>
        <v>01</v>
      </c>
      <c r="V1560" t="s">
        <v>84</v>
      </c>
      <c r="W1560" t="str">
        <f>"E4105"</f>
        <v>E4105</v>
      </c>
      <c r="X1560" t="s">
        <v>84</v>
      </c>
      <c r="AA1560" t="s">
        <v>65</v>
      </c>
      <c r="AB1560">
        <v>0</v>
      </c>
      <c r="AC1560">
        <v>0</v>
      </c>
      <c r="AD1560">
        <v>0</v>
      </c>
      <c r="AE1560">
        <v>-1054.2</v>
      </c>
    </row>
    <row r="1561" spans="1:31" x14ac:dyDescent="0.3">
      <c r="A1561" t="str">
        <f t="shared" si="267"/>
        <v>18</v>
      </c>
      <c r="B1561" t="str">
        <f t="shared" si="262"/>
        <v>08</v>
      </c>
      <c r="C1561" s="1">
        <v>43132.904594907406</v>
      </c>
      <c r="D1561" t="str">
        <f t="shared" si="268"/>
        <v>9</v>
      </c>
      <c r="E1561" t="s">
        <v>643</v>
      </c>
      <c r="H1561" t="s">
        <v>522</v>
      </c>
      <c r="I1561" s="2">
        <v>43140</v>
      </c>
      <c r="J1561" t="s">
        <v>83</v>
      </c>
      <c r="K1561" t="s">
        <v>242</v>
      </c>
      <c r="L1561" t="s">
        <v>243</v>
      </c>
      <c r="M1561" t="s">
        <v>408</v>
      </c>
      <c r="N1561" t="s">
        <v>409</v>
      </c>
      <c r="O1561" t="s">
        <v>39</v>
      </c>
      <c r="P1561" t="s">
        <v>40</v>
      </c>
      <c r="Q1561">
        <v>4</v>
      </c>
      <c r="R1561" t="s">
        <v>41</v>
      </c>
      <c r="S1561" t="s">
        <v>410</v>
      </c>
      <c r="T1561" t="s">
        <v>409</v>
      </c>
      <c r="U1561" t="str">
        <f>"01"</f>
        <v>01</v>
      </c>
      <c r="V1561" t="s">
        <v>84</v>
      </c>
      <c r="W1561" t="str">
        <f>"E4105"</f>
        <v>E4105</v>
      </c>
      <c r="X1561" t="s">
        <v>84</v>
      </c>
      <c r="AA1561" t="s">
        <v>46</v>
      </c>
      <c r="AB1561">
        <v>0</v>
      </c>
      <c r="AC1561">
        <v>0</v>
      </c>
      <c r="AD1561">
        <v>1054.2</v>
      </c>
      <c r="AE1561">
        <v>0</v>
      </c>
    </row>
    <row r="1562" spans="1:31" x14ac:dyDescent="0.3">
      <c r="A1562" t="str">
        <f t="shared" si="267"/>
        <v>18</v>
      </c>
      <c r="B1562" t="str">
        <f t="shared" si="262"/>
        <v>08</v>
      </c>
      <c r="C1562" s="1">
        <v>43146.907152777778</v>
      </c>
      <c r="D1562" t="str">
        <f t="shared" si="268"/>
        <v>9</v>
      </c>
      <c r="E1562" t="s">
        <v>641</v>
      </c>
      <c r="H1562" t="s">
        <v>520</v>
      </c>
      <c r="I1562" s="2">
        <v>43154</v>
      </c>
      <c r="J1562" t="s">
        <v>265</v>
      </c>
      <c r="K1562" t="s">
        <v>242</v>
      </c>
      <c r="L1562" t="s">
        <v>243</v>
      </c>
      <c r="M1562" t="s">
        <v>408</v>
      </c>
      <c r="N1562" t="s">
        <v>409</v>
      </c>
      <c r="O1562" t="s">
        <v>39</v>
      </c>
      <c r="P1562" t="s">
        <v>40</v>
      </c>
      <c r="Q1562">
        <v>4</v>
      </c>
      <c r="R1562" t="s">
        <v>41</v>
      </c>
      <c r="S1562" t="s">
        <v>410</v>
      </c>
      <c r="T1562" t="s">
        <v>409</v>
      </c>
      <c r="U1562" t="str">
        <f t="shared" ref="U1562:U1568" si="271">"RV"</f>
        <v>RV</v>
      </c>
      <c r="V1562" t="s">
        <v>44</v>
      </c>
      <c r="W1562" t="str">
        <f t="shared" ref="W1562:W1568" si="272">"R3711E"</f>
        <v>R3711E</v>
      </c>
      <c r="X1562" t="s">
        <v>266</v>
      </c>
      <c r="AA1562" t="s">
        <v>46</v>
      </c>
      <c r="AB1562">
        <v>0</v>
      </c>
      <c r="AC1562">
        <v>0</v>
      </c>
      <c r="AD1562">
        <v>1328.29</v>
      </c>
      <c r="AE1562">
        <v>0</v>
      </c>
    </row>
    <row r="1563" spans="1:31" x14ac:dyDescent="0.3">
      <c r="A1563" t="str">
        <f t="shared" si="267"/>
        <v>18</v>
      </c>
      <c r="B1563" t="str">
        <f t="shared" si="262"/>
        <v>08</v>
      </c>
      <c r="C1563" s="1">
        <v>43146.907164351855</v>
      </c>
      <c r="D1563" t="str">
        <f t="shared" si="268"/>
        <v>9</v>
      </c>
      <c r="E1563" t="s">
        <v>641</v>
      </c>
      <c r="H1563" t="s">
        <v>520</v>
      </c>
      <c r="I1563" s="2">
        <v>43154</v>
      </c>
      <c r="J1563" t="s">
        <v>265</v>
      </c>
      <c r="K1563" t="s">
        <v>242</v>
      </c>
      <c r="L1563" t="s">
        <v>243</v>
      </c>
      <c r="M1563" t="s">
        <v>408</v>
      </c>
      <c r="N1563" t="s">
        <v>409</v>
      </c>
      <c r="O1563" t="s">
        <v>39</v>
      </c>
      <c r="P1563" t="s">
        <v>40</v>
      </c>
      <c r="Q1563">
        <v>4</v>
      </c>
      <c r="R1563" t="s">
        <v>41</v>
      </c>
      <c r="S1563" t="s">
        <v>410</v>
      </c>
      <c r="T1563" t="s">
        <v>409</v>
      </c>
      <c r="U1563" t="str">
        <f t="shared" si="271"/>
        <v>RV</v>
      </c>
      <c r="V1563" t="s">
        <v>44</v>
      </c>
      <c r="W1563" t="str">
        <f t="shared" si="272"/>
        <v>R3711E</v>
      </c>
      <c r="X1563" t="s">
        <v>266</v>
      </c>
      <c r="AA1563" t="s">
        <v>46</v>
      </c>
      <c r="AB1563">
        <v>0</v>
      </c>
      <c r="AC1563">
        <v>0</v>
      </c>
      <c r="AD1563">
        <v>164.04</v>
      </c>
      <c r="AE1563">
        <v>0</v>
      </c>
    </row>
    <row r="1564" spans="1:31" x14ac:dyDescent="0.3">
      <c r="A1564" t="str">
        <f t="shared" si="267"/>
        <v>18</v>
      </c>
      <c r="B1564" t="str">
        <f t="shared" si="262"/>
        <v>08</v>
      </c>
      <c r="C1564" s="1">
        <v>43145.635277777779</v>
      </c>
      <c r="D1564" t="str">
        <f t="shared" si="268"/>
        <v>9</v>
      </c>
      <c r="E1564" t="s">
        <v>747</v>
      </c>
      <c r="F1564">
        <v>924871</v>
      </c>
      <c r="H1564" t="s">
        <v>748</v>
      </c>
      <c r="I1564" s="2">
        <v>43145</v>
      </c>
      <c r="J1564" t="s">
        <v>265</v>
      </c>
      <c r="K1564" t="s">
        <v>242</v>
      </c>
      <c r="L1564" t="s">
        <v>243</v>
      </c>
      <c r="M1564" t="s">
        <v>408</v>
      </c>
      <c r="N1564" t="s">
        <v>409</v>
      </c>
      <c r="O1564" t="s">
        <v>39</v>
      </c>
      <c r="P1564" t="s">
        <v>40</v>
      </c>
      <c r="Q1564">
        <v>4</v>
      </c>
      <c r="R1564" t="s">
        <v>41</v>
      </c>
      <c r="S1564" t="s">
        <v>410</v>
      </c>
      <c r="T1564" t="s">
        <v>409</v>
      </c>
      <c r="U1564" t="str">
        <f t="shared" si="271"/>
        <v>RV</v>
      </c>
      <c r="V1564" t="s">
        <v>44</v>
      </c>
      <c r="W1564" t="str">
        <f t="shared" si="272"/>
        <v>R3711E</v>
      </c>
      <c r="X1564" t="s">
        <v>266</v>
      </c>
      <c r="AA1564" t="s">
        <v>46</v>
      </c>
      <c r="AB1564">
        <v>0</v>
      </c>
      <c r="AC1564">
        <v>0</v>
      </c>
      <c r="AD1564">
        <v>405.92</v>
      </c>
      <c r="AE1564">
        <v>0</v>
      </c>
    </row>
    <row r="1565" spans="1:31" x14ac:dyDescent="0.3">
      <c r="A1565" t="str">
        <f t="shared" si="267"/>
        <v>18</v>
      </c>
      <c r="B1565" t="str">
        <f t="shared" si="262"/>
        <v>08</v>
      </c>
      <c r="C1565" s="1">
        <v>43146.909907407404</v>
      </c>
      <c r="D1565" t="str">
        <f t="shared" si="268"/>
        <v>9</v>
      </c>
      <c r="E1565" t="s">
        <v>638</v>
      </c>
      <c r="H1565" t="s">
        <v>520</v>
      </c>
      <c r="I1565" s="2">
        <v>43154</v>
      </c>
      <c r="J1565" t="s">
        <v>265</v>
      </c>
      <c r="K1565" t="s">
        <v>242</v>
      </c>
      <c r="L1565" t="s">
        <v>243</v>
      </c>
      <c r="M1565" t="s">
        <v>408</v>
      </c>
      <c r="N1565" t="s">
        <v>409</v>
      </c>
      <c r="O1565" t="s">
        <v>39</v>
      </c>
      <c r="P1565" t="s">
        <v>40</v>
      </c>
      <c r="Q1565">
        <v>4</v>
      </c>
      <c r="R1565" t="s">
        <v>41</v>
      </c>
      <c r="S1565" t="s">
        <v>410</v>
      </c>
      <c r="T1565" t="s">
        <v>409</v>
      </c>
      <c r="U1565" t="str">
        <f t="shared" si="271"/>
        <v>RV</v>
      </c>
      <c r="V1565" t="s">
        <v>44</v>
      </c>
      <c r="W1565" t="str">
        <f t="shared" si="272"/>
        <v>R3711E</v>
      </c>
      <c r="X1565" t="s">
        <v>266</v>
      </c>
      <c r="AA1565" t="s">
        <v>46</v>
      </c>
      <c r="AB1565">
        <v>0</v>
      </c>
      <c r="AC1565">
        <v>0</v>
      </c>
      <c r="AD1565">
        <v>35.82</v>
      </c>
      <c r="AE1565">
        <v>0</v>
      </c>
    </row>
    <row r="1566" spans="1:31" x14ac:dyDescent="0.3">
      <c r="A1566" t="str">
        <f t="shared" si="267"/>
        <v>18</v>
      </c>
      <c r="B1566" t="str">
        <f t="shared" ref="B1566:B1629" si="273">"08"</f>
        <v>08</v>
      </c>
      <c r="C1566" s="1">
        <v>43132.905231481483</v>
      </c>
      <c r="D1566" t="str">
        <f t="shared" si="268"/>
        <v>9</v>
      </c>
      <c r="E1566" t="s">
        <v>643</v>
      </c>
      <c r="H1566" t="s">
        <v>522</v>
      </c>
      <c r="I1566" s="2">
        <v>43140</v>
      </c>
      <c r="J1566" t="s">
        <v>265</v>
      </c>
      <c r="K1566" t="s">
        <v>242</v>
      </c>
      <c r="L1566" t="s">
        <v>243</v>
      </c>
      <c r="M1566" t="s">
        <v>408</v>
      </c>
      <c r="N1566" t="s">
        <v>409</v>
      </c>
      <c r="O1566" t="s">
        <v>39</v>
      </c>
      <c r="P1566" t="s">
        <v>40</v>
      </c>
      <c r="Q1566">
        <v>4</v>
      </c>
      <c r="R1566" t="s">
        <v>41</v>
      </c>
      <c r="S1566" t="s">
        <v>410</v>
      </c>
      <c r="T1566" t="s">
        <v>409</v>
      </c>
      <c r="U1566" t="str">
        <f t="shared" si="271"/>
        <v>RV</v>
      </c>
      <c r="V1566" t="s">
        <v>44</v>
      </c>
      <c r="W1566" t="str">
        <f t="shared" si="272"/>
        <v>R3711E</v>
      </c>
      <c r="X1566" t="s">
        <v>266</v>
      </c>
      <c r="AA1566" t="s">
        <v>46</v>
      </c>
      <c r="AB1566">
        <v>0</v>
      </c>
      <c r="AC1566">
        <v>0</v>
      </c>
      <c r="AD1566">
        <v>1328.29</v>
      </c>
      <c r="AE1566">
        <v>0</v>
      </c>
    </row>
    <row r="1567" spans="1:31" x14ac:dyDescent="0.3">
      <c r="A1567" t="str">
        <f t="shared" si="267"/>
        <v>18</v>
      </c>
      <c r="B1567" t="str">
        <f t="shared" si="273"/>
        <v>08</v>
      </c>
      <c r="C1567" s="1">
        <v>43132.905231481483</v>
      </c>
      <c r="D1567" t="str">
        <f t="shared" si="268"/>
        <v>9</v>
      </c>
      <c r="E1567" t="s">
        <v>643</v>
      </c>
      <c r="H1567" t="s">
        <v>522</v>
      </c>
      <c r="I1567" s="2">
        <v>43140</v>
      </c>
      <c r="J1567" t="s">
        <v>265</v>
      </c>
      <c r="K1567" t="s">
        <v>242</v>
      </c>
      <c r="L1567" t="s">
        <v>243</v>
      </c>
      <c r="M1567" t="s">
        <v>408</v>
      </c>
      <c r="N1567" t="s">
        <v>409</v>
      </c>
      <c r="O1567" t="s">
        <v>39</v>
      </c>
      <c r="P1567" t="s">
        <v>40</v>
      </c>
      <c r="Q1567">
        <v>4</v>
      </c>
      <c r="R1567" t="s">
        <v>41</v>
      </c>
      <c r="S1567" t="s">
        <v>410</v>
      </c>
      <c r="T1567" t="s">
        <v>409</v>
      </c>
      <c r="U1567" t="str">
        <f t="shared" si="271"/>
        <v>RV</v>
      </c>
      <c r="V1567" t="s">
        <v>44</v>
      </c>
      <c r="W1567" t="str">
        <f t="shared" si="272"/>
        <v>R3711E</v>
      </c>
      <c r="X1567" t="s">
        <v>266</v>
      </c>
      <c r="AA1567" t="s">
        <v>46</v>
      </c>
      <c r="AB1567">
        <v>0</v>
      </c>
      <c r="AC1567">
        <v>0</v>
      </c>
      <c r="AD1567">
        <v>86.94</v>
      </c>
      <c r="AE1567">
        <v>0</v>
      </c>
    </row>
    <row r="1568" spans="1:31" x14ac:dyDescent="0.3">
      <c r="A1568" t="str">
        <f t="shared" si="267"/>
        <v>18</v>
      </c>
      <c r="B1568" t="str">
        <f t="shared" si="273"/>
        <v>08</v>
      </c>
      <c r="C1568" s="1">
        <v>43132.907916666663</v>
      </c>
      <c r="D1568" t="str">
        <f t="shared" si="268"/>
        <v>9</v>
      </c>
      <c r="E1568" t="s">
        <v>639</v>
      </c>
      <c r="H1568" t="s">
        <v>522</v>
      </c>
      <c r="I1568" s="2">
        <v>43140</v>
      </c>
      <c r="J1568" t="s">
        <v>265</v>
      </c>
      <c r="K1568" t="s">
        <v>242</v>
      </c>
      <c r="L1568" t="s">
        <v>243</v>
      </c>
      <c r="M1568" t="s">
        <v>408</v>
      </c>
      <c r="N1568" t="s">
        <v>409</v>
      </c>
      <c r="O1568" t="s">
        <v>39</v>
      </c>
      <c r="P1568" t="s">
        <v>40</v>
      </c>
      <c r="Q1568">
        <v>4</v>
      </c>
      <c r="R1568" t="s">
        <v>41</v>
      </c>
      <c r="S1568" t="s">
        <v>410</v>
      </c>
      <c r="T1568" t="s">
        <v>409</v>
      </c>
      <c r="U1568" t="str">
        <f t="shared" si="271"/>
        <v>RV</v>
      </c>
      <c r="V1568" t="s">
        <v>44</v>
      </c>
      <c r="W1568" t="str">
        <f t="shared" si="272"/>
        <v>R3711E</v>
      </c>
      <c r="X1568" t="s">
        <v>266</v>
      </c>
      <c r="AA1568" t="s">
        <v>46</v>
      </c>
      <c r="AB1568">
        <v>0</v>
      </c>
      <c r="AC1568">
        <v>0</v>
      </c>
      <c r="AD1568">
        <v>33.97</v>
      </c>
      <c r="AE1568">
        <v>0</v>
      </c>
    </row>
    <row r="1569" spans="1:31" x14ac:dyDescent="0.3">
      <c r="A1569" t="str">
        <f t="shared" si="267"/>
        <v>18</v>
      </c>
      <c r="B1569" t="str">
        <f t="shared" si="273"/>
        <v>08</v>
      </c>
      <c r="C1569" s="1">
        <v>43146.907152777778</v>
      </c>
      <c r="D1569" t="str">
        <f t="shared" si="268"/>
        <v>9</v>
      </c>
      <c r="E1569" t="s">
        <v>641</v>
      </c>
      <c r="H1569" t="s">
        <v>520</v>
      </c>
      <c r="I1569" s="2">
        <v>43154</v>
      </c>
      <c r="J1569" t="s">
        <v>267</v>
      </c>
      <c r="K1569" t="s">
        <v>242</v>
      </c>
      <c r="L1569" t="s">
        <v>243</v>
      </c>
      <c r="M1569" t="s">
        <v>408</v>
      </c>
      <c r="N1569" t="s">
        <v>409</v>
      </c>
      <c r="O1569" t="s">
        <v>39</v>
      </c>
      <c r="P1569" t="s">
        <v>40</v>
      </c>
      <c r="Q1569">
        <v>4</v>
      </c>
      <c r="R1569" t="s">
        <v>41</v>
      </c>
      <c r="S1569" t="s">
        <v>410</v>
      </c>
      <c r="T1569" t="s">
        <v>409</v>
      </c>
      <c r="U1569" t="str">
        <f t="shared" ref="U1569:U1575" si="274">"09"</f>
        <v>09</v>
      </c>
      <c r="V1569" t="s">
        <v>268</v>
      </c>
      <c r="W1569" t="str">
        <f t="shared" ref="W1569:W1575" si="275">"E5982"</f>
        <v>E5982</v>
      </c>
      <c r="X1569" t="s">
        <v>268</v>
      </c>
      <c r="AA1569" t="s">
        <v>46</v>
      </c>
      <c r="AB1569">
        <v>0</v>
      </c>
      <c r="AC1569">
        <v>0</v>
      </c>
      <c r="AD1569">
        <v>274.08999999999997</v>
      </c>
      <c r="AE1569">
        <v>0</v>
      </c>
    </row>
    <row r="1570" spans="1:31" x14ac:dyDescent="0.3">
      <c r="A1570" t="str">
        <f t="shared" si="267"/>
        <v>18</v>
      </c>
      <c r="B1570" t="str">
        <f t="shared" si="273"/>
        <v>08</v>
      </c>
      <c r="C1570" s="1">
        <v>43146.907164351855</v>
      </c>
      <c r="D1570" t="str">
        <f t="shared" si="268"/>
        <v>9</v>
      </c>
      <c r="E1570" t="s">
        <v>641</v>
      </c>
      <c r="H1570" t="s">
        <v>520</v>
      </c>
      <c r="I1570" s="2">
        <v>43154</v>
      </c>
      <c r="J1570" t="s">
        <v>267</v>
      </c>
      <c r="K1570" t="s">
        <v>242</v>
      </c>
      <c r="L1570" t="s">
        <v>243</v>
      </c>
      <c r="M1570" t="s">
        <v>408</v>
      </c>
      <c r="N1570" t="s">
        <v>409</v>
      </c>
      <c r="O1570" t="s">
        <v>39</v>
      </c>
      <c r="P1570" t="s">
        <v>40</v>
      </c>
      <c r="Q1570">
        <v>4</v>
      </c>
      <c r="R1570" t="s">
        <v>41</v>
      </c>
      <c r="S1570" t="s">
        <v>410</v>
      </c>
      <c r="T1570" t="s">
        <v>409</v>
      </c>
      <c r="U1570" t="str">
        <f t="shared" si="274"/>
        <v>09</v>
      </c>
      <c r="V1570" t="s">
        <v>268</v>
      </c>
      <c r="W1570" t="str">
        <f t="shared" si="275"/>
        <v>E5982</v>
      </c>
      <c r="X1570" t="s">
        <v>268</v>
      </c>
      <c r="AA1570" t="s">
        <v>46</v>
      </c>
      <c r="AB1570">
        <v>0</v>
      </c>
      <c r="AC1570">
        <v>0</v>
      </c>
      <c r="AD1570">
        <v>33.85</v>
      </c>
      <c r="AE1570">
        <v>0</v>
      </c>
    </row>
    <row r="1571" spans="1:31" x14ac:dyDescent="0.3">
      <c r="A1571" t="str">
        <f t="shared" si="267"/>
        <v>18</v>
      </c>
      <c r="B1571" t="str">
        <f t="shared" si="273"/>
        <v>08</v>
      </c>
      <c r="C1571" s="1">
        <v>43145.635277777779</v>
      </c>
      <c r="D1571" t="str">
        <f t="shared" si="268"/>
        <v>9</v>
      </c>
      <c r="E1571" t="s">
        <v>747</v>
      </c>
      <c r="F1571">
        <v>924871</v>
      </c>
      <c r="H1571" t="s">
        <v>748</v>
      </c>
      <c r="I1571" s="2">
        <v>43145</v>
      </c>
      <c r="J1571" t="s">
        <v>267</v>
      </c>
      <c r="K1571" t="s">
        <v>242</v>
      </c>
      <c r="L1571" t="s">
        <v>243</v>
      </c>
      <c r="M1571" t="s">
        <v>408</v>
      </c>
      <c r="N1571" t="s">
        <v>409</v>
      </c>
      <c r="O1571" t="s">
        <v>39</v>
      </c>
      <c r="P1571" t="s">
        <v>40</v>
      </c>
      <c r="Q1571">
        <v>4</v>
      </c>
      <c r="R1571" t="s">
        <v>41</v>
      </c>
      <c r="S1571" t="s">
        <v>410</v>
      </c>
      <c r="T1571" t="s">
        <v>409</v>
      </c>
      <c r="U1571" t="str">
        <f t="shared" si="274"/>
        <v>09</v>
      </c>
      <c r="V1571" t="s">
        <v>268</v>
      </c>
      <c r="W1571" t="str">
        <f t="shared" si="275"/>
        <v>E5982</v>
      </c>
      <c r="X1571" t="s">
        <v>268</v>
      </c>
      <c r="AA1571" t="s">
        <v>46</v>
      </c>
      <c r="AB1571">
        <v>0</v>
      </c>
      <c r="AC1571">
        <v>0</v>
      </c>
      <c r="AD1571">
        <v>83.76</v>
      </c>
      <c r="AE1571">
        <v>0</v>
      </c>
    </row>
    <row r="1572" spans="1:31" x14ac:dyDescent="0.3">
      <c r="A1572" t="str">
        <f t="shared" si="267"/>
        <v>18</v>
      </c>
      <c r="B1572" t="str">
        <f t="shared" si="273"/>
        <v>08</v>
      </c>
      <c r="C1572" s="1">
        <v>43146.909907407404</v>
      </c>
      <c r="D1572" t="str">
        <f t="shared" si="268"/>
        <v>9</v>
      </c>
      <c r="E1572" t="s">
        <v>638</v>
      </c>
      <c r="H1572" t="s">
        <v>520</v>
      </c>
      <c r="I1572" s="2">
        <v>43154</v>
      </c>
      <c r="J1572" t="s">
        <v>267</v>
      </c>
      <c r="K1572" t="s">
        <v>242</v>
      </c>
      <c r="L1572" t="s">
        <v>243</v>
      </c>
      <c r="M1572" t="s">
        <v>408</v>
      </c>
      <c r="N1572" t="s">
        <v>409</v>
      </c>
      <c r="O1572" t="s">
        <v>39</v>
      </c>
      <c r="P1572" t="s">
        <v>40</v>
      </c>
      <c r="Q1572">
        <v>4</v>
      </c>
      <c r="R1572" t="s">
        <v>41</v>
      </c>
      <c r="S1572" t="s">
        <v>410</v>
      </c>
      <c r="T1572" t="s">
        <v>409</v>
      </c>
      <c r="U1572" t="str">
        <f t="shared" si="274"/>
        <v>09</v>
      </c>
      <c r="V1572" t="s">
        <v>268</v>
      </c>
      <c r="W1572" t="str">
        <f t="shared" si="275"/>
        <v>E5982</v>
      </c>
      <c r="X1572" t="s">
        <v>268</v>
      </c>
      <c r="AA1572" t="s">
        <v>46</v>
      </c>
      <c r="AB1572">
        <v>0</v>
      </c>
      <c r="AC1572">
        <v>0</v>
      </c>
      <c r="AD1572">
        <v>7.39</v>
      </c>
      <c r="AE1572">
        <v>0</v>
      </c>
    </row>
    <row r="1573" spans="1:31" x14ac:dyDescent="0.3">
      <c r="A1573" t="str">
        <f t="shared" si="267"/>
        <v>18</v>
      </c>
      <c r="B1573" t="str">
        <f t="shared" si="273"/>
        <v>08</v>
      </c>
      <c r="C1573" s="1">
        <v>43132.905231481483</v>
      </c>
      <c r="D1573" t="str">
        <f t="shared" si="268"/>
        <v>9</v>
      </c>
      <c r="E1573" t="s">
        <v>643</v>
      </c>
      <c r="H1573" t="s">
        <v>522</v>
      </c>
      <c r="I1573" s="2">
        <v>43140</v>
      </c>
      <c r="J1573" t="s">
        <v>267</v>
      </c>
      <c r="K1573" t="s">
        <v>242</v>
      </c>
      <c r="L1573" t="s">
        <v>243</v>
      </c>
      <c r="M1573" t="s">
        <v>408</v>
      </c>
      <c r="N1573" t="s">
        <v>409</v>
      </c>
      <c r="O1573" t="s">
        <v>39</v>
      </c>
      <c r="P1573" t="s">
        <v>40</v>
      </c>
      <c r="Q1573">
        <v>4</v>
      </c>
      <c r="R1573" t="s">
        <v>41</v>
      </c>
      <c r="S1573" t="s">
        <v>410</v>
      </c>
      <c r="T1573" t="s">
        <v>409</v>
      </c>
      <c r="U1573" t="str">
        <f t="shared" si="274"/>
        <v>09</v>
      </c>
      <c r="V1573" t="s">
        <v>268</v>
      </c>
      <c r="W1573" t="str">
        <f t="shared" si="275"/>
        <v>E5982</v>
      </c>
      <c r="X1573" t="s">
        <v>268</v>
      </c>
      <c r="AA1573" t="s">
        <v>46</v>
      </c>
      <c r="AB1573">
        <v>0</v>
      </c>
      <c r="AC1573">
        <v>0</v>
      </c>
      <c r="AD1573">
        <v>274.08999999999997</v>
      </c>
      <c r="AE1573">
        <v>0</v>
      </c>
    </row>
    <row r="1574" spans="1:31" x14ac:dyDescent="0.3">
      <c r="A1574" t="str">
        <f t="shared" si="267"/>
        <v>18</v>
      </c>
      <c r="B1574" t="str">
        <f t="shared" si="273"/>
        <v>08</v>
      </c>
      <c r="C1574" s="1">
        <v>43132.905231481483</v>
      </c>
      <c r="D1574" t="str">
        <f t="shared" si="268"/>
        <v>9</v>
      </c>
      <c r="E1574" t="s">
        <v>643</v>
      </c>
      <c r="H1574" t="s">
        <v>522</v>
      </c>
      <c r="I1574" s="2">
        <v>43140</v>
      </c>
      <c r="J1574" t="s">
        <v>267</v>
      </c>
      <c r="K1574" t="s">
        <v>242</v>
      </c>
      <c r="L1574" t="s">
        <v>243</v>
      </c>
      <c r="M1574" t="s">
        <v>408</v>
      </c>
      <c r="N1574" t="s">
        <v>409</v>
      </c>
      <c r="O1574" t="s">
        <v>39</v>
      </c>
      <c r="P1574" t="s">
        <v>40</v>
      </c>
      <c r="Q1574">
        <v>4</v>
      </c>
      <c r="R1574" t="s">
        <v>41</v>
      </c>
      <c r="S1574" t="s">
        <v>410</v>
      </c>
      <c r="T1574" t="s">
        <v>409</v>
      </c>
      <c r="U1574" t="str">
        <f t="shared" si="274"/>
        <v>09</v>
      </c>
      <c r="V1574" t="s">
        <v>268</v>
      </c>
      <c r="W1574" t="str">
        <f t="shared" si="275"/>
        <v>E5982</v>
      </c>
      <c r="X1574" t="s">
        <v>268</v>
      </c>
      <c r="AA1574" t="s">
        <v>46</v>
      </c>
      <c r="AB1574">
        <v>0</v>
      </c>
      <c r="AC1574">
        <v>0</v>
      </c>
      <c r="AD1574">
        <v>17.940000000000001</v>
      </c>
      <c r="AE1574">
        <v>0</v>
      </c>
    </row>
    <row r="1575" spans="1:31" x14ac:dyDescent="0.3">
      <c r="A1575" t="str">
        <f t="shared" si="267"/>
        <v>18</v>
      </c>
      <c r="B1575" t="str">
        <f t="shared" si="273"/>
        <v>08</v>
      </c>
      <c r="C1575" s="1">
        <v>43132.907916666663</v>
      </c>
      <c r="D1575" t="str">
        <f t="shared" si="268"/>
        <v>9</v>
      </c>
      <c r="E1575" t="s">
        <v>639</v>
      </c>
      <c r="H1575" t="s">
        <v>522</v>
      </c>
      <c r="I1575" s="2">
        <v>43140</v>
      </c>
      <c r="J1575" t="s">
        <v>267</v>
      </c>
      <c r="K1575" t="s">
        <v>242</v>
      </c>
      <c r="L1575" t="s">
        <v>243</v>
      </c>
      <c r="M1575" t="s">
        <v>408</v>
      </c>
      <c r="N1575" t="s">
        <v>409</v>
      </c>
      <c r="O1575" t="s">
        <v>39</v>
      </c>
      <c r="P1575" t="s">
        <v>40</v>
      </c>
      <c r="Q1575">
        <v>4</v>
      </c>
      <c r="R1575" t="s">
        <v>41</v>
      </c>
      <c r="S1575" t="s">
        <v>410</v>
      </c>
      <c r="T1575" t="s">
        <v>409</v>
      </c>
      <c r="U1575" t="str">
        <f t="shared" si="274"/>
        <v>09</v>
      </c>
      <c r="V1575" t="s">
        <v>268</v>
      </c>
      <c r="W1575" t="str">
        <f t="shared" si="275"/>
        <v>E5982</v>
      </c>
      <c r="X1575" t="s">
        <v>268</v>
      </c>
      <c r="AA1575" t="s">
        <v>46</v>
      </c>
      <c r="AB1575">
        <v>0</v>
      </c>
      <c r="AC1575">
        <v>0</v>
      </c>
      <c r="AD1575">
        <v>7.01</v>
      </c>
      <c r="AE1575">
        <v>0</v>
      </c>
    </row>
    <row r="1576" spans="1:31" x14ac:dyDescent="0.3">
      <c r="A1576" t="str">
        <f t="shared" si="267"/>
        <v>18</v>
      </c>
      <c r="B1576" t="str">
        <f t="shared" si="273"/>
        <v>08</v>
      </c>
      <c r="C1576" s="1">
        <v>43136.703518518516</v>
      </c>
      <c r="D1576" t="str">
        <f t="shared" si="268"/>
        <v>9</v>
      </c>
      <c r="E1576" t="s">
        <v>671</v>
      </c>
      <c r="H1576" t="s">
        <v>672</v>
      </c>
      <c r="I1576" s="2">
        <v>43136</v>
      </c>
      <c r="J1576" t="s">
        <v>670</v>
      </c>
      <c r="K1576" t="s">
        <v>242</v>
      </c>
      <c r="L1576" t="s">
        <v>243</v>
      </c>
      <c r="M1576" t="s">
        <v>749</v>
      </c>
      <c r="N1576" t="s">
        <v>750</v>
      </c>
      <c r="O1576" t="s">
        <v>39</v>
      </c>
      <c r="P1576" t="s">
        <v>40</v>
      </c>
      <c r="Q1576">
        <v>4</v>
      </c>
      <c r="R1576" t="s">
        <v>41</v>
      </c>
      <c r="S1576" t="s">
        <v>751</v>
      </c>
      <c r="T1576" t="s">
        <v>750</v>
      </c>
      <c r="U1576" t="str">
        <f>"05"</f>
        <v>05</v>
      </c>
      <c r="V1576" t="s">
        <v>58</v>
      </c>
      <c r="W1576" t="str">
        <f>"05"</f>
        <v>05</v>
      </c>
      <c r="X1576" t="s">
        <v>58</v>
      </c>
      <c r="AA1576" t="s">
        <v>65</v>
      </c>
      <c r="AB1576">
        <v>0</v>
      </c>
      <c r="AC1576">
        <v>-581.12</v>
      </c>
      <c r="AD1576">
        <v>0</v>
      </c>
      <c r="AE1576">
        <v>0</v>
      </c>
    </row>
    <row r="1577" spans="1:31" x14ac:dyDescent="0.3">
      <c r="A1577" t="str">
        <f t="shared" si="267"/>
        <v>18</v>
      </c>
      <c r="B1577" t="str">
        <f t="shared" si="273"/>
        <v>08</v>
      </c>
      <c r="C1577" s="1">
        <v>43136.703518518516</v>
      </c>
      <c r="D1577" t="str">
        <f t="shared" si="268"/>
        <v>9</v>
      </c>
      <c r="E1577" t="s">
        <v>668</v>
      </c>
      <c r="H1577" t="s">
        <v>669</v>
      </c>
      <c r="I1577" s="2">
        <v>43136</v>
      </c>
      <c r="J1577" t="s">
        <v>670</v>
      </c>
      <c r="K1577" t="s">
        <v>242</v>
      </c>
      <c r="L1577" t="s">
        <v>243</v>
      </c>
      <c r="M1577" t="s">
        <v>752</v>
      </c>
      <c r="N1577" t="s">
        <v>753</v>
      </c>
      <c r="O1577" t="s">
        <v>39</v>
      </c>
      <c r="P1577" t="s">
        <v>40</v>
      </c>
      <c r="Q1577">
        <v>4</v>
      </c>
      <c r="R1577" t="s">
        <v>41</v>
      </c>
      <c r="S1577" t="s">
        <v>754</v>
      </c>
      <c r="T1577" t="s">
        <v>753</v>
      </c>
      <c r="U1577" t="str">
        <f>"02"</f>
        <v>02</v>
      </c>
      <c r="V1577" t="s">
        <v>51</v>
      </c>
      <c r="W1577" t="str">
        <f>"02"</f>
        <v>02</v>
      </c>
      <c r="X1577" t="s">
        <v>51</v>
      </c>
      <c r="AA1577" t="s">
        <v>65</v>
      </c>
      <c r="AB1577">
        <v>0</v>
      </c>
      <c r="AC1577">
        <v>-393.86</v>
      </c>
      <c r="AD1577">
        <v>0</v>
      </c>
      <c r="AE1577">
        <v>0</v>
      </c>
    </row>
    <row r="1578" spans="1:31" x14ac:dyDescent="0.3">
      <c r="A1578" t="str">
        <f t="shared" si="267"/>
        <v>18</v>
      </c>
      <c r="B1578" t="str">
        <f t="shared" si="273"/>
        <v>08</v>
      </c>
      <c r="C1578" s="1">
        <v>43136.703530092593</v>
      </c>
      <c r="D1578" t="str">
        <f t="shared" si="268"/>
        <v>9</v>
      </c>
      <c r="E1578" t="s">
        <v>668</v>
      </c>
      <c r="H1578" t="s">
        <v>669</v>
      </c>
      <c r="I1578" s="2">
        <v>43136</v>
      </c>
      <c r="J1578" t="s">
        <v>670</v>
      </c>
      <c r="K1578" t="s">
        <v>242</v>
      </c>
      <c r="L1578" t="s">
        <v>243</v>
      </c>
      <c r="M1578" t="s">
        <v>752</v>
      </c>
      <c r="N1578" t="s">
        <v>753</v>
      </c>
      <c r="O1578" t="s">
        <v>39</v>
      </c>
      <c r="P1578" t="s">
        <v>40</v>
      </c>
      <c r="Q1578">
        <v>4</v>
      </c>
      <c r="R1578" t="s">
        <v>41</v>
      </c>
      <c r="S1578" t="s">
        <v>754</v>
      </c>
      <c r="T1578" t="s">
        <v>753</v>
      </c>
      <c r="U1578" t="str">
        <f>"05"</f>
        <v>05</v>
      </c>
      <c r="V1578" t="s">
        <v>58</v>
      </c>
      <c r="W1578" t="str">
        <f>"05"</f>
        <v>05</v>
      </c>
      <c r="X1578" t="s">
        <v>58</v>
      </c>
      <c r="AA1578" t="s">
        <v>65</v>
      </c>
      <c r="AB1578">
        <v>0</v>
      </c>
      <c r="AC1578">
        <v>-445.85</v>
      </c>
      <c r="AD1578">
        <v>0</v>
      </c>
      <c r="AE1578">
        <v>0</v>
      </c>
    </row>
    <row r="1579" spans="1:31" x14ac:dyDescent="0.3">
      <c r="A1579" t="str">
        <f t="shared" si="267"/>
        <v>18</v>
      </c>
      <c r="B1579" t="str">
        <f t="shared" si="273"/>
        <v>08</v>
      </c>
      <c r="C1579" s="1">
        <v>43136.703530092593</v>
      </c>
      <c r="D1579" t="str">
        <f t="shared" si="268"/>
        <v>9</v>
      </c>
      <c r="E1579" t="s">
        <v>668</v>
      </c>
      <c r="H1579" t="s">
        <v>669</v>
      </c>
      <c r="I1579" s="2">
        <v>43136</v>
      </c>
      <c r="J1579" t="s">
        <v>670</v>
      </c>
      <c r="K1579" t="s">
        <v>242</v>
      </c>
      <c r="L1579" t="s">
        <v>243</v>
      </c>
      <c r="M1579" t="s">
        <v>752</v>
      </c>
      <c r="N1579" t="s">
        <v>753</v>
      </c>
      <c r="O1579" t="s">
        <v>39</v>
      </c>
      <c r="P1579" t="s">
        <v>40</v>
      </c>
      <c r="Q1579">
        <v>4</v>
      </c>
      <c r="R1579" t="s">
        <v>41</v>
      </c>
      <c r="S1579" t="s">
        <v>754</v>
      </c>
      <c r="T1579" t="s">
        <v>753</v>
      </c>
      <c r="U1579" t="str">
        <f>"04"</f>
        <v>04</v>
      </c>
      <c r="V1579" t="s">
        <v>125</v>
      </c>
      <c r="W1579" t="str">
        <f>"04"</f>
        <v>04</v>
      </c>
      <c r="X1579" t="s">
        <v>125</v>
      </c>
      <c r="AA1579" t="s">
        <v>65</v>
      </c>
      <c r="AB1579">
        <v>0</v>
      </c>
      <c r="AC1579">
        <v>-1800</v>
      </c>
      <c r="AD1579">
        <v>0</v>
      </c>
      <c r="AE1579">
        <v>0</v>
      </c>
    </row>
    <row r="1580" spans="1:31" x14ac:dyDescent="0.3">
      <c r="A1580" t="str">
        <f t="shared" si="267"/>
        <v>18</v>
      </c>
      <c r="B1580" t="str">
        <f t="shared" si="273"/>
        <v>08</v>
      </c>
      <c r="C1580" s="1">
        <v>43136.703518518516</v>
      </c>
      <c r="D1580" t="str">
        <f t="shared" si="268"/>
        <v>9</v>
      </c>
      <c r="E1580" t="s">
        <v>668</v>
      </c>
      <c r="H1580" t="s">
        <v>669</v>
      </c>
      <c r="I1580" s="2">
        <v>43136</v>
      </c>
      <c r="J1580" t="s">
        <v>670</v>
      </c>
      <c r="K1580" t="s">
        <v>242</v>
      </c>
      <c r="L1580" t="s">
        <v>243</v>
      </c>
      <c r="M1580" t="s">
        <v>752</v>
      </c>
      <c r="N1580" t="s">
        <v>753</v>
      </c>
      <c r="O1580" t="s">
        <v>39</v>
      </c>
      <c r="P1580" t="s">
        <v>40</v>
      </c>
      <c r="Q1580">
        <v>4</v>
      </c>
      <c r="R1580" t="s">
        <v>41</v>
      </c>
      <c r="S1580" t="s">
        <v>754</v>
      </c>
      <c r="T1580" t="s">
        <v>753</v>
      </c>
      <c r="U1580" t="str">
        <f>"01"</f>
        <v>01</v>
      </c>
      <c r="V1580" t="s">
        <v>84</v>
      </c>
      <c r="W1580" t="str">
        <f>"01"</f>
        <v>01</v>
      </c>
      <c r="X1580" t="s">
        <v>84</v>
      </c>
      <c r="AA1580" t="s">
        <v>65</v>
      </c>
      <c r="AB1580">
        <v>0</v>
      </c>
      <c r="AC1580">
        <v>-1133.8</v>
      </c>
      <c r="AD1580">
        <v>0</v>
      </c>
      <c r="AE1580">
        <v>0</v>
      </c>
    </row>
    <row r="1581" spans="1:31" x14ac:dyDescent="0.3">
      <c r="A1581" t="str">
        <f t="shared" si="267"/>
        <v>18</v>
      </c>
      <c r="B1581" t="str">
        <f t="shared" si="273"/>
        <v>08</v>
      </c>
      <c r="C1581" s="1">
        <v>43136.703530092593</v>
      </c>
      <c r="D1581" t="str">
        <f t="shared" si="268"/>
        <v>9</v>
      </c>
      <c r="E1581" t="s">
        <v>668</v>
      </c>
      <c r="H1581" t="s">
        <v>669</v>
      </c>
      <c r="I1581" s="2">
        <v>43136</v>
      </c>
      <c r="J1581" t="s">
        <v>670</v>
      </c>
      <c r="K1581" t="s">
        <v>242</v>
      </c>
      <c r="L1581" t="s">
        <v>243</v>
      </c>
      <c r="M1581" t="s">
        <v>752</v>
      </c>
      <c r="N1581" t="s">
        <v>753</v>
      </c>
      <c r="O1581" t="s">
        <v>39</v>
      </c>
      <c r="P1581" t="s">
        <v>40</v>
      </c>
      <c r="Q1581">
        <v>4</v>
      </c>
      <c r="R1581" t="s">
        <v>41</v>
      </c>
      <c r="S1581" t="s">
        <v>754</v>
      </c>
      <c r="T1581" t="s">
        <v>753</v>
      </c>
      <c r="U1581" t="str">
        <f>"09"</f>
        <v>09</v>
      </c>
      <c r="V1581" t="s">
        <v>268</v>
      </c>
      <c r="W1581" t="str">
        <f>"09"</f>
        <v>09</v>
      </c>
      <c r="X1581" t="s">
        <v>268</v>
      </c>
      <c r="AA1581" t="s">
        <v>65</v>
      </c>
      <c r="AB1581">
        <v>0</v>
      </c>
      <c r="AC1581">
        <v>-1708.78</v>
      </c>
      <c r="AD1581">
        <v>0</v>
      </c>
      <c r="AE1581">
        <v>0</v>
      </c>
    </row>
    <row r="1582" spans="1:31" x14ac:dyDescent="0.3">
      <c r="A1582" t="str">
        <f t="shared" si="267"/>
        <v>18</v>
      </c>
      <c r="B1582" t="str">
        <f t="shared" si="273"/>
        <v>08</v>
      </c>
      <c r="C1582" s="1">
        <v>43136.682303240741</v>
      </c>
      <c r="D1582" t="str">
        <f t="shared" si="268"/>
        <v>9</v>
      </c>
      <c r="E1582" t="s">
        <v>755</v>
      </c>
      <c r="H1582" t="s">
        <v>756</v>
      </c>
      <c r="I1582" s="2">
        <v>43137</v>
      </c>
      <c r="J1582" t="s">
        <v>74</v>
      </c>
      <c r="K1582" t="s">
        <v>242</v>
      </c>
      <c r="L1582" t="s">
        <v>243</v>
      </c>
      <c r="M1582" t="s">
        <v>757</v>
      </c>
      <c r="N1582" t="s">
        <v>758</v>
      </c>
      <c r="O1582" t="s">
        <v>39</v>
      </c>
      <c r="P1582" t="s">
        <v>40</v>
      </c>
      <c r="Q1582">
        <v>4</v>
      </c>
      <c r="R1582" t="s">
        <v>41</v>
      </c>
      <c r="S1582" t="s">
        <v>759</v>
      </c>
      <c r="T1582" t="s">
        <v>758</v>
      </c>
      <c r="U1582" t="str">
        <f>"05"</f>
        <v>05</v>
      </c>
      <c r="V1582" t="s">
        <v>58</v>
      </c>
      <c r="W1582" t="str">
        <f>"E5307"</f>
        <v>E5307</v>
      </c>
      <c r="X1582" t="s">
        <v>95</v>
      </c>
      <c r="AA1582" t="s">
        <v>46</v>
      </c>
      <c r="AB1582">
        <v>0</v>
      </c>
      <c r="AC1582">
        <v>0</v>
      </c>
      <c r="AD1582">
        <v>2428.0100000000002</v>
      </c>
      <c r="AE1582">
        <v>0</v>
      </c>
    </row>
    <row r="1583" spans="1:31" x14ac:dyDescent="0.3">
      <c r="A1583" t="str">
        <f t="shared" si="267"/>
        <v>18</v>
      </c>
      <c r="B1583" t="str">
        <f t="shared" si="273"/>
        <v>08</v>
      </c>
      <c r="C1583" s="1">
        <v>43136.682314814818</v>
      </c>
      <c r="D1583" t="str">
        <f t="shared" si="268"/>
        <v>9</v>
      </c>
      <c r="E1583" t="s">
        <v>755</v>
      </c>
      <c r="H1583" t="s">
        <v>756</v>
      </c>
      <c r="I1583" s="2">
        <v>43137</v>
      </c>
      <c r="J1583" t="s">
        <v>265</v>
      </c>
      <c r="K1583" t="s">
        <v>242</v>
      </c>
      <c r="L1583" t="s">
        <v>243</v>
      </c>
      <c r="M1583" t="s">
        <v>757</v>
      </c>
      <c r="N1583" t="s">
        <v>758</v>
      </c>
      <c r="O1583" t="s">
        <v>39</v>
      </c>
      <c r="P1583" t="s">
        <v>40</v>
      </c>
      <c r="Q1583">
        <v>4</v>
      </c>
      <c r="R1583" t="s">
        <v>41</v>
      </c>
      <c r="S1583" t="s">
        <v>759</v>
      </c>
      <c r="T1583" t="s">
        <v>758</v>
      </c>
      <c r="U1583" t="str">
        <f>"RV"</f>
        <v>RV</v>
      </c>
      <c r="V1583" t="s">
        <v>44</v>
      </c>
      <c r="W1583" t="str">
        <f>"R3711E"</f>
        <v>R3711E</v>
      </c>
      <c r="X1583" t="s">
        <v>266</v>
      </c>
      <c r="AA1583" t="s">
        <v>46</v>
      </c>
      <c r="AB1583">
        <v>0</v>
      </c>
      <c r="AC1583">
        <v>0</v>
      </c>
      <c r="AD1583">
        <v>2428.0100000000002</v>
      </c>
      <c r="AE1583">
        <v>0</v>
      </c>
    </row>
    <row r="1584" spans="1:31" x14ac:dyDescent="0.3">
      <c r="A1584" t="str">
        <f t="shared" si="267"/>
        <v>18</v>
      </c>
      <c r="B1584" t="str">
        <f t="shared" si="273"/>
        <v>08</v>
      </c>
      <c r="C1584" s="1">
        <v>43146.909189814818</v>
      </c>
      <c r="D1584" t="str">
        <f t="shared" si="268"/>
        <v>9</v>
      </c>
      <c r="E1584" t="s">
        <v>638</v>
      </c>
      <c r="H1584" t="s">
        <v>520</v>
      </c>
      <c r="I1584" s="2">
        <v>43154</v>
      </c>
      <c r="J1584" t="s">
        <v>49</v>
      </c>
      <c r="K1584" t="s">
        <v>242</v>
      </c>
      <c r="L1584" t="s">
        <v>243</v>
      </c>
      <c r="M1584" t="s">
        <v>419</v>
      </c>
      <c r="N1584" t="s">
        <v>420</v>
      </c>
      <c r="O1584" t="s">
        <v>39</v>
      </c>
      <c r="P1584" t="s">
        <v>40</v>
      </c>
      <c r="Q1584">
        <v>4</v>
      </c>
      <c r="R1584" t="s">
        <v>41</v>
      </c>
      <c r="S1584" t="s">
        <v>421</v>
      </c>
      <c r="T1584" t="s">
        <v>420</v>
      </c>
      <c r="U1584" t="str">
        <f>"02"</f>
        <v>02</v>
      </c>
      <c r="V1584" t="s">
        <v>51</v>
      </c>
      <c r="W1584" t="str">
        <f>"E4282"</f>
        <v>E4282</v>
      </c>
      <c r="X1584" t="s">
        <v>163</v>
      </c>
      <c r="AA1584" t="s">
        <v>46</v>
      </c>
      <c r="AB1584">
        <v>0</v>
      </c>
      <c r="AC1584">
        <v>0</v>
      </c>
      <c r="AD1584">
        <v>19.059999999999999</v>
      </c>
      <c r="AE1584">
        <v>0</v>
      </c>
    </row>
    <row r="1585" spans="1:31" x14ac:dyDescent="0.3">
      <c r="A1585" t="str">
        <f t="shared" si="267"/>
        <v>18</v>
      </c>
      <c r="B1585" t="str">
        <f t="shared" si="273"/>
        <v>08</v>
      </c>
      <c r="C1585" s="1">
        <v>43132.907199074078</v>
      </c>
      <c r="D1585" t="str">
        <f t="shared" si="268"/>
        <v>9</v>
      </c>
      <c r="E1585" t="s">
        <v>639</v>
      </c>
      <c r="H1585" t="s">
        <v>522</v>
      </c>
      <c r="I1585" s="2">
        <v>43140</v>
      </c>
      <c r="J1585" t="s">
        <v>49</v>
      </c>
      <c r="K1585" t="s">
        <v>242</v>
      </c>
      <c r="L1585" t="s">
        <v>243</v>
      </c>
      <c r="M1585" t="s">
        <v>419</v>
      </c>
      <c r="N1585" t="s">
        <v>420</v>
      </c>
      <c r="O1585" t="s">
        <v>39</v>
      </c>
      <c r="P1585" t="s">
        <v>40</v>
      </c>
      <c r="Q1585">
        <v>4</v>
      </c>
      <c r="R1585" t="s">
        <v>41</v>
      </c>
      <c r="S1585" t="s">
        <v>421</v>
      </c>
      <c r="T1585" t="s">
        <v>420</v>
      </c>
      <c r="U1585" t="str">
        <f>"02"</f>
        <v>02</v>
      </c>
      <c r="V1585" t="s">
        <v>51</v>
      </c>
      <c r="W1585" t="str">
        <f>"E4282"</f>
        <v>E4282</v>
      </c>
      <c r="X1585" t="s">
        <v>163</v>
      </c>
      <c r="AA1585" t="s">
        <v>46</v>
      </c>
      <c r="AB1585">
        <v>0</v>
      </c>
      <c r="AC1585">
        <v>0</v>
      </c>
      <c r="AD1585">
        <v>19.059999999999999</v>
      </c>
      <c r="AE1585">
        <v>0</v>
      </c>
    </row>
    <row r="1586" spans="1:31" x14ac:dyDescent="0.3">
      <c r="A1586" t="str">
        <f t="shared" si="267"/>
        <v>18</v>
      </c>
      <c r="B1586" t="str">
        <f t="shared" si="273"/>
        <v>08</v>
      </c>
      <c r="C1586" s="1">
        <v>43146.907233796293</v>
      </c>
      <c r="D1586" t="str">
        <f t="shared" si="268"/>
        <v>9</v>
      </c>
      <c r="E1586" t="s">
        <v>730</v>
      </c>
      <c r="H1586" t="s">
        <v>520</v>
      </c>
      <c r="I1586" s="2">
        <v>43154</v>
      </c>
      <c r="J1586" t="s">
        <v>83</v>
      </c>
      <c r="K1586" t="s">
        <v>242</v>
      </c>
      <c r="L1586" t="s">
        <v>243</v>
      </c>
      <c r="M1586" t="s">
        <v>419</v>
      </c>
      <c r="N1586" t="s">
        <v>420</v>
      </c>
      <c r="O1586" t="s">
        <v>39</v>
      </c>
      <c r="P1586" t="s">
        <v>40</v>
      </c>
      <c r="Q1586">
        <v>4</v>
      </c>
      <c r="R1586" t="s">
        <v>41</v>
      </c>
      <c r="S1586" t="s">
        <v>421</v>
      </c>
      <c r="T1586" t="s">
        <v>420</v>
      </c>
      <c r="U1586" t="str">
        <f>"01"</f>
        <v>01</v>
      </c>
      <c r="V1586" t="s">
        <v>84</v>
      </c>
      <c r="W1586" t="str">
        <f>"E4105"</f>
        <v>E4105</v>
      </c>
      <c r="X1586" t="s">
        <v>84</v>
      </c>
      <c r="AA1586" t="s">
        <v>46</v>
      </c>
      <c r="AB1586">
        <v>0</v>
      </c>
      <c r="AC1586">
        <v>0</v>
      </c>
      <c r="AD1586">
        <v>794.16</v>
      </c>
      <c r="AE1586">
        <v>0</v>
      </c>
    </row>
    <row r="1587" spans="1:31" x14ac:dyDescent="0.3">
      <c r="A1587" t="str">
        <f t="shared" si="267"/>
        <v>18</v>
      </c>
      <c r="B1587" t="str">
        <f t="shared" si="273"/>
        <v>08</v>
      </c>
      <c r="C1587" s="1">
        <v>43146.905046296299</v>
      </c>
      <c r="D1587" t="str">
        <f t="shared" si="268"/>
        <v>9</v>
      </c>
      <c r="E1587" t="s">
        <v>640</v>
      </c>
      <c r="G1587" t="s">
        <v>86</v>
      </c>
      <c r="H1587" t="s">
        <v>87</v>
      </c>
      <c r="I1587" s="2">
        <v>43146</v>
      </c>
      <c r="J1587" t="s">
        <v>88</v>
      </c>
      <c r="K1587" t="s">
        <v>242</v>
      </c>
      <c r="L1587" t="s">
        <v>243</v>
      </c>
      <c r="M1587" t="s">
        <v>419</v>
      </c>
      <c r="N1587" t="s">
        <v>420</v>
      </c>
      <c r="O1587" t="s">
        <v>39</v>
      </c>
      <c r="P1587" t="s">
        <v>40</v>
      </c>
      <c r="Q1587">
        <v>4</v>
      </c>
      <c r="R1587" t="s">
        <v>41</v>
      </c>
      <c r="S1587" t="s">
        <v>421</v>
      </c>
      <c r="T1587" t="s">
        <v>420</v>
      </c>
      <c r="U1587" t="str">
        <f>"01"</f>
        <v>01</v>
      </c>
      <c r="V1587" t="s">
        <v>84</v>
      </c>
      <c r="W1587" t="str">
        <f>"E4105"</f>
        <v>E4105</v>
      </c>
      <c r="X1587" t="s">
        <v>84</v>
      </c>
      <c r="AA1587" t="s">
        <v>65</v>
      </c>
      <c r="AB1587">
        <v>0</v>
      </c>
      <c r="AC1587">
        <v>0</v>
      </c>
      <c r="AD1587">
        <v>0</v>
      </c>
      <c r="AE1587">
        <v>-794.16</v>
      </c>
    </row>
    <row r="1588" spans="1:31" x14ac:dyDescent="0.3">
      <c r="A1588" t="str">
        <f t="shared" si="267"/>
        <v>18</v>
      </c>
      <c r="B1588" t="str">
        <f t="shared" si="273"/>
        <v>08</v>
      </c>
      <c r="C1588" s="1">
        <v>43132.903055555558</v>
      </c>
      <c r="D1588" t="str">
        <f t="shared" si="268"/>
        <v>9</v>
      </c>
      <c r="E1588" t="s">
        <v>642</v>
      </c>
      <c r="G1588" t="s">
        <v>86</v>
      </c>
      <c r="H1588" t="s">
        <v>87</v>
      </c>
      <c r="I1588" s="2">
        <v>43132</v>
      </c>
      <c r="J1588" t="s">
        <v>88</v>
      </c>
      <c r="K1588" t="s">
        <v>242</v>
      </c>
      <c r="L1588" t="s">
        <v>243</v>
      </c>
      <c r="M1588" t="s">
        <v>419</v>
      </c>
      <c r="N1588" t="s">
        <v>420</v>
      </c>
      <c r="O1588" t="s">
        <v>39</v>
      </c>
      <c r="P1588" t="s">
        <v>40</v>
      </c>
      <c r="Q1588">
        <v>4</v>
      </c>
      <c r="R1588" t="s">
        <v>41</v>
      </c>
      <c r="S1588" t="s">
        <v>421</v>
      </c>
      <c r="T1588" t="s">
        <v>420</v>
      </c>
      <c r="U1588" t="str">
        <f>"01"</f>
        <v>01</v>
      </c>
      <c r="V1588" t="s">
        <v>84</v>
      </c>
      <c r="W1588" t="str">
        <f>"E4105"</f>
        <v>E4105</v>
      </c>
      <c r="X1588" t="s">
        <v>84</v>
      </c>
      <c r="AA1588" t="s">
        <v>65</v>
      </c>
      <c r="AB1588">
        <v>0</v>
      </c>
      <c r="AC1588">
        <v>0</v>
      </c>
      <c r="AD1588">
        <v>0</v>
      </c>
      <c r="AE1588">
        <v>-794.16</v>
      </c>
    </row>
    <row r="1589" spans="1:31" x14ac:dyDescent="0.3">
      <c r="A1589" t="str">
        <f t="shared" si="267"/>
        <v>18</v>
      </c>
      <c r="B1589" t="str">
        <f t="shared" si="273"/>
        <v>08</v>
      </c>
      <c r="C1589" s="1">
        <v>43132.904664351852</v>
      </c>
      <c r="D1589" t="str">
        <f t="shared" si="268"/>
        <v>9</v>
      </c>
      <c r="E1589" t="s">
        <v>643</v>
      </c>
      <c r="H1589" t="s">
        <v>522</v>
      </c>
      <c r="I1589" s="2">
        <v>43140</v>
      </c>
      <c r="J1589" t="s">
        <v>83</v>
      </c>
      <c r="K1589" t="s">
        <v>242</v>
      </c>
      <c r="L1589" t="s">
        <v>243</v>
      </c>
      <c r="M1589" t="s">
        <v>419</v>
      </c>
      <c r="N1589" t="s">
        <v>420</v>
      </c>
      <c r="O1589" t="s">
        <v>39</v>
      </c>
      <c r="P1589" t="s">
        <v>40</v>
      </c>
      <c r="Q1589">
        <v>4</v>
      </c>
      <c r="R1589" t="s">
        <v>41</v>
      </c>
      <c r="S1589" t="s">
        <v>421</v>
      </c>
      <c r="T1589" t="s">
        <v>420</v>
      </c>
      <c r="U1589" t="str">
        <f>"01"</f>
        <v>01</v>
      </c>
      <c r="V1589" t="s">
        <v>84</v>
      </c>
      <c r="W1589" t="str">
        <f>"E4105"</f>
        <v>E4105</v>
      </c>
      <c r="X1589" t="s">
        <v>84</v>
      </c>
      <c r="AA1589" t="s">
        <v>46</v>
      </c>
      <c r="AB1589">
        <v>0</v>
      </c>
      <c r="AC1589">
        <v>0</v>
      </c>
      <c r="AD1589">
        <v>794.16</v>
      </c>
      <c r="AE1589">
        <v>0</v>
      </c>
    </row>
    <row r="1590" spans="1:31" x14ac:dyDescent="0.3">
      <c r="A1590" t="str">
        <f t="shared" si="267"/>
        <v>18</v>
      </c>
      <c r="B1590" t="str">
        <f t="shared" si="273"/>
        <v>08</v>
      </c>
      <c r="C1590" s="1">
        <v>43146.907893518517</v>
      </c>
      <c r="D1590" t="str">
        <f t="shared" si="268"/>
        <v>9</v>
      </c>
      <c r="E1590" t="s">
        <v>730</v>
      </c>
      <c r="H1590" t="s">
        <v>520</v>
      </c>
      <c r="I1590" s="2">
        <v>43154</v>
      </c>
      <c r="J1590" t="s">
        <v>265</v>
      </c>
      <c r="K1590" t="s">
        <v>242</v>
      </c>
      <c r="L1590" t="s">
        <v>243</v>
      </c>
      <c r="M1590" t="s">
        <v>419</v>
      </c>
      <c r="N1590" t="s">
        <v>420</v>
      </c>
      <c r="O1590" t="s">
        <v>39</v>
      </c>
      <c r="P1590" t="s">
        <v>40</v>
      </c>
      <c r="Q1590">
        <v>4</v>
      </c>
      <c r="R1590" t="s">
        <v>41</v>
      </c>
      <c r="S1590" t="s">
        <v>421</v>
      </c>
      <c r="T1590" t="s">
        <v>420</v>
      </c>
      <c r="U1590" t="str">
        <f>"RV"</f>
        <v>RV</v>
      </c>
      <c r="V1590" t="s">
        <v>44</v>
      </c>
      <c r="W1590" t="str">
        <f>"R3711E"</f>
        <v>R3711E</v>
      </c>
      <c r="X1590" t="s">
        <v>266</v>
      </c>
      <c r="AA1590" t="s">
        <v>46</v>
      </c>
      <c r="AB1590">
        <v>0</v>
      </c>
      <c r="AC1590">
        <v>0</v>
      </c>
      <c r="AD1590">
        <v>1171.3900000000001</v>
      </c>
      <c r="AE1590">
        <v>0</v>
      </c>
    </row>
    <row r="1591" spans="1:31" x14ac:dyDescent="0.3">
      <c r="A1591" t="str">
        <f t="shared" si="267"/>
        <v>18</v>
      </c>
      <c r="B1591" t="str">
        <f t="shared" si="273"/>
        <v>08</v>
      </c>
      <c r="C1591" s="1">
        <v>43146.909988425927</v>
      </c>
      <c r="D1591" t="str">
        <f t="shared" si="268"/>
        <v>9</v>
      </c>
      <c r="E1591" t="s">
        <v>638</v>
      </c>
      <c r="H1591" t="s">
        <v>520</v>
      </c>
      <c r="I1591" s="2">
        <v>43154</v>
      </c>
      <c r="J1591" t="s">
        <v>265</v>
      </c>
      <c r="K1591" t="s">
        <v>242</v>
      </c>
      <c r="L1591" t="s">
        <v>243</v>
      </c>
      <c r="M1591" t="s">
        <v>419</v>
      </c>
      <c r="N1591" t="s">
        <v>420</v>
      </c>
      <c r="O1591" t="s">
        <v>39</v>
      </c>
      <c r="P1591" t="s">
        <v>40</v>
      </c>
      <c r="Q1591">
        <v>4</v>
      </c>
      <c r="R1591" t="s">
        <v>41</v>
      </c>
      <c r="S1591" t="s">
        <v>421</v>
      </c>
      <c r="T1591" t="s">
        <v>420</v>
      </c>
      <c r="U1591" t="str">
        <f>"RV"</f>
        <v>RV</v>
      </c>
      <c r="V1591" t="s">
        <v>44</v>
      </c>
      <c r="W1591" t="str">
        <f>"R3711E"</f>
        <v>R3711E</v>
      </c>
      <c r="X1591" t="s">
        <v>266</v>
      </c>
      <c r="AA1591" t="s">
        <v>46</v>
      </c>
      <c r="AB1591">
        <v>0</v>
      </c>
      <c r="AC1591">
        <v>0</v>
      </c>
      <c r="AD1591">
        <v>28.11</v>
      </c>
      <c r="AE1591">
        <v>0</v>
      </c>
    </row>
    <row r="1592" spans="1:31" x14ac:dyDescent="0.3">
      <c r="A1592" t="str">
        <f t="shared" si="267"/>
        <v>18</v>
      </c>
      <c r="B1592" t="str">
        <f t="shared" si="273"/>
        <v>08</v>
      </c>
      <c r="C1592" s="1">
        <v>43132.905312499999</v>
      </c>
      <c r="D1592" t="str">
        <f t="shared" si="268"/>
        <v>9</v>
      </c>
      <c r="E1592" t="s">
        <v>643</v>
      </c>
      <c r="H1592" t="s">
        <v>522</v>
      </c>
      <c r="I1592" s="2">
        <v>43140</v>
      </c>
      <c r="J1592" t="s">
        <v>265</v>
      </c>
      <c r="K1592" t="s">
        <v>242</v>
      </c>
      <c r="L1592" t="s">
        <v>243</v>
      </c>
      <c r="M1592" t="s">
        <v>419</v>
      </c>
      <c r="N1592" t="s">
        <v>420</v>
      </c>
      <c r="O1592" t="s">
        <v>39</v>
      </c>
      <c r="P1592" t="s">
        <v>40</v>
      </c>
      <c r="Q1592">
        <v>4</v>
      </c>
      <c r="R1592" t="s">
        <v>41</v>
      </c>
      <c r="S1592" t="s">
        <v>421</v>
      </c>
      <c r="T1592" t="s">
        <v>420</v>
      </c>
      <c r="U1592" t="str">
        <f>"RV"</f>
        <v>RV</v>
      </c>
      <c r="V1592" t="s">
        <v>44</v>
      </c>
      <c r="W1592" t="str">
        <f>"R3711E"</f>
        <v>R3711E</v>
      </c>
      <c r="X1592" t="s">
        <v>266</v>
      </c>
      <c r="AA1592" t="s">
        <v>46</v>
      </c>
      <c r="AB1592">
        <v>0</v>
      </c>
      <c r="AC1592">
        <v>0</v>
      </c>
      <c r="AD1592">
        <v>1171.3900000000001</v>
      </c>
      <c r="AE1592">
        <v>0</v>
      </c>
    </row>
    <row r="1593" spans="1:31" x14ac:dyDescent="0.3">
      <c r="A1593" t="str">
        <f t="shared" ref="A1593:A1656" si="276">"18"</f>
        <v>18</v>
      </c>
      <c r="B1593" t="str">
        <f t="shared" si="273"/>
        <v>08</v>
      </c>
      <c r="C1593" s="1">
        <v>43132.907986111109</v>
      </c>
      <c r="D1593" t="str">
        <f t="shared" ref="D1593:D1656" si="277">"9"</f>
        <v>9</v>
      </c>
      <c r="E1593" t="s">
        <v>639</v>
      </c>
      <c r="H1593" t="s">
        <v>522</v>
      </c>
      <c r="I1593" s="2">
        <v>43140</v>
      </c>
      <c r="J1593" t="s">
        <v>265</v>
      </c>
      <c r="K1593" t="s">
        <v>242</v>
      </c>
      <c r="L1593" t="s">
        <v>243</v>
      </c>
      <c r="M1593" t="s">
        <v>419</v>
      </c>
      <c r="N1593" t="s">
        <v>420</v>
      </c>
      <c r="O1593" t="s">
        <v>39</v>
      </c>
      <c r="P1593" t="s">
        <v>40</v>
      </c>
      <c r="Q1593">
        <v>4</v>
      </c>
      <c r="R1593" t="s">
        <v>41</v>
      </c>
      <c r="S1593" t="s">
        <v>421</v>
      </c>
      <c r="T1593" t="s">
        <v>420</v>
      </c>
      <c r="U1593" t="str">
        <f>"RV"</f>
        <v>RV</v>
      </c>
      <c r="V1593" t="s">
        <v>44</v>
      </c>
      <c r="W1593" t="str">
        <f>"R3711E"</f>
        <v>R3711E</v>
      </c>
      <c r="X1593" t="s">
        <v>266</v>
      </c>
      <c r="AA1593" t="s">
        <v>46</v>
      </c>
      <c r="AB1593">
        <v>0</v>
      </c>
      <c r="AC1593">
        <v>0</v>
      </c>
      <c r="AD1593">
        <v>28.11</v>
      </c>
      <c r="AE1593">
        <v>0</v>
      </c>
    </row>
    <row r="1594" spans="1:31" x14ac:dyDescent="0.3">
      <c r="A1594" t="str">
        <f t="shared" si="276"/>
        <v>18</v>
      </c>
      <c r="B1594" t="str">
        <f t="shared" si="273"/>
        <v>08</v>
      </c>
      <c r="C1594" s="1">
        <v>43146.907893518517</v>
      </c>
      <c r="D1594" t="str">
        <f t="shared" si="277"/>
        <v>9</v>
      </c>
      <c r="E1594" t="s">
        <v>730</v>
      </c>
      <c r="H1594" t="s">
        <v>520</v>
      </c>
      <c r="I1594" s="2">
        <v>43154</v>
      </c>
      <c r="J1594" t="s">
        <v>267</v>
      </c>
      <c r="K1594" t="s">
        <v>242</v>
      </c>
      <c r="L1594" t="s">
        <v>243</v>
      </c>
      <c r="M1594" t="s">
        <v>419</v>
      </c>
      <c r="N1594" t="s">
        <v>420</v>
      </c>
      <c r="O1594" t="s">
        <v>39</v>
      </c>
      <c r="P1594" t="s">
        <v>40</v>
      </c>
      <c r="Q1594">
        <v>4</v>
      </c>
      <c r="R1594" t="s">
        <v>41</v>
      </c>
      <c r="S1594" t="s">
        <v>421</v>
      </c>
      <c r="T1594" t="s">
        <v>420</v>
      </c>
      <c r="U1594" t="str">
        <f>"09"</f>
        <v>09</v>
      </c>
      <c r="V1594" t="s">
        <v>268</v>
      </c>
      <c r="W1594" t="str">
        <f>"E5982"</f>
        <v>E5982</v>
      </c>
      <c r="X1594" t="s">
        <v>268</v>
      </c>
      <c r="AA1594" t="s">
        <v>46</v>
      </c>
      <c r="AB1594">
        <v>0</v>
      </c>
      <c r="AC1594">
        <v>0</v>
      </c>
      <c r="AD1594">
        <v>377.23</v>
      </c>
      <c r="AE1594">
        <v>0</v>
      </c>
    </row>
    <row r="1595" spans="1:31" x14ac:dyDescent="0.3">
      <c r="A1595" t="str">
        <f t="shared" si="276"/>
        <v>18</v>
      </c>
      <c r="B1595" t="str">
        <f t="shared" si="273"/>
        <v>08</v>
      </c>
      <c r="C1595" s="1">
        <v>43146.909988425927</v>
      </c>
      <c r="D1595" t="str">
        <f t="shared" si="277"/>
        <v>9</v>
      </c>
      <c r="E1595" t="s">
        <v>638</v>
      </c>
      <c r="H1595" t="s">
        <v>520</v>
      </c>
      <c r="I1595" s="2">
        <v>43154</v>
      </c>
      <c r="J1595" t="s">
        <v>267</v>
      </c>
      <c r="K1595" t="s">
        <v>242</v>
      </c>
      <c r="L1595" t="s">
        <v>243</v>
      </c>
      <c r="M1595" t="s">
        <v>419</v>
      </c>
      <c r="N1595" t="s">
        <v>420</v>
      </c>
      <c r="O1595" t="s">
        <v>39</v>
      </c>
      <c r="P1595" t="s">
        <v>40</v>
      </c>
      <c r="Q1595">
        <v>4</v>
      </c>
      <c r="R1595" t="s">
        <v>41</v>
      </c>
      <c r="S1595" t="s">
        <v>421</v>
      </c>
      <c r="T1595" t="s">
        <v>420</v>
      </c>
      <c r="U1595" t="str">
        <f>"09"</f>
        <v>09</v>
      </c>
      <c r="V1595" t="s">
        <v>268</v>
      </c>
      <c r="W1595" t="str">
        <f>"E5982"</f>
        <v>E5982</v>
      </c>
      <c r="X1595" t="s">
        <v>268</v>
      </c>
      <c r="AA1595" t="s">
        <v>46</v>
      </c>
      <c r="AB1595">
        <v>0</v>
      </c>
      <c r="AC1595">
        <v>0</v>
      </c>
      <c r="AD1595">
        <v>9.0500000000000007</v>
      </c>
      <c r="AE1595">
        <v>0</v>
      </c>
    </row>
    <row r="1596" spans="1:31" x14ac:dyDescent="0.3">
      <c r="A1596" t="str">
        <f t="shared" si="276"/>
        <v>18</v>
      </c>
      <c r="B1596" t="str">
        <f t="shared" si="273"/>
        <v>08</v>
      </c>
      <c r="C1596" s="1">
        <v>43132.905312499999</v>
      </c>
      <c r="D1596" t="str">
        <f t="shared" si="277"/>
        <v>9</v>
      </c>
      <c r="E1596" t="s">
        <v>643</v>
      </c>
      <c r="H1596" t="s">
        <v>522</v>
      </c>
      <c r="I1596" s="2">
        <v>43140</v>
      </c>
      <c r="J1596" t="s">
        <v>267</v>
      </c>
      <c r="K1596" t="s">
        <v>242</v>
      </c>
      <c r="L1596" t="s">
        <v>243</v>
      </c>
      <c r="M1596" t="s">
        <v>419</v>
      </c>
      <c r="N1596" t="s">
        <v>420</v>
      </c>
      <c r="O1596" t="s">
        <v>39</v>
      </c>
      <c r="P1596" t="s">
        <v>40</v>
      </c>
      <c r="Q1596">
        <v>4</v>
      </c>
      <c r="R1596" t="s">
        <v>41</v>
      </c>
      <c r="S1596" t="s">
        <v>421</v>
      </c>
      <c r="T1596" t="s">
        <v>420</v>
      </c>
      <c r="U1596" t="str">
        <f>"09"</f>
        <v>09</v>
      </c>
      <c r="V1596" t="s">
        <v>268</v>
      </c>
      <c r="W1596" t="str">
        <f>"E5982"</f>
        <v>E5982</v>
      </c>
      <c r="X1596" t="s">
        <v>268</v>
      </c>
      <c r="AA1596" t="s">
        <v>46</v>
      </c>
      <c r="AB1596">
        <v>0</v>
      </c>
      <c r="AC1596">
        <v>0</v>
      </c>
      <c r="AD1596">
        <v>377.23</v>
      </c>
      <c r="AE1596">
        <v>0</v>
      </c>
    </row>
    <row r="1597" spans="1:31" x14ac:dyDescent="0.3">
      <c r="A1597" t="str">
        <f t="shared" si="276"/>
        <v>18</v>
      </c>
      <c r="B1597" t="str">
        <f t="shared" si="273"/>
        <v>08</v>
      </c>
      <c r="C1597" s="1">
        <v>43132.907986111109</v>
      </c>
      <c r="D1597" t="str">
        <f t="shared" si="277"/>
        <v>9</v>
      </c>
      <c r="E1597" t="s">
        <v>639</v>
      </c>
      <c r="H1597" t="s">
        <v>522</v>
      </c>
      <c r="I1597" s="2">
        <v>43140</v>
      </c>
      <c r="J1597" t="s">
        <v>267</v>
      </c>
      <c r="K1597" t="s">
        <v>242</v>
      </c>
      <c r="L1597" t="s">
        <v>243</v>
      </c>
      <c r="M1597" t="s">
        <v>419</v>
      </c>
      <c r="N1597" t="s">
        <v>420</v>
      </c>
      <c r="O1597" t="s">
        <v>39</v>
      </c>
      <c r="P1597" t="s">
        <v>40</v>
      </c>
      <c r="Q1597">
        <v>4</v>
      </c>
      <c r="R1597" t="s">
        <v>41</v>
      </c>
      <c r="S1597" t="s">
        <v>421</v>
      </c>
      <c r="T1597" t="s">
        <v>420</v>
      </c>
      <c r="U1597" t="str">
        <f>"09"</f>
        <v>09</v>
      </c>
      <c r="V1597" t="s">
        <v>268</v>
      </c>
      <c r="W1597" t="str">
        <f>"E5982"</f>
        <v>E5982</v>
      </c>
      <c r="X1597" t="s">
        <v>268</v>
      </c>
      <c r="AA1597" t="s">
        <v>46</v>
      </c>
      <c r="AB1597">
        <v>0</v>
      </c>
      <c r="AC1597">
        <v>0</v>
      </c>
      <c r="AD1597">
        <v>9.0500000000000007</v>
      </c>
      <c r="AE1597">
        <v>0</v>
      </c>
    </row>
    <row r="1598" spans="1:31" x14ac:dyDescent="0.3">
      <c r="A1598" t="str">
        <f t="shared" si="276"/>
        <v>18</v>
      </c>
      <c r="B1598" t="str">
        <f t="shared" si="273"/>
        <v>08</v>
      </c>
      <c r="C1598" s="1">
        <v>43146.909189814818</v>
      </c>
      <c r="D1598" t="str">
        <f t="shared" si="277"/>
        <v>9</v>
      </c>
      <c r="E1598" t="s">
        <v>638</v>
      </c>
      <c r="H1598" t="s">
        <v>520</v>
      </c>
      <c r="I1598" s="2">
        <v>43154</v>
      </c>
      <c r="J1598" t="s">
        <v>49</v>
      </c>
      <c r="K1598" t="s">
        <v>242</v>
      </c>
      <c r="L1598" t="s">
        <v>243</v>
      </c>
      <c r="M1598" t="s">
        <v>434</v>
      </c>
      <c r="N1598" t="s">
        <v>435</v>
      </c>
      <c r="O1598" t="s">
        <v>39</v>
      </c>
      <c r="P1598" t="s">
        <v>40</v>
      </c>
      <c r="Q1598">
        <v>4</v>
      </c>
      <c r="R1598" t="s">
        <v>41</v>
      </c>
      <c r="S1598" t="s">
        <v>436</v>
      </c>
      <c r="T1598" t="s">
        <v>435</v>
      </c>
      <c r="U1598" t="str">
        <f>"02"</f>
        <v>02</v>
      </c>
      <c r="V1598" t="s">
        <v>51</v>
      </c>
      <c r="W1598" t="str">
        <f>"E4281"</f>
        <v>E4281</v>
      </c>
      <c r="X1598" t="s">
        <v>52</v>
      </c>
      <c r="AA1598" t="s">
        <v>46</v>
      </c>
      <c r="AB1598">
        <v>0</v>
      </c>
      <c r="AC1598">
        <v>0</v>
      </c>
      <c r="AD1598">
        <v>863.71</v>
      </c>
      <c r="AE1598">
        <v>0</v>
      </c>
    </row>
    <row r="1599" spans="1:31" x14ac:dyDescent="0.3">
      <c r="A1599" t="str">
        <f t="shared" si="276"/>
        <v>18</v>
      </c>
      <c r="B1599" t="str">
        <f t="shared" si="273"/>
        <v>08</v>
      </c>
      <c r="C1599" s="1">
        <v>43132.907199074078</v>
      </c>
      <c r="D1599" t="str">
        <f t="shared" si="277"/>
        <v>9</v>
      </c>
      <c r="E1599" t="s">
        <v>639</v>
      </c>
      <c r="H1599" t="s">
        <v>522</v>
      </c>
      <c r="I1599" s="2">
        <v>43140</v>
      </c>
      <c r="J1599" t="s">
        <v>49</v>
      </c>
      <c r="K1599" t="s">
        <v>242</v>
      </c>
      <c r="L1599" t="s">
        <v>243</v>
      </c>
      <c r="M1599" t="s">
        <v>434</v>
      </c>
      <c r="N1599" t="s">
        <v>435</v>
      </c>
      <c r="O1599" t="s">
        <v>39</v>
      </c>
      <c r="P1599" t="s">
        <v>40</v>
      </c>
      <c r="Q1599">
        <v>4</v>
      </c>
      <c r="R1599" t="s">
        <v>41</v>
      </c>
      <c r="S1599" t="s">
        <v>436</v>
      </c>
      <c r="T1599" t="s">
        <v>435</v>
      </c>
      <c r="U1599" t="str">
        <f>"02"</f>
        <v>02</v>
      </c>
      <c r="V1599" t="s">
        <v>51</v>
      </c>
      <c r="W1599" t="str">
        <f>"E4281"</f>
        <v>E4281</v>
      </c>
      <c r="X1599" t="s">
        <v>52</v>
      </c>
      <c r="AA1599" t="s">
        <v>46</v>
      </c>
      <c r="AB1599">
        <v>0</v>
      </c>
      <c r="AC1599">
        <v>0</v>
      </c>
      <c r="AD1599">
        <v>611.29999999999995</v>
      </c>
      <c r="AE1599">
        <v>0</v>
      </c>
    </row>
    <row r="1600" spans="1:31" x14ac:dyDescent="0.3">
      <c r="A1600" t="str">
        <f t="shared" si="276"/>
        <v>18</v>
      </c>
      <c r="B1600" t="str">
        <f t="shared" si="273"/>
        <v>08</v>
      </c>
      <c r="C1600" s="1">
        <v>43146.909189814818</v>
      </c>
      <c r="D1600" t="str">
        <f t="shared" si="277"/>
        <v>9</v>
      </c>
      <c r="E1600" t="s">
        <v>638</v>
      </c>
      <c r="H1600" t="s">
        <v>520</v>
      </c>
      <c r="I1600" s="2">
        <v>43154</v>
      </c>
      <c r="J1600" t="s">
        <v>49</v>
      </c>
      <c r="K1600" t="s">
        <v>242</v>
      </c>
      <c r="L1600" t="s">
        <v>243</v>
      </c>
      <c r="M1600" t="s">
        <v>434</v>
      </c>
      <c r="N1600" t="s">
        <v>435</v>
      </c>
      <c r="O1600" t="s">
        <v>39</v>
      </c>
      <c r="P1600" t="s">
        <v>40</v>
      </c>
      <c r="Q1600">
        <v>4</v>
      </c>
      <c r="R1600" t="s">
        <v>41</v>
      </c>
      <c r="S1600" t="s">
        <v>436</v>
      </c>
      <c r="T1600" t="s">
        <v>435</v>
      </c>
      <c r="U1600" t="str">
        <f>"02"</f>
        <v>02</v>
      </c>
      <c r="V1600" t="s">
        <v>51</v>
      </c>
      <c r="W1600" t="str">
        <f>"E4280"</f>
        <v>E4280</v>
      </c>
      <c r="X1600" t="s">
        <v>164</v>
      </c>
      <c r="AA1600" t="s">
        <v>46</v>
      </c>
      <c r="AB1600">
        <v>0</v>
      </c>
      <c r="AC1600">
        <v>0</v>
      </c>
      <c r="AD1600">
        <v>42.87</v>
      </c>
      <c r="AE1600">
        <v>0</v>
      </c>
    </row>
    <row r="1601" spans="1:31" x14ac:dyDescent="0.3">
      <c r="A1601" t="str">
        <f t="shared" si="276"/>
        <v>18</v>
      </c>
      <c r="B1601" t="str">
        <f t="shared" si="273"/>
        <v>08</v>
      </c>
      <c r="C1601" s="1">
        <v>43132.907199074078</v>
      </c>
      <c r="D1601" t="str">
        <f t="shared" si="277"/>
        <v>9</v>
      </c>
      <c r="E1601" t="s">
        <v>639</v>
      </c>
      <c r="H1601" t="s">
        <v>522</v>
      </c>
      <c r="I1601" s="2">
        <v>43140</v>
      </c>
      <c r="J1601" t="s">
        <v>49</v>
      </c>
      <c r="K1601" t="s">
        <v>242</v>
      </c>
      <c r="L1601" t="s">
        <v>243</v>
      </c>
      <c r="M1601" t="s">
        <v>434</v>
      </c>
      <c r="N1601" t="s">
        <v>435</v>
      </c>
      <c r="O1601" t="s">
        <v>39</v>
      </c>
      <c r="P1601" t="s">
        <v>40</v>
      </c>
      <c r="Q1601">
        <v>4</v>
      </c>
      <c r="R1601" t="s">
        <v>41</v>
      </c>
      <c r="S1601" t="s">
        <v>436</v>
      </c>
      <c r="T1601" t="s">
        <v>435</v>
      </c>
      <c r="U1601" t="str">
        <f>"02"</f>
        <v>02</v>
      </c>
      <c r="V1601" t="s">
        <v>51</v>
      </c>
      <c r="W1601" t="str">
        <f>"E4280"</f>
        <v>E4280</v>
      </c>
      <c r="X1601" t="s">
        <v>164</v>
      </c>
      <c r="AA1601" t="s">
        <v>46</v>
      </c>
      <c r="AB1601">
        <v>0</v>
      </c>
      <c r="AC1601">
        <v>0</v>
      </c>
      <c r="AD1601">
        <v>42.87</v>
      </c>
      <c r="AE1601">
        <v>0</v>
      </c>
    </row>
    <row r="1602" spans="1:31" x14ac:dyDescent="0.3">
      <c r="A1602" t="str">
        <f t="shared" si="276"/>
        <v>18</v>
      </c>
      <c r="B1602" t="str">
        <f t="shared" si="273"/>
        <v>08</v>
      </c>
      <c r="C1602" s="1">
        <v>43143.655532407407</v>
      </c>
      <c r="D1602" t="str">
        <f t="shared" si="277"/>
        <v>9</v>
      </c>
      <c r="E1602" t="s">
        <v>760</v>
      </c>
      <c r="H1602" t="s">
        <v>761</v>
      </c>
      <c r="I1602" s="2">
        <v>43143</v>
      </c>
      <c r="J1602" t="s">
        <v>78</v>
      </c>
      <c r="K1602" t="s">
        <v>242</v>
      </c>
      <c r="L1602" t="s">
        <v>243</v>
      </c>
      <c r="M1602" t="s">
        <v>434</v>
      </c>
      <c r="N1602" t="s">
        <v>435</v>
      </c>
      <c r="O1602" t="s">
        <v>39</v>
      </c>
      <c r="P1602" t="s">
        <v>40</v>
      </c>
      <c r="Q1602">
        <v>4</v>
      </c>
      <c r="R1602" t="s">
        <v>41</v>
      </c>
      <c r="S1602" t="s">
        <v>436</v>
      </c>
      <c r="T1602" t="s">
        <v>435</v>
      </c>
      <c r="U1602" t="str">
        <f>"05"</f>
        <v>05</v>
      </c>
      <c r="V1602" t="s">
        <v>58</v>
      </c>
      <c r="W1602" t="str">
        <f>"E5990"</f>
        <v>E5990</v>
      </c>
      <c r="X1602" t="s">
        <v>167</v>
      </c>
      <c r="AA1602" t="s">
        <v>46</v>
      </c>
      <c r="AB1602">
        <v>0</v>
      </c>
      <c r="AC1602">
        <v>0</v>
      </c>
      <c r="AD1602">
        <v>181.03</v>
      </c>
      <c r="AE1602">
        <v>0</v>
      </c>
    </row>
    <row r="1603" spans="1:31" x14ac:dyDescent="0.3">
      <c r="A1603" t="str">
        <f t="shared" si="276"/>
        <v>18</v>
      </c>
      <c r="B1603" t="str">
        <f t="shared" si="273"/>
        <v>08</v>
      </c>
      <c r="C1603" s="1">
        <v>43139.547766203701</v>
      </c>
      <c r="D1603" t="str">
        <f t="shared" si="277"/>
        <v>9</v>
      </c>
      <c r="E1603" t="s">
        <v>762</v>
      </c>
      <c r="F1603">
        <v>924713</v>
      </c>
      <c r="H1603" t="s">
        <v>763</v>
      </c>
      <c r="I1603" s="2">
        <v>43139</v>
      </c>
      <c r="J1603" t="s">
        <v>124</v>
      </c>
      <c r="K1603" t="s">
        <v>242</v>
      </c>
      <c r="L1603" t="s">
        <v>243</v>
      </c>
      <c r="M1603" t="s">
        <v>434</v>
      </c>
      <c r="N1603" t="s">
        <v>435</v>
      </c>
      <c r="O1603" t="s">
        <v>39</v>
      </c>
      <c r="P1603" t="s">
        <v>40</v>
      </c>
      <c r="Q1603">
        <v>4</v>
      </c>
      <c r="R1603" t="s">
        <v>41</v>
      </c>
      <c r="S1603" t="s">
        <v>436</v>
      </c>
      <c r="T1603" t="s">
        <v>435</v>
      </c>
      <c r="U1603" t="str">
        <f>"05"</f>
        <v>05</v>
      </c>
      <c r="V1603" t="s">
        <v>58</v>
      </c>
      <c r="W1603" t="str">
        <f>"E5990"</f>
        <v>E5990</v>
      </c>
      <c r="X1603" t="s">
        <v>167</v>
      </c>
      <c r="AA1603" t="s">
        <v>46</v>
      </c>
      <c r="AB1603">
        <v>0</v>
      </c>
      <c r="AC1603">
        <v>0</v>
      </c>
      <c r="AD1603">
        <v>347.6</v>
      </c>
      <c r="AE1603">
        <v>0</v>
      </c>
    </row>
    <row r="1604" spans="1:31" x14ac:dyDescent="0.3">
      <c r="A1604" t="str">
        <f t="shared" si="276"/>
        <v>18</v>
      </c>
      <c r="B1604" t="str">
        <f t="shared" si="273"/>
        <v>08</v>
      </c>
      <c r="C1604" s="1">
        <v>43146.907222222224</v>
      </c>
      <c r="D1604" t="str">
        <f t="shared" si="277"/>
        <v>9</v>
      </c>
      <c r="E1604" t="s">
        <v>730</v>
      </c>
      <c r="H1604" t="s">
        <v>520</v>
      </c>
      <c r="I1604" s="2">
        <v>43154</v>
      </c>
      <c r="J1604" t="s">
        <v>83</v>
      </c>
      <c r="K1604" t="s">
        <v>242</v>
      </c>
      <c r="L1604" t="s">
        <v>243</v>
      </c>
      <c r="M1604" t="s">
        <v>434</v>
      </c>
      <c r="N1604" t="s">
        <v>435</v>
      </c>
      <c r="O1604" t="s">
        <v>39</v>
      </c>
      <c r="P1604" t="s">
        <v>40</v>
      </c>
      <c r="Q1604">
        <v>4</v>
      </c>
      <c r="R1604" t="s">
        <v>41</v>
      </c>
      <c r="S1604" t="s">
        <v>436</v>
      </c>
      <c r="T1604" t="s">
        <v>435</v>
      </c>
      <c r="U1604" t="str">
        <f t="shared" ref="U1604:U1609" si="278">"01"</f>
        <v>01</v>
      </c>
      <c r="V1604" t="s">
        <v>84</v>
      </c>
      <c r="W1604" t="str">
        <f t="shared" ref="W1604:W1609" si="279">"E4105"</f>
        <v>E4105</v>
      </c>
      <c r="X1604" t="s">
        <v>84</v>
      </c>
      <c r="AA1604" t="s">
        <v>46</v>
      </c>
      <c r="AB1604">
        <v>0</v>
      </c>
      <c r="AC1604">
        <v>0</v>
      </c>
      <c r="AD1604">
        <v>2798.82</v>
      </c>
      <c r="AE1604">
        <v>0</v>
      </c>
    </row>
    <row r="1605" spans="1:31" x14ac:dyDescent="0.3">
      <c r="A1605" t="str">
        <f t="shared" si="276"/>
        <v>18</v>
      </c>
      <c r="B1605" t="str">
        <f t="shared" si="273"/>
        <v>08</v>
      </c>
      <c r="C1605" s="1">
        <v>43146.905034722222</v>
      </c>
      <c r="D1605" t="str">
        <f t="shared" si="277"/>
        <v>9</v>
      </c>
      <c r="E1605" t="s">
        <v>640</v>
      </c>
      <c r="G1605" t="s">
        <v>86</v>
      </c>
      <c r="H1605" t="s">
        <v>87</v>
      </c>
      <c r="I1605" s="2">
        <v>43146</v>
      </c>
      <c r="J1605" t="s">
        <v>88</v>
      </c>
      <c r="K1605" t="s">
        <v>242</v>
      </c>
      <c r="L1605" t="s">
        <v>243</v>
      </c>
      <c r="M1605" t="s">
        <v>434</v>
      </c>
      <c r="N1605" t="s">
        <v>435</v>
      </c>
      <c r="O1605" t="s">
        <v>39</v>
      </c>
      <c r="P1605" t="s">
        <v>40</v>
      </c>
      <c r="Q1605">
        <v>4</v>
      </c>
      <c r="R1605" t="s">
        <v>41</v>
      </c>
      <c r="S1605" t="s">
        <v>436</v>
      </c>
      <c r="T1605" t="s">
        <v>435</v>
      </c>
      <c r="U1605" t="str">
        <f t="shared" si="278"/>
        <v>01</v>
      </c>
      <c r="V1605" t="s">
        <v>84</v>
      </c>
      <c r="W1605" t="str">
        <f t="shared" si="279"/>
        <v>E4105</v>
      </c>
      <c r="X1605" t="s">
        <v>84</v>
      </c>
      <c r="AA1605" t="s">
        <v>65</v>
      </c>
      <c r="AB1605">
        <v>0</v>
      </c>
      <c r="AC1605">
        <v>0</v>
      </c>
      <c r="AD1605">
        <v>0</v>
      </c>
      <c r="AE1605">
        <v>-6087.78</v>
      </c>
    </row>
    <row r="1606" spans="1:31" x14ac:dyDescent="0.3">
      <c r="A1606" t="str">
        <f t="shared" si="276"/>
        <v>18</v>
      </c>
      <c r="B1606" t="str">
        <f t="shared" si="273"/>
        <v>08</v>
      </c>
      <c r="C1606" s="1">
        <v>43146.90452546296</v>
      </c>
      <c r="D1606" t="str">
        <f t="shared" si="277"/>
        <v>9</v>
      </c>
      <c r="E1606" t="s">
        <v>640</v>
      </c>
      <c r="G1606" t="s">
        <v>86</v>
      </c>
      <c r="H1606" t="s">
        <v>87</v>
      </c>
      <c r="I1606" s="2">
        <v>43146</v>
      </c>
      <c r="J1606" t="s">
        <v>88</v>
      </c>
      <c r="K1606" t="s">
        <v>242</v>
      </c>
      <c r="L1606" t="s">
        <v>243</v>
      </c>
      <c r="M1606" t="s">
        <v>434</v>
      </c>
      <c r="N1606" t="s">
        <v>435</v>
      </c>
      <c r="O1606" t="s">
        <v>39</v>
      </c>
      <c r="P1606" t="s">
        <v>40</v>
      </c>
      <c r="Q1606">
        <v>4</v>
      </c>
      <c r="R1606" t="s">
        <v>41</v>
      </c>
      <c r="S1606" t="s">
        <v>436</v>
      </c>
      <c r="T1606" t="s">
        <v>435</v>
      </c>
      <c r="U1606" t="str">
        <f t="shared" si="278"/>
        <v>01</v>
      </c>
      <c r="V1606" t="s">
        <v>84</v>
      </c>
      <c r="W1606" t="str">
        <f t="shared" si="279"/>
        <v>E4105</v>
      </c>
      <c r="X1606" t="s">
        <v>84</v>
      </c>
      <c r="AA1606" t="s">
        <v>46</v>
      </c>
      <c r="AB1606">
        <v>0</v>
      </c>
      <c r="AC1606">
        <v>0</v>
      </c>
      <c r="AD1606">
        <v>0</v>
      </c>
      <c r="AE1606">
        <v>3288.96</v>
      </c>
    </row>
    <row r="1607" spans="1:31" x14ac:dyDescent="0.3">
      <c r="A1607" t="str">
        <f t="shared" si="276"/>
        <v>18</v>
      </c>
      <c r="B1607" t="str">
        <f t="shared" si="273"/>
        <v>08</v>
      </c>
      <c r="C1607" s="1">
        <v>43132.902499999997</v>
      </c>
      <c r="D1607" t="str">
        <f t="shared" si="277"/>
        <v>9</v>
      </c>
      <c r="E1607" t="s">
        <v>642</v>
      </c>
      <c r="G1607" t="s">
        <v>86</v>
      </c>
      <c r="H1607" t="s">
        <v>87</v>
      </c>
      <c r="I1607" s="2">
        <v>43132</v>
      </c>
      <c r="J1607" t="s">
        <v>88</v>
      </c>
      <c r="K1607" t="s">
        <v>242</v>
      </c>
      <c r="L1607" t="s">
        <v>243</v>
      </c>
      <c r="M1607" t="s">
        <v>434</v>
      </c>
      <c r="N1607" t="s">
        <v>435</v>
      </c>
      <c r="O1607" t="s">
        <v>39</v>
      </c>
      <c r="P1607" t="s">
        <v>40</v>
      </c>
      <c r="Q1607">
        <v>4</v>
      </c>
      <c r="R1607" t="s">
        <v>41</v>
      </c>
      <c r="S1607" t="s">
        <v>436</v>
      </c>
      <c r="T1607" t="s">
        <v>435</v>
      </c>
      <c r="U1607" t="str">
        <f t="shared" si="278"/>
        <v>01</v>
      </c>
      <c r="V1607" t="s">
        <v>84</v>
      </c>
      <c r="W1607" t="str">
        <f t="shared" si="279"/>
        <v>E4105</v>
      </c>
      <c r="X1607" t="s">
        <v>84</v>
      </c>
      <c r="AA1607" t="s">
        <v>46</v>
      </c>
      <c r="AB1607">
        <v>0</v>
      </c>
      <c r="AC1607">
        <v>0</v>
      </c>
      <c r="AD1607">
        <v>0</v>
      </c>
      <c r="AE1607">
        <v>19046.400000000001</v>
      </c>
    </row>
    <row r="1608" spans="1:31" x14ac:dyDescent="0.3">
      <c r="A1608" t="str">
        <f t="shared" si="276"/>
        <v>18</v>
      </c>
      <c r="B1608" t="str">
        <f t="shared" si="273"/>
        <v>08</v>
      </c>
      <c r="C1608" s="1">
        <v>43132.903055555558</v>
      </c>
      <c r="D1608" t="str">
        <f t="shared" si="277"/>
        <v>9</v>
      </c>
      <c r="E1608" t="s">
        <v>642</v>
      </c>
      <c r="G1608" t="s">
        <v>86</v>
      </c>
      <c r="H1608" t="s">
        <v>87</v>
      </c>
      <c r="I1608" s="2">
        <v>43132</v>
      </c>
      <c r="J1608" t="s">
        <v>88</v>
      </c>
      <c r="K1608" t="s">
        <v>242</v>
      </c>
      <c r="L1608" t="s">
        <v>243</v>
      </c>
      <c r="M1608" t="s">
        <v>434</v>
      </c>
      <c r="N1608" t="s">
        <v>435</v>
      </c>
      <c r="O1608" t="s">
        <v>39</v>
      </c>
      <c r="P1608" t="s">
        <v>40</v>
      </c>
      <c r="Q1608">
        <v>4</v>
      </c>
      <c r="R1608" t="s">
        <v>41</v>
      </c>
      <c r="S1608" t="s">
        <v>436</v>
      </c>
      <c r="T1608" t="s">
        <v>435</v>
      </c>
      <c r="U1608" t="str">
        <f t="shared" si="278"/>
        <v>01</v>
      </c>
      <c r="V1608" t="s">
        <v>84</v>
      </c>
      <c r="W1608" t="str">
        <f t="shared" si="279"/>
        <v>E4105</v>
      </c>
      <c r="X1608" t="s">
        <v>84</v>
      </c>
      <c r="AA1608" t="s">
        <v>65</v>
      </c>
      <c r="AB1608">
        <v>0</v>
      </c>
      <c r="AC1608">
        <v>0</v>
      </c>
      <c r="AD1608">
        <v>0</v>
      </c>
      <c r="AE1608">
        <v>-15069.22</v>
      </c>
    </row>
    <row r="1609" spans="1:31" x14ac:dyDescent="0.3">
      <c r="A1609" t="str">
        <f t="shared" si="276"/>
        <v>18</v>
      </c>
      <c r="B1609" t="str">
        <f t="shared" si="273"/>
        <v>08</v>
      </c>
      <c r="C1609" s="1">
        <v>43132.904664351852</v>
      </c>
      <c r="D1609" t="str">
        <f t="shared" si="277"/>
        <v>9</v>
      </c>
      <c r="E1609" t="s">
        <v>643</v>
      </c>
      <c r="H1609" t="s">
        <v>522</v>
      </c>
      <c r="I1609" s="2">
        <v>43140</v>
      </c>
      <c r="J1609" t="s">
        <v>83</v>
      </c>
      <c r="K1609" t="s">
        <v>242</v>
      </c>
      <c r="L1609" t="s">
        <v>243</v>
      </c>
      <c r="M1609" t="s">
        <v>434</v>
      </c>
      <c r="N1609" t="s">
        <v>435</v>
      </c>
      <c r="O1609" t="s">
        <v>39</v>
      </c>
      <c r="P1609" t="s">
        <v>40</v>
      </c>
      <c r="Q1609">
        <v>4</v>
      </c>
      <c r="R1609" t="s">
        <v>41</v>
      </c>
      <c r="S1609" t="s">
        <v>436</v>
      </c>
      <c r="T1609" t="s">
        <v>435</v>
      </c>
      <c r="U1609" t="str">
        <f t="shared" si="278"/>
        <v>01</v>
      </c>
      <c r="V1609" t="s">
        <v>84</v>
      </c>
      <c r="W1609" t="str">
        <f t="shared" si="279"/>
        <v>E4105</v>
      </c>
      <c r="X1609" t="s">
        <v>84</v>
      </c>
      <c r="AA1609" t="s">
        <v>46</v>
      </c>
      <c r="AB1609">
        <v>0</v>
      </c>
      <c r="AC1609">
        <v>0</v>
      </c>
      <c r="AD1609">
        <v>2029.22</v>
      </c>
      <c r="AE1609">
        <v>0</v>
      </c>
    </row>
    <row r="1610" spans="1:31" x14ac:dyDescent="0.3">
      <c r="A1610" t="str">
        <f t="shared" si="276"/>
        <v>18</v>
      </c>
      <c r="B1610" t="str">
        <f t="shared" si="273"/>
        <v>08</v>
      </c>
      <c r="C1610" s="1">
        <v>43146.907881944448</v>
      </c>
      <c r="D1610" t="str">
        <f t="shared" si="277"/>
        <v>9</v>
      </c>
      <c r="E1610" t="s">
        <v>730</v>
      </c>
      <c r="H1610" t="s">
        <v>520</v>
      </c>
      <c r="I1610" s="2">
        <v>43154</v>
      </c>
      <c r="J1610" t="s">
        <v>265</v>
      </c>
      <c r="K1610" t="s">
        <v>242</v>
      </c>
      <c r="L1610" t="s">
        <v>243</v>
      </c>
      <c r="M1610" t="s">
        <v>434</v>
      </c>
      <c r="N1610" t="s">
        <v>435</v>
      </c>
      <c r="O1610" t="s">
        <v>39</v>
      </c>
      <c r="P1610" t="s">
        <v>40</v>
      </c>
      <c r="Q1610">
        <v>4</v>
      </c>
      <c r="R1610" t="s">
        <v>41</v>
      </c>
      <c r="S1610" t="s">
        <v>436</v>
      </c>
      <c r="T1610" t="s">
        <v>435</v>
      </c>
      <c r="U1610" t="str">
        <f t="shared" ref="U1610:U1617" si="280">"RV"</f>
        <v>RV</v>
      </c>
      <c r="V1610" t="s">
        <v>44</v>
      </c>
      <c r="W1610" t="str">
        <f t="shared" ref="W1610:W1617" si="281">"R3711E"</f>
        <v>R3711E</v>
      </c>
      <c r="X1610" t="s">
        <v>266</v>
      </c>
      <c r="AA1610" t="s">
        <v>46</v>
      </c>
      <c r="AB1610">
        <v>0</v>
      </c>
      <c r="AC1610">
        <v>0</v>
      </c>
      <c r="AD1610">
        <v>4128.26</v>
      </c>
      <c r="AE1610">
        <v>0</v>
      </c>
    </row>
    <row r="1611" spans="1:31" x14ac:dyDescent="0.3">
      <c r="A1611" t="str">
        <f t="shared" si="276"/>
        <v>18</v>
      </c>
      <c r="B1611" t="str">
        <f t="shared" si="273"/>
        <v>08</v>
      </c>
      <c r="C1611" s="1">
        <v>43143.655543981484</v>
      </c>
      <c r="D1611" t="str">
        <f t="shared" si="277"/>
        <v>9</v>
      </c>
      <c r="E1611" t="s">
        <v>760</v>
      </c>
      <c r="H1611" t="s">
        <v>761</v>
      </c>
      <c r="I1611" s="2">
        <v>43143</v>
      </c>
      <c r="J1611" t="s">
        <v>265</v>
      </c>
      <c r="K1611" t="s">
        <v>242</v>
      </c>
      <c r="L1611" t="s">
        <v>243</v>
      </c>
      <c r="M1611" t="s">
        <v>434</v>
      </c>
      <c r="N1611" t="s">
        <v>435</v>
      </c>
      <c r="O1611" t="s">
        <v>39</v>
      </c>
      <c r="P1611" t="s">
        <v>40</v>
      </c>
      <c r="Q1611">
        <v>4</v>
      </c>
      <c r="R1611" t="s">
        <v>41</v>
      </c>
      <c r="S1611" t="s">
        <v>436</v>
      </c>
      <c r="T1611" t="s">
        <v>435</v>
      </c>
      <c r="U1611" t="str">
        <f t="shared" si="280"/>
        <v>RV</v>
      </c>
      <c r="V1611" t="s">
        <v>44</v>
      </c>
      <c r="W1611" t="str">
        <f t="shared" si="281"/>
        <v>R3711E</v>
      </c>
      <c r="X1611" t="s">
        <v>266</v>
      </c>
      <c r="AA1611" t="s">
        <v>46</v>
      </c>
      <c r="AB1611">
        <v>0</v>
      </c>
      <c r="AC1611">
        <v>0</v>
      </c>
      <c r="AD1611">
        <v>267.02</v>
      </c>
      <c r="AE1611">
        <v>0</v>
      </c>
    </row>
    <row r="1612" spans="1:31" x14ac:dyDescent="0.3">
      <c r="A1612" t="str">
        <f t="shared" si="276"/>
        <v>18</v>
      </c>
      <c r="B1612" t="str">
        <f t="shared" si="273"/>
        <v>08</v>
      </c>
      <c r="C1612" s="1">
        <v>43139.547766203701</v>
      </c>
      <c r="D1612" t="str">
        <f t="shared" si="277"/>
        <v>9</v>
      </c>
      <c r="E1612" t="s">
        <v>762</v>
      </c>
      <c r="F1612">
        <v>924713</v>
      </c>
      <c r="H1612" t="s">
        <v>763</v>
      </c>
      <c r="I1612" s="2">
        <v>43139</v>
      </c>
      <c r="J1612" t="s">
        <v>265</v>
      </c>
      <c r="K1612" t="s">
        <v>242</v>
      </c>
      <c r="L1612" t="s">
        <v>243</v>
      </c>
      <c r="M1612" t="s">
        <v>434</v>
      </c>
      <c r="N1612" t="s">
        <v>435</v>
      </c>
      <c r="O1612" t="s">
        <v>39</v>
      </c>
      <c r="P1612" t="s">
        <v>40</v>
      </c>
      <c r="Q1612">
        <v>4</v>
      </c>
      <c r="R1612" t="s">
        <v>41</v>
      </c>
      <c r="S1612" t="s">
        <v>436</v>
      </c>
      <c r="T1612" t="s">
        <v>435</v>
      </c>
      <c r="U1612" t="str">
        <f t="shared" si="280"/>
        <v>RV</v>
      </c>
      <c r="V1612" t="s">
        <v>44</v>
      </c>
      <c r="W1612" t="str">
        <f t="shared" si="281"/>
        <v>R3711E</v>
      </c>
      <c r="X1612" t="s">
        <v>266</v>
      </c>
      <c r="AA1612" t="s">
        <v>46</v>
      </c>
      <c r="AB1612">
        <v>0</v>
      </c>
      <c r="AC1612">
        <v>0</v>
      </c>
      <c r="AD1612">
        <v>512.71</v>
      </c>
      <c r="AE1612">
        <v>0</v>
      </c>
    </row>
    <row r="1613" spans="1:31" x14ac:dyDescent="0.3">
      <c r="A1613" t="str">
        <f t="shared" si="276"/>
        <v>18</v>
      </c>
      <c r="B1613" t="str">
        <f t="shared" si="273"/>
        <v>08</v>
      </c>
      <c r="C1613" s="1">
        <v>43146.90997685185</v>
      </c>
      <c r="D1613" t="str">
        <f t="shared" si="277"/>
        <v>9</v>
      </c>
      <c r="E1613" t="s">
        <v>638</v>
      </c>
      <c r="H1613" t="s">
        <v>520</v>
      </c>
      <c r="I1613" s="2">
        <v>43154</v>
      </c>
      <c r="J1613" t="s">
        <v>265</v>
      </c>
      <c r="K1613" t="s">
        <v>242</v>
      </c>
      <c r="L1613" t="s">
        <v>243</v>
      </c>
      <c r="M1613" t="s">
        <v>434</v>
      </c>
      <c r="N1613" t="s">
        <v>435</v>
      </c>
      <c r="O1613" t="s">
        <v>39</v>
      </c>
      <c r="P1613" t="s">
        <v>40</v>
      </c>
      <c r="Q1613">
        <v>4</v>
      </c>
      <c r="R1613" t="s">
        <v>41</v>
      </c>
      <c r="S1613" t="s">
        <v>436</v>
      </c>
      <c r="T1613" t="s">
        <v>435</v>
      </c>
      <c r="U1613" t="str">
        <f t="shared" si="280"/>
        <v>RV</v>
      </c>
      <c r="V1613" t="s">
        <v>44</v>
      </c>
      <c r="W1613" t="str">
        <f t="shared" si="281"/>
        <v>R3711E</v>
      </c>
      <c r="X1613" t="s">
        <v>266</v>
      </c>
      <c r="AA1613" t="s">
        <v>46</v>
      </c>
      <c r="AB1613">
        <v>0</v>
      </c>
      <c r="AC1613">
        <v>0</v>
      </c>
      <c r="AD1613">
        <v>63.23</v>
      </c>
      <c r="AE1613">
        <v>0</v>
      </c>
    </row>
    <row r="1614" spans="1:31" x14ac:dyDescent="0.3">
      <c r="A1614" t="str">
        <f t="shared" si="276"/>
        <v>18</v>
      </c>
      <c r="B1614" t="str">
        <f t="shared" si="273"/>
        <v>08</v>
      </c>
      <c r="C1614" s="1">
        <v>43146.90997685185</v>
      </c>
      <c r="D1614" t="str">
        <f t="shared" si="277"/>
        <v>9</v>
      </c>
      <c r="E1614" t="s">
        <v>638</v>
      </c>
      <c r="H1614" t="s">
        <v>520</v>
      </c>
      <c r="I1614" s="2">
        <v>43154</v>
      </c>
      <c r="J1614" t="s">
        <v>265</v>
      </c>
      <c r="K1614" t="s">
        <v>242</v>
      </c>
      <c r="L1614" t="s">
        <v>243</v>
      </c>
      <c r="M1614" t="s">
        <v>434</v>
      </c>
      <c r="N1614" t="s">
        <v>435</v>
      </c>
      <c r="O1614" t="s">
        <v>39</v>
      </c>
      <c r="P1614" t="s">
        <v>40</v>
      </c>
      <c r="Q1614">
        <v>4</v>
      </c>
      <c r="R1614" t="s">
        <v>41</v>
      </c>
      <c r="S1614" t="s">
        <v>436</v>
      </c>
      <c r="T1614" t="s">
        <v>435</v>
      </c>
      <c r="U1614" t="str">
        <f t="shared" si="280"/>
        <v>RV</v>
      </c>
      <c r="V1614" t="s">
        <v>44</v>
      </c>
      <c r="W1614" t="str">
        <f t="shared" si="281"/>
        <v>R3711E</v>
      </c>
      <c r="X1614" t="s">
        <v>266</v>
      </c>
      <c r="AA1614" t="s">
        <v>46</v>
      </c>
      <c r="AB1614">
        <v>0</v>
      </c>
      <c r="AC1614">
        <v>0</v>
      </c>
      <c r="AD1614">
        <v>1273.97</v>
      </c>
      <c r="AE1614">
        <v>0</v>
      </c>
    </row>
    <row r="1615" spans="1:31" x14ac:dyDescent="0.3">
      <c r="A1615" t="str">
        <f t="shared" si="276"/>
        <v>18</v>
      </c>
      <c r="B1615" t="str">
        <f t="shared" si="273"/>
        <v>08</v>
      </c>
      <c r="C1615" s="1">
        <v>43132.905300925922</v>
      </c>
      <c r="D1615" t="str">
        <f t="shared" si="277"/>
        <v>9</v>
      </c>
      <c r="E1615" t="s">
        <v>643</v>
      </c>
      <c r="H1615" t="s">
        <v>522</v>
      </c>
      <c r="I1615" s="2">
        <v>43140</v>
      </c>
      <c r="J1615" t="s">
        <v>265</v>
      </c>
      <c r="K1615" t="s">
        <v>242</v>
      </c>
      <c r="L1615" t="s">
        <v>243</v>
      </c>
      <c r="M1615" t="s">
        <v>434</v>
      </c>
      <c r="N1615" t="s">
        <v>435</v>
      </c>
      <c r="O1615" t="s">
        <v>39</v>
      </c>
      <c r="P1615" t="s">
        <v>40</v>
      </c>
      <c r="Q1615">
        <v>4</v>
      </c>
      <c r="R1615" t="s">
        <v>41</v>
      </c>
      <c r="S1615" t="s">
        <v>436</v>
      </c>
      <c r="T1615" t="s">
        <v>435</v>
      </c>
      <c r="U1615" t="str">
        <f t="shared" si="280"/>
        <v>RV</v>
      </c>
      <c r="V1615" t="s">
        <v>44</v>
      </c>
      <c r="W1615" t="str">
        <f t="shared" si="281"/>
        <v>R3711E</v>
      </c>
      <c r="X1615" t="s">
        <v>266</v>
      </c>
      <c r="AA1615" t="s">
        <v>46</v>
      </c>
      <c r="AB1615">
        <v>0</v>
      </c>
      <c r="AC1615">
        <v>0</v>
      </c>
      <c r="AD1615">
        <v>2993.1</v>
      </c>
      <c r="AE1615">
        <v>0</v>
      </c>
    </row>
    <row r="1616" spans="1:31" x14ac:dyDescent="0.3">
      <c r="A1616" t="str">
        <f t="shared" si="276"/>
        <v>18</v>
      </c>
      <c r="B1616" t="str">
        <f t="shared" si="273"/>
        <v>08</v>
      </c>
      <c r="C1616" s="1">
        <v>43132.90797453704</v>
      </c>
      <c r="D1616" t="str">
        <f t="shared" si="277"/>
        <v>9</v>
      </c>
      <c r="E1616" t="s">
        <v>639</v>
      </c>
      <c r="H1616" t="s">
        <v>522</v>
      </c>
      <c r="I1616" s="2">
        <v>43140</v>
      </c>
      <c r="J1616" t="s">
        <v>265</v>
      </c>
      <c r="K1616" t="s">
        <v>242</v>
      </c>
      <c r="L1616" t="s">
        <v>243</v>
      </c>
      <c r="M1616" t="s">
        <v>434</v>
      </c>
      <c r="N1616" t="s">
        <v>435</v>
      </c>
      <c r="O1616" t="s">
        <v>39</v>
      </c>
      <c r="P1616" t="s">
        <v>40</v>
      </c>
      <c r="Q1616">
        <v>4</v>
      </c>
      <c r="R1616" t="s">
        <v>41</v>
      </c>
      <c r="S1616" t="s">
        <v>436</v>
      </c>
      <c r="T1616" t="s">
        <v>435</v>
      </c>
      <c r="U1616" t="str">
        <f t="shared" si="280"/>
        <v>RV</v>
      </c>
      <c r="V1616" t="s">
        <v>44</v>
      </c>
      <c r="W1616" t="str">
        <f t="shared" si="281"/>
        <v>R3711E</v>
      </c>
      <c r="X1616" t="s">
        <v>266</v>
      </c>
      <c r="AA1616" t="s">
        <v>46</v>
      </c>
      <c r="AB1616">
        <v>0</v>
      </c>
      <c r="AC1616">
        <v>0</v>
      </c>
      <c r="AD1616">
        <v>63.23</v>
      </c>
      <c r="AE1616">
        <v>0</v>
      </c>
    </row>
    <row r="1617" spans="1:31" x14ac:dyDescent="0.3">
      <c r="A1617" t="str">
        <f t="shared" si="276"/>
        <v>18</v>
      </c>
      <c r="B1617" t="str">
        <f t="shared" si="273"/>
        <v>08</v>
      </c>
      <c r="C1617" s="1">
        <v>43132.90797453704</v>
      </c>
      <c r="D1617" t="str">
        <f t="shared" si="277"/>
        <v>9</v>
      </c>
      <c r="E1617" t="s">
        <v>639</v>
      </c>
      <c r="H1617" t="s">
        <v>522</v>
      </c>
      <c r="I1617" s="2">
        <v>43140</v>
      </c>
      <c r="J1617" t="s">
        <v>265</v>
      </c>
      <c r="K1617" t="s">
        <v>242</v>
      </c>
      <c r="L1617" t="s">
        <v>243</v>
      </c>
      <c r="M1617" t="s">
        <v>434</v>
      </c>
      <c r="N1617" t="s">
        <v>435</v>
      </c>
      <c r="O1617" t="s">
        <v>39</v>
      </c>
      <c r="P1617" t="s">
        <v>40</v>
      </c>
      <c r="Q1617">
        <v>4</v>
      </c>
      <c r="R1617" t="s">
        <v>41</v>
      </c>
      <c r="S1617" t="s">
        <v>436</v>
      </c>
      <c r="T1617" t="s">
        <v>435</v>
      </c>
      <c r="U1617" t="str">
        <f t="shared" si="280"/>
        <v>RV</v>
      </c>
      <c r="V1617" t="s">
        <v>44</v>
      </c>
      <c r="W1617" t="str">
        <f t="shared" si="281"/>
        <v>R3711E</v>
      </c>
      <c r="X1617" t="s">
        <v>266</v>
      </c>
      <c r="AA1617" t="s">
        <v>46</v>
      </c>
      <c r="AB1617">
        <v>0</v>
      </c>
      <c r="AC1617">
        <v>0</v>
      </c>
      <c r="AD1617">
        <v>901.67</v>
      </c>
      <c r="AE1617">
        <v>0</v>
      </c>
    </row>
    <row r="1618" spans="1:31" x14ac:dyDescent="0.3">
      <c r="A1618" t="str">
        <f t="shared" si="276"/>
        <v>18</v>
      </c>
      <c r="B1618" t="str">
        <f t="shared" si="273"/>
        <v>08</v>
      </c>
      <c r="C1618" s="1">
        <v>43146.907881944448</v>
      </c>
      <c r="D1618" t="str">
        <f t="shared" si="277"/>
        <v>9</v>
      </c>
      <c r="E1618" t="s">
        <v>730</v>
      </c>
      <c r="H1618" t="s">
        <v>520</v>
      </c>
      <c r="I1618" s="2">
        <v>43154</v>
      </c>
      <c r="J1618" t="s">
        <v>267</v>
      </c>
      <c r="K1618" t="s">
        <v>242</v>
      </c>
      <c r="L1618" t="s">
        <v>243</v>
      </c>
      <c r="M1618" t="s">
        <v>434</v>
      </c>
      <c r="N1618" t="s">
        <v>435</v>
      </c>
      <c r="O1618" t="s">
        <v>39</v>
      </c>
      <c r="P1618" t="s">
        <v>40</v>
      </c>
      <c r="Q1618">
        <v>4</v>
      </c>
      <c r="R1618" t="s">
        <v>41</v>
      </c>
      <c r="S1618" t="s">
        <v>436</v>
      </c>
      <c r="T1618" t="s">
        <v>435</v>
      </c>
      <c r="U1618" t="str">
        <f t="shared" ref="U1618:U1625" si="282">"09"</f>
        <v>09</v>
      </c>
      <c r="V1618" t="s">
        <v>268</v>
      </c>
      <c r="W1618" t="str">
        <f t="shared" ref="W1618:W1625" si="283">"E5982"</f>
        <v>E5982</v>
      </c>
      <c r="X1618" t="s">
        <v>268</v>
      </c>
      <c r="AA1618" t="s">
        <v>46</v>
      </c>
      <c r="AB1618">
        <v>0</v>
      </c>
      <c r="AC1618">
        <v>0</v>
      </c>
      <c r="AD1618">
        <v>1329.44</v>
      </c>
      <c r="AE1618">
        <v>0</v>
      </c>
    </row>
    <row r="1619" spans="1:31" x14ac:dyDescent="0.3">
      <c r="A1619" t="str">
        <f t="shared" si="276"/>
        <v>18</v>
      </c>
      <c r="B1619" t="str">
        <f t="shared" si="273"/>
        <v>08</v>
      </c>
      <c r="C1619" s="1">
        <v>43143.655543981484</v>
      </c>
      <c r="D1619" t="str">
        <f t="shared" si="277"/>
        <v>9</v>
      </c>
      <c r="E1619" t="s">
        <v>760</v>
      </c>
      <c r="H1619" t="s">
        <v>761</v>
      </c>
      <c r="I1619" s="2">
        <v>43143</v>
      </c>
      <c r="J1619" t="s">
        <v>267</v>
      </c>
      <c r="K1619" t="s">
        <v>242</v>
      </c>
      <c r="L1619" t="s">
        <v>243</v>
      </c>
      <c r="M1619" t="s">
        <v>434</v>
      </c>
      <c r="N1619" t="s">
        <v>435</v>
      </c>
      <c r="O1619" t="s">
        <v>39</v>
      </c>
      <c r="P1619" t="s">
        <v>40</v>
      </c>
      <c r="Q1619">
        <v>4</v>
      </c>
      <c r="R1619" t="s">
        <v>41</v>
      </c>
      <c r="S1619" t="s">
        <v>436</v>
      </c>
      <c r="T1619" t="s">
        <v>435</v>
      </c>
      <c r="U1619" t="str">
        <f t="shared" si="282"/>
        <v>09</v>
      </c>
      <c r="V1619" t="s">
        <v>268</v>
      </c>
      <c r="W1619" t="str">
        <f t="shared" si="283"/>
        <v>E5982</v>
      </c>
      <c r="X1619" t="s">
        <v>268</v>
      </c>
      <c r="AA1619" t="s">
        <v>46</v>
      </c>
      <c r="AB1619">
        <v>0</v>
      </c>
      <c r="AC1619">
        <v>0</v>
      </c>
      <c r="AD1619">
        <v>85.99</v>
      </c>
      <c r="AE1619">
        <v>0</v>
      </c>
    </row>
    <row r="1620" spans="1:31" x14ac:dyDescent="0.3">
      <c r="A1620" t="str">
        <f t="shared" si="276"/>
        <v>18</v>
      </c>
      <c r="B1620" t="str">
        <f t="shared" si="273"/>
        <v>08</v>
      </c>
      <c r="C1620" s="1">
        <v>43139.547766203701</v>
      </c>
      <c r="D1620" t="str">
        <f t="shared" si="277"/>
        <v>9</v>
      </c>
      <c r="E1620" t="s">
        <v>762</v>
      </c>
      <c r="F1620">
        <v>924713</v>
      </c>
      <c r="H1620" t="s">
        <v>763</v>
      </c>
      <c r="I1620" s="2">
        <v>43139</v>
      </c>
      <c r="J1620" t="s">
        <v>267</v>
      </c>
      <c r="K1620" t="s">
        <v>242</v>
      </c>
      <c r="L1620" t="s">
        <v>243</v>
      </c>
      <c r="M1620" t="s">
        <v>434</v>
      </c>
      <c r="N1620" t="s">
        <v>435</v>
      </c>
      <c r="O1620" t="s">
        <v>39</v>
      </c>
      <c r="P1620" t="s">
        <v>40</v>
      </c>
      <c r="Q1620">
        <v>4</v>
      </c>
      <c r="R1620" t="s">
        <v>41</v>
      </c>
      <c r="S1620" t="s">
        <v>436</v>
      </c>
      <c r="T1620" t="s">
        <v>435</v>
      </c>
      <c r="U1620" t="str">
        <f t="shared" si="282"/>
        <v>09</v>
      </c>
      <c r="V1620" t="s">
        <v>268</v>
      </c>
      <c r="W1620" t="str">
        <f t="shared" si="283"/>
        <v>E5982</v>
      </c>
      <c r="X1620" t="s">
        <v>268</v>
      </c>
      <c r="AA1620" t="s">
        <v>46</v>
      </c>
      <c r="AB1620">
        <v>0</v>
      </c>
      <c r="AC1620">
        <v>0</v>
      </c>
      <c r="AD1620">
        <v>165.11</v>
      </c>
      <c r="AE1620">
        <v>0</v>
      </c>
    </row>
    <row r="1621" spans="1:31" x14ac:dyDescent="0.3">
      <c r="A1621" t="str">
        <f t="shared" si="276"/>
        <v>18</v>
      </c>
      <c r="B1621" t="str">
        <f t="shared" si="273"/>
        <v>08</v>
      </c>
      <c r="C1621" s="1">
        <v>43146.90997685185</v>
      </c>
      <c r="D1621" t="str">
        <f t="shared" si="277"/>
        <v>9</v>
      </c>
      <c r="E1621" t="s">
        <v>638</v>
      </c>
      <c r="H1621" t="s">
        <v>520</v>
      </c>
      <c r="I1621" s="2">
        <v>43154</v>
      </c>
      <c r="J1621" t="s">
        <v>267</v>
      </c>
      <c r="K1621" t="s">
        <v>242</v>
      </c>
      <c r="L1621" t="s">
        <v>243</v>
      </c>
      <c r="M1621" t="s">
        <v>434</v>
      </c>
      <c r="N1621" t="s">
        <v>435</v>
      </c>
      <c r="O1621" t="s">
        <v>39</v>
      </c>
      <c r="P1621" t="s">
        <v>40</v>
      </c>
      <c r="Q1621">
        <v>4</v>
      </c>
      <c r="R1621" t="s">
        <v>41</v>
      </c>
      <c r="S1621" t="s">
        <v>436</v>
      </c>
      <c r="T1621" t="s">
        <v>435</v>
      </c>
      <c r="U1621" t="str">
        <f t="shared" si="282"/>
        <v>09</v>
      </c>
      <c r="V1621" t="s">
        <v>268</v>
      </c>
      <c r="W1621" t="str">
        <f t="shared" si="283"/>
        <v>E5982</v>
      </c>
      <c r="X1621" t="s">
        <v>268</v>
      </c>
      <c r="AA1621" t="s">
        <v>46</v>
      </c>
      <c r="AB1621">
        <v>0</v>
      </c>
      <c r="AC1621">
        <v>0</v>
      </c>
      <c r="AD1621">
        <v>20.36</v>
      </c>
      <c r="AE1621">
        <v>0</v>
      </c>
    </row>
    <row r="1622" spans="1:31" x14ac:dyDescent="0.3">
      <c r="A1622" t="str">
        <f t="shared" si="276"/>
        <v>18</v>
      </c>
      <c r="B1622" t="str">
        <f t="shared" si="273"/>
        <v>08</v>
      </c>
      <c r="C1622" s="1">
        <v>43146.90997685185</v>
      </c>
      <c r="D1622" t="str">
        <f t="shared" si="277"/>
        <v>9</v>
      </c>
      <c r="E1622" t="s">
        <v>638</v>
      </c>
      <c r="H1622" t="s">
        <v>520</v>
      </c>
      <c r="I1622" s="2">
        <v>43154</v>
      </c>
      <c r="J1622" t="s">
        <v>267</v>
      </c>
      <c r="K1622" t="s">
        <v>242</v>
      </c>
      <c r="L1622" t="s">
        <v>243</v>
      </c>
      <c r="M1622" t="s">
        <v>434</v>
      </c>
      <c r="N1622" t="s">
        <v>435</v>
      </c>
      <c r="O1622" t="s">
        <v>39</v>
      </c>
      <c r="P1622" t="s">
        <v>40</v>
      </c>
      <c r="Q1622">
        <v>4</v>
      </c>
      <c r="R1622" t="s">
        <v>41</v>
      </c>
      <c r="S1622" t="s">
        <v>436</v>
      </c>
      <c r="T1622" t="s">
        <v>435</v>
      </c>
      <c r="U1622" t="str">
        <f t="shared" si="282"/>
        <v>09</v>
      </c>
      <c r="V1622" t="s">
        <v>268</v>
      </c>
      <c r="W1622" t="str">
        <f t="shared" si="283"/>
        <v>E5982</v>
      </c>
      <c r="X1622" t="s">
        <v>268</v>
      </c>
      <c r="AA1622" t="s">
        <v>46</v>
      </c>
      <c r="AB1622">
        <v>0</v>
      </c>
      <c r="AC1622">
        <v>0</v>
      </c>
      <c r="AD1622">
        <v>410.26</v>
      </c>
      <c r="AE1622">
        <v>0</v>
      </c>
    </row>
    <row r="1623" spans="1:31" x14ac:dyDescent="0.3">
      <c r="A1623" t="str">
        <f t="shared" si="276"/>
        <v>18</v>
      </c>
      <c r="B1623" t="str">
        <f t="shared" si="273"/>
        <v>08</v>
      </c>
      <c r="C1623" s="1">
        <v>43132.905300925922</v>
      </c>
      <c r="D1623" t="str">
        <f t="shared" si="277"/>
        <v>9</v>
      </c>
      <c r="E1623" t="s">
        <v>643</v>
      </c>
      <c r="H1623" t="s">
        <v>522</v>
      </c>
      <c r="I1623" s="2">
        <v>43140</v>
      </c>
      <c r="J1623" t="s">
        <v>267</v>
      </c>
      <c r="K1623" t="s">
        <v>242</v>
      </c>
      <c r="L1623" t="s">
        <v>243</v>
      </c>
      <c r="M1623" t="s">
        <v>434</v>
      </c>
      <c r="N1623" t="s">
        <v>435</v>
      </c>
      <c r="O1623" t="s">
        <v>39</v>
      </c>
      <c r="P1623" t="s">
        <v>40</v>
      </c>
      <c r="Q1623">
        <v>4</v>
      </c>
      <c r="R1623" t="s">
        <v>41</v>
      </c>
      <c r="S1623" t="s">
        <v>436</v>
      </c>
      <c r="T1623" t="s">
        <v>435</v>
      </c>
      <c r="U1623" t="str">
        <f t="shared" si="282"/>
        <v>09</v>
      </c>
      <c r="V1623" t="s">
        <v>268</v>
      </c>
      <c r="W1623" t="str">
        <f t="shared" si="283"/>
        <v>E5982</v>
      </c>
      <c r="X1623" t="s">
        <v>268</v>
      </c>
      <c r="AA1623" t="s">
        <v>46</v>
      </c>
      <c r="AB1623">
        <v>0</v>
      </c>
      <c r="AC1623">
        <v>0</v>
      </c>
      <c r="AD1623">
        <v>963.88</v>
      </c>
      <c r="AE1623">
        <v>0</v>
      </c>
    </row>
    <row r="1624" spans="1:31" x14ac:dyDescent="0.3">
      <c r="A1624" t="str">
        <f t="shared" si="276"/>
        <v>18</v>
      </c>
      <c r="B1624" t="str">
        <f t="shared" si="273"/>
        <v>08</v>
      </c>
      <c r="C1624" s="1">
        <v>43132.90797453704</v>
      </c>
      <c r="D1624" t="str">
        <f t="shared" si="277"/>
        <v>9</v>
      </c>
      <c r="E1624" t="s">
        <v>639</v>
      </c>
      <c r="H1624" t="s">
        <v>522</v>
      </c>
      <c r="I1624" s="2">
        <v>43140</v>
      </c>
      <c r="J1624" t="s">
        <v>267</v>
      </c>
      <c r="K1624" t="s">
        <v>242</v>
      </c>
      <c r="L1624" t="s">
        <v>243</v>
      </c>
      <c r="M1624" t="s">
        <v>434</v>
      </c>
      <c r="N1624" t="s">
        <v>435</v>
      </c>
      <c r="O1624" t="s">
        <v>39</v>
      </c>
      <c r="P1624" t="s">
        <v>40</v>
      </c>
      <c r="Q1624">
        <v>4</v>
      </c>
      <c r="R1624" t="s">
        <v>41</v>
      </c>
      <c r="S1624" t="s">
        <v>436</v>
      </c>
      <c r="T1624" t="s">
        <v>435</v>
      </c>
      <c r="U1624" t="str">
        <f t="shared" si="282"/>
        <v>09</v>
      </c>
      <c r="V1624" t="s">
        <v>268</v>
      </c>
      <c r="W1624" t="str">
        <f t="shared" si="283"/>
        <v>E5982</v>
      </c>
      <c r="X1624" t="s">
        <v>268</v>
      </c>
      <c r="AA1624" t="s">
        <v>46</v>
      </c>
      <c r="AB1624">
        <v>0</v>
      </c>
      <c r="AC1624">
        <v>0</v>
      </c>
      <c r="AD1624">
        <v>20.36</v>
      </c>
      <c r="AE1624">
        <v>0</v>
      </c>
    </row>
    <row r="1625" spans="1:31" x14ac:dyDescent="0.3">
      <c r="A1625" t="str">
        <f t="shared" si="276"/>
        <v>18</v>
      </c>
      <c r="B1625" t="str">
        <f t="shared" si="273"/>
        <v>08</v>
      </c>
      <c r="C1625" s="1">
        <v>43132.90797453704</v>
      </c>
      <c r="D1625" t="str">
        <f t="shared" si="277"/>
        <v>9</v>
      </c>
      <c r="E1625" t="s">
        <v>639</v>
      </c>
      <c r="H1625" t="s">
        <v>522</v>
      </c>
      <c r="I1625" s="2">
        <v>43140</v>
      </c>
      <c r="J1625" t="s">
        <v>267</v>
      </c>
      <c r="K1625" t="s">
        <v>242</v>
      </c>
      <c r="L1625" t="s">
        <v>243</v>
      </c>
      <c r="M1625" t="s">
        <v>434</v>
      </c>
      <c r="N1625" t="s">
        <v>435</v>
      </c>
      <c r="O1625" t="s">
        <v>39</v>
      </c>
      <c r="P1625" t="s">
        <v>40</v>
      </c>
      <c r="Q1625">
        <v>4</v>
      </c>
      <c r="R1625" t="s">
        <v>41</v>
      </c>
      <c r="S1625" t="s">
        <v>436</v>
      </c>
      <c r="T1625" t="s">
        <v>435</v>
      </c>
      <c r="U1625" t="str">
        <f t="shared" si="282"/>
        <v>09</v>
      </c>
      <c r="V1625" t="s">
        <v>268</v>
      </c>
      <c r="W1625" t="str">
        <f t="shared" si="283"/>
        <v>E5982</v>
      </c>
      <c r="X1625" t="s">
        <v>268</v>
      </c>
      <c r="AA1625" t="s">
        <v>46</v>
      </c>
      <c r="AB1625">
        <v>0</v>
      </c>
      <c r="AC1625">
        <v>0</v>
      </c>
      <c r="AD1625">
        <v>290.37</v>
      </c>
      <c r="AE1625">
        <v>0</v>
      </c>
    </row>
    <row r="1626" spans="1:31" x14ac:dyDescent="0.3">
      <c r="A1626" t="str">
        <f t="shared" si="276"/>
        <v>18</v>
      </c>
      <c r="B1626" t="str">
        <f t="shared" si="273"/>
        <v>08</v>
      </c>
      <c r="C1626" s="1">
        <v>43146.910405092596</v>
      </c>
      <c r="D1626" t="str">
        <f t="shared" si="277"/>
        <v>9</v>
      </c>
      <c r="E1626" t="s">
        <v>519</v>
      </c>
      <c r="H1626" t="s">
        <v>520</v>
      </c>
      <c r="I1626" s="2">
        <v>43154</v>
      </c>
      <c r="J1626" t="s">
        <v>49</v>
      </c>
      <c r="K1626" t="s">
        <v>452</v>
      </c>
      <c r="L1626" t="s">
        <v>453</v>
      </c>
      <c r="M1626" t="s">
        <v>454</v>
      </c>
      <c r="N1626" t="s">
        <v>455</v>
      </c>
      <c r="O1626" t="s">
        <v>39</v>
      </c>
      <c r="P1626" t="s">
        <v>40</v>
      </c>
      <c r="Q1626">
        <v>4</v>
      </c>
      <c r="R1626" t="s">
        <v>41</v>
      </c>
      <c r="S1626" t="s">
        <v>456</v>
      </c>
      <c r="T1626" t="s">
        <v>457</v>
      </c>
      <c r="U1626" t="str">
        <f>"02"</f>
        <v>02</v>
      </c>
      <c r="V1626" t="s">
        <v>51</v>
      </c>
      <c r="W1626" t="str">
        <f>"E4281"</f>
        <v>E4281</v>
      </c>
      <c r="X1626" t="s">
        <v>52</v>
      </c>
      <c r="AA1626" t="s">
        <v>46</v>
      </c>
      <c r="AB1626">
        <v>0</v>
      </c>
      <c r="AC1626">
        <v>0</v>
      </c>
      <c r="AD1626">
        <v>1233.5</v>
      </c>
      <c r="AE1626">
        <v>0</v>
      </c>
    </row>
    <row r="1627" spans="1:31" x14ac:dyDescent="0.3">
      <c r="A1627" t="str">
        <f t="shared" si="276"/>
        <v>18</v>
      </c>
      <c r="B1627" t="str">
        <f t="shared" si="273"/>
        <v>08</v>
      </c>
      <c r="C1627" s="1">
        <v>43132.90834490741</v>
      </c>
      <c r="D1627" t="str">
        <f t="shared" si="277"/>
        <v>9</v>
      </c>
      <c r="E1627" t="s">
        <v>521</v>
      </c>
      <c r="H1627" t="s">
        <v>522</v>
      </c>
      <c r="I1627" s="2">
        <v>43140</v>
      </c>
      <c r="J1627" t="s">
        <v>49</v>
      </c>
      <c r="K1627" t="s">
        <v>452</v>
      </c>
      <c r="L1627" t="s">
        <v>453</v>
      </c>
      <c r="M1627" t="s">
        <v>454</v>
      </c>
      <c r="N1627" t="s">
        <v>455</v>
      </c>
      <c r="O1627" t="s">
        <v>39</v>
      </c>
      <c r="P1627" t="s">
        <v>40</v>
      </c>
      <c r="Q1627">
        <v>4</v>
      </c>
      <c r="R1627" t="s">
        <v>41</v>
      </c>
      <c r="S1627" t="s">
        <v>456</v>
      </c>
      <c r="T1627" t="s">
        <v>457</v>
      </c>
      <c r="U1627" t="str">
        <f>"02"</f>
        <v>02</v>
      </c>
      <c r="V1627" t="s">
        <v>51</v>
      </c>
      <c r="W1627" t="str">
        <f>"E4281"</f>
        <v>E4281</v>
      </c>
      <c r="X1627" t="s">
        <v>52</v>
      </c>
      <c r="AA1627" t="s">
        <v>46</v>
      </c>
      <c r="AB1627">
        <v>0</v>
      </c>
      <c r="AC1627">
        <v>0</v>
      </c>
      <c r="AD1627">
        <v>1146.76</v>
      </c>
      <c r="AE1627">
        <v>0</v>
      </c>
    </row>
    <row r="1628" spans="1:31" x14ac:dyDescent="0.3">
      <c r="A1628" t="str">
        <f t="shared" si="276"/>
        <v>18</v>
      </c>
      <c r="B1628" t="str">
        <f t="shared" si="273"/>
        <v>08</v>
      </c>
      <c r="C1628" s="1">
        <v>43146.910405092596</v>
      </c>
      <c r="D1628" t="str">
        <f t="shared" si="277"/>
        <v>9</v>
      </c>
      <c r="E1628" t="s">
        <v>519</v>
      </c>
      <c r="H1628" t="s">
        <v>520</v>
      </c>
      <c r="I1628" s="2">
        <v>43154</v>
      </c>
      <c r="J1628" t="s">
        <v>49</v>
      </c>
      <c r="K1628" t="s">
        <v>452</v>
      </c>
      <c r="L1628" t="s">
        <v>453</v>
      </c>
      <c r="M1628" t="s">
        <v>454</v>
      </c>
      <c r="N1628" t="s">
        <v>455</v>
      </c>
      <c r="O1628" t="s">
        <v>39</v>
      </c>
      <c r="P1628" t="s">
        <v>40</v>
      </c>
      <c r="Q1628">
        <v>4</v>
      </c>
      <c r="R1628" t="s">
        <v>41</v>
      </c>
      <c r="S1628" t="s">
        <v>456</v>
      </c>
      <c r="T1628" t="s">
        <v>457</v>
      </c>
      <c r="U1628" t="str">
        <f>"02"</f>
        <v>02</v>
      </c>
      <c r="V1628" t="s">
        <v>51</v>
      </c>
      <c r="W1628" t="str">
        <f>"E4280"</f>
        <v>E4280</v>
      </c>
      <c r="X1628" t="s">
        <v>164</v>
      </c>
      <c r="AA1628" t="s">
        <v>46</v>
      </c>
      <c r="AB1628">
        <v>0</v>
      </c>
      <c r="AC1628">
        <v>0</v>
      </c>
      <c r="AD1628">
        <v>1640.32</v>
      </c>
      <c r="AE1628">
        <v>0</v>
      </c>
    </row>
    <row r="1629" spans="1:31" x14ac:dyDescent="0.3">
      <c r="A1629" t="str">
        <f t="shared" si="276"/>
        <v>18</v>
      </c>
      <c r="B1629" t="str">
        <f t="shared" si="273"/>
        <v>08</v>
      </c>
      <c r="C1629" s="1">
        <v>43132.90834490741</v>
      </c>
      <c r="D1629" t="str">
        <f t="shared" si="277"/>
        <v>9</v>
      </c>
      <c r="E1629" t="s">
        <v>521</v>
      </c>
      <c r="H1629" t="s">
        <v>522</v>
      </c>
      <c r="I1629" s="2">
        <v>43140</v>
      </c>
      <c r="J1629" t="s">
        <v>49</v>
      </c>
      <c r="K1629" t="s">
        <v>452</v>
      </c>
      <c r="L1629" t="s">
        <v>453</v>
      </c>
      <c r="M1629" t="s">
        <v>454</v>
      </c>
      <c r="N1629" t="s">
        <v>455</v>
      </c>
      <c r="O1629" t="s">
        <v>39</v>
      </c>
      <c r="P1629" t="s">
        <v>40</v>
      </c>
      <c r="Q1629">
        <v>4</v>
      </c>
      <c r="R1629" t="s">
        <v>41</v>
      </c>
      <c r="S1629" t="s">
        <v>456</v>
      </c>
      <c r="T1629" t="s">
        <v>457</v>
      </c>
      <c r="U1629" t="str">
        <f>"02"</f>
        <v>02</v>
      </c>
      <c r="V1629" t="s">
        <v>51</v>
      </c>
      <c r="W1629" t="str">
        <f>"E4280"</f>
        <v>E4280</v>
      </c>
      <c r="X1629" t="s">
        <v>164</v>
      </c>
      <c r="AA1629" t="s">
        <v>46</v>
      </c>
      <c r="AB1629">
        <v>0</v>
      </c>
      <c r="AC1629">
        <v>0</v>
      </c>
      <c r="AD1629">
        <v>1640.32</v>
      </c>
      <c r="AE1629">
        <v>0</v>
      </c>
    </row>
    <row r="1630" spans="1:31" x14ac:dyDescent="0.3">
      <c r="A1630" t="str">
        <f t="shared" si="276"/>
        <v>18</v>
      </c>
      <c r="B1630" t="str">
        <f t="shared" ref="B1630:B1693" si="284">"08"</f>
        <v>08</v>
      </c>
      <c r="C1630" s="1">
        <v>43146.907743055555</v>
      </c>
      <c r="D1630" t="str">
        <f t="shared" si="277"/>
        <v>9</v>
      </c>
      <c r="E1630" t="s">
        <v>730</v>
      </c>
      <c r="H1630" t="s">
        <v>520</v>
      </c>
      <c r="I1630" s="2">
        <v>43154</v>
      </c>
      <c r="J1630" t="s">
        <v>83</v>
      </c>
      <c r="K1630" t="s">
        <v>452</v>
      </c>
      <c r="L1630" t="s">
        <v>453</v>
      </c>
      <c r="M1630" t="s">
        <v>454</v>
      </c>
      <c r="N1630" t="s">
        <v>455</v>
      </c>
      <c r="O1630" t="s">
        <v>39</v>
      </c>
      <c r="P1630" t="s">
        <v>40</v>
      </c>
      <c r="Q1630">
        <v>4</v>
      </c>
      <c r="R1630" t="s">
        <v>41</v>
      </c>
      <c r="S1630" t="s">
        <v>456</v>
      </c>
      <c r="T1630" t="s">
        <v>457</v>
      </c>
      <c r="U1630" t="str">
        <f>"01"</f>
        <v>01</v>
      </c>
      <c r="V1630" t="s">
        <v>84</v>
      </c>
      <c r="W1630" t="str">
        <f>"E4107"</f>
        <v>E4107</v>
      </c>
      <c r="X1630" t="s">
        <v>458</v>
      </c>
      <c r="AA1630" t="s">
        <v>46</v>
      </c>
      <c r="AB1630">
        <v>0</v>
      </c>
      <c r="AC1630">
        <v>0</v>
      </c>
      <c r="AD1630">
        <v>861.16</v>
      </c>
      <c r="AE1630">
        <v>0</v>
      </c>
    </row>
    <row r="1631" spans="1:31" x14ac:dyDescent="0.3">
      <c r="A1631" t="str">
        <f t="shared" si="276"/>
        <v>18</v>
      </c>
      <c r="B1631" t="str">
        <f t="shared" si="284"/>
        <v>08</v>
      </c>
      <c r="C1631" s="1">
        <v>43146.905416666668</v>
      </c>
      <c r="D1631" t="str">
        <f t="shared" si="277"/>
        <v>9</v>
      </c>
      <c r="E1631" t="s">
        <v>535</v>
      </c>
      <c r="G1631" t="s">
        <v>86</v>
      </c>
      <c r="H1631" t="s">
        <v>87</v>
      </c>
      <c r="I1631" s="2">
        <v>43146</v>
      </c>
      <c r="J1631" t="s">
        <v>88</v>
      </c>
      <c r="K1631" t="s">
        <v>452</v>
      </c>
      <c r="L1631" t="s">
        <v>453</v>
      </c>
      <c r="M1631" t="s">
        <v>454</v>
      </c>
      <c r="N1631" t="s">
        <v>455</v>
      </c>
      <c r="O1631" t="s">
        <v>39</v>
      </c>
      <c r="P1631" t="s">
        <v>40</v>
      </c>
      <c r="Q1631">
        <v>4</v>
      </c>
      <c r="R1631" t="s">
        <v>41</v>
      </c>
      <c r="S1631" t="s">
        <v>456</v>
      </c>
      <c r="T1631" t="s">
        <v>457</v>
      </c>
      <c r="U1631" t="str">
        <f>"01"</f>
        <v>01</v>
      </c>
      <c r="V1631" t="s">
        <v>84</v>
      </c>
      <c r="W1631" t="str">
        <f>"E4107"</f>
        <v>E4107</v>
      </c>
      <c r="X1631" t="s">
        <v>458</v>
      </c>
      <c r="AA1631" t="s">
        <v>65</v>
      </c>
      <c r="AB1631">
        <v>0</v>
      </c>
      <c r="AC1631">
        <v>0</v>
      </c>
      <c r="AD1631">
        <v>0</v>
      </c>
      <c r="AE1631">
        <v>-861.15</v>
      </c>
    </row>
    <row r="1632" spans="1:31" x14ac:dyDescent="0.3">
      <c r="A1632" t="str">
        <f t="shared" si="276"/>
        <v>18</v>
      </c>
      <c r="B1632" t="str">
        <f t="shared" si="284"/>
        <v>08</v>
      </c>
      <c r="C1632" s="1">
        <v>43132.905821759261</v>
      </c>
      <c r="D1632" t="str">
        <f t="shared" si="277"/>
        <v>9</v>
      </c>
      <c r="E1632" t="s">
        <v>538</v>
      </c>
      <c r="H1632" t="s">
        <v>522</v>
      </c>
      <c r="I1632" s="2">
        <v>43140</v>
      </c>
      <c r="J1632" t="s">
        <v>83</v>
      </c>
      <c r="K1632" t="s">
        <v>452</v>
      </c>
      <c r="L1632" t="s">
        <v>453</v>
      </c>
      <c r="M1632" t="s">
        <v>454</v>
      </c>
      <c r="N1632" t="s">
        <v>455</v>
      </c>
      <c r="O1632" t="s">
        <v>39</v>
      </c>
      <c r="P1632" t="s">
        <v>40</v>
      </c>
      <c r="Q1632">
        <v>4</v>
      </c>
      <c r="R1632" t="s">
        <v>41</v>
      </c>
      <c r="S1632" t="s">
        <v>456</v>
      </c>
      <c r="T1632" t="s">
        <v>457</v>
      </c>
      <c r="U1632" t="str">
        <f>"01"</f>
        <v>01</v>
      </c>
      <c r="V1632" t="s">
        <v>84</v>
      </c>
      <c r="W1632" t="str">
        <f>"E4107"</f>
        <v>E4107</v>
      </c>
      <c r="X1632" t="s">
        <v>458</v>
      </c>
      <c r="AA1632" t="s">
        <v>46</v>
      </c>
      <c r="AB1632">
        <v>0</v>
      </c>
      <c r="AC1632">
        <v>0</v>
      </c>
      <c r="AD1632">
        <v>861.16</v>
      </c>
      <c r="AE1632">
        <v>0</v>
      </c>
    </row>
    <row r="1633" spans="1:31" x14ac:dyDescent="0.3">
      <c r="A1633" t="str">
        <f t="shared" si="276"/>
        <v>18</v>
      </c>
      <c r="B1633" t="str">
        <f t="shared" si="284"/>
        <v>08</v>
      </c>
      <c r="C1633" s="1">
        <v>43132.903460648151</v>
      </c>
      <c r="D1633" t="str">
        <f t="shared" si="277"/>
        <v>9</v>
      </c>
      <c r="E1633" t="s">
        <v>537</v>
      </c>
      <c r="G1633" t="s">
        <v>86</v>
      </c>
      <c r="H1633" t="s">
        <v>87</v>
      </c>
      <c r="I1633" s="2">
        <v>43132</v>
      </c>
      <c r="J1633" t="s">
        <v>88</v>
      </c>
      <c r="K1633" t="s">
        <v>452</v>
      </c>
      <c r="L1633" t="s">
        <v>453</v>
      </c>
      <c r="M1633" t="s">
        <v>454</v>
      </c>
      <c r="N1633" t="s">
        <v>455</v>
      </c>
      <c r="O1633" t="s">
        <v>39</v>
      </c>
      <c r="P1633" t="s">
        <v>40</v>
      </c>
      <c r="Q1633">
        <v>4</v>
      </c>
      <c r="R1633" t="s">
        <v>41</v>
      </c>
      <c r="S1633" t="s">
        <v>456</v>
      </c>
      <c r="T1633" t="s">
        <v>457</v>
      </c>
      <c r="U1633" t="str">
        <f>"01"</f>
        <v>01</v>
      </c>
      <c r="V1633" t="s">
        <v>84</v>
      </c>
      <c r="W1633" t="str">
        <f>"E4107"</f>
        <v>E4107</v>
      </c>
      <c r="X1633" t="s">
        <v>458</v>
      </c>
      <c r="AA1633" t="s">
        <v>65</v>
      </c>
      <c r="AB1633">
        <v>0</v>
      </c>
      <c r="AC1633">
        <v>0</v>
      </c>
      <c r="AD1633">
        <v>0</v>
      </c>
      <c r="AE1633">
        <v>-861.16</v>
      </c>
    </row>
    <row r="1634" spans="1:31" x14ac:dyDescent="0.3">
      <c r="A1634" t="str">
        <f t="shared" si="276"/>
        <v>18</v>
      </c>
      <c r="B1634" t="str">
        <f t="shared" si="284"/>
        <v>08</v>
      </c>
      <c r="C1634" s="1">
        <v>43160.563784722224</v>
      </c>
      <c r="D1634" t="str">
        <f t="shared" si="277"/>
        <v>9</v>
      </c>
      <c r="E1634" t="s">
        <v>764</v>
      </c>
      <c r="H1634" t="s">
        <v>765</v>
      </c>
      <c r="I1634" s="2">
        <v>43159</v>
      </c>
      <c r="J1634" t="s">
        <v>766</v>
      </c>
      <c r="K1634" t="s">
        <v>452</v>
      </c>
      <c r="L1634" t="s">
        <v>453</v>
      </c>
      <c r="M1634" t="s">
        <v>454</v>
      </c>
      <c r="N1634" t="s">
        <v>455</v>
      </c>
      <c r="O1634" t="s">
        <v>39</v>
      </c>
      <c r="P1634" t="s">
        <v>40</v>
      </c>
      <c r="Q1634">
        <v>4</v>
      </c>
      <c r="R1634" t="s">
        <v>41</v>
      </c>
      <c r="S1634" t="s">
        <v>456</v>
      </c>
      <c r="T1634" t="s">
        <v>457</v>
      </c>
      <c r="U1634" t="str">
        <f>"15"</f>
        <v>15</v>
      </c>
      <c r="V1634" t="s">
        <v>223</v>
      </c>
      <c r="W1634" t="str">
        <f>"15"</f>
        <v>15</v>
      </c>
      <c r="X1634" t="s">
        <v>223</v>
      </c>
      <c r="AA1634" t="s">
        <v>46</v>
      </c>
      <c r="AB1634">
        <v>0</v>
      </c>
      <c r="AC1634">
        <v>2718</v>
      </c>
      <c r="AD1634">
        <v>0</v>
      </c>
      <c r="AE1634">
        <v>0</v>
      </c>
    </row>
    <row r="1635" spans="1:31" x14ac:dyDescent="0.3">
      <c r="A1635" t="str">
        <f t="shared" si="276"/>
        <v>18</v>
      </c>
      <c r="B1635" t="str">
        <f t="shared" si="284"/>
        <v>08</v>
      </c>
      <c r="C1635" s="1">
        <v>43160.563784722224</v>
      </c>
      <c r="D1635" t="str">
        <f t="shared" si="277"/>
        <v>9</v>
      </c>
      <c r="E1635" t="s">
        <v>764</v>
      </c>
      <c r="H1635" t="s">
        <v>767</v>
      </c>
      <c r="I1635" s="2">
        <v>43159</v>
      </c>
      <c r="J1635" t="s">
        <v>766</v>
      </c>
      <c r="K1635" t="s">
        <v>452</v>
      </c>
      <c r="L1635" t="s">
        <v>453</v>
      </c>
      <c r="M1635" t="s">
        <v>454</v>
      </c>
      <c r="N1635" t="s">
        <v>455</v>
      </c>
      <c r="O1635" t="s">
        <v>39</v>
      </c>
      <c r="P1635" t="s">
        <v>40</v>
      </c>
      <c r="Q1635">
        <v>4</v>
      </c>
      <c r="R1635" t="s">
        <v>41</v>
      </c>
      <c r="S1635" t="s">
        <v>456</v>
      </c>
      <c r="T1635" t="s">
        <v>457</v>
      </c>
      <c r="U1635" t="str">
        <f>"15"</f>
        <v>15</v>
      </c>
      <c r="V1635" t="s">
        <v>223</v>
      </c>
      <c r="W1635" t="str">
        <f>"15"</f>
        <v>15</v>
      </c>
      <c r="X1635" t="s">
        <v>223</v>
      </c>
      <c r="AA1635" t="s">
        <v>65</v>
      </c>
      <c r="AB1635">
        <v>0</v>
      </c>
      <c r="AC1635">
        <v>-2718</v>
      </c>
      <c r="AD1635">
        <v>0</v>
      </c>
      <c r="AE1635">
        <v>0</v>
      </c>
    </row>
    <row r="1636" spans="1:31" x14ac:dyDescent="0.3">
      <c r="A1636" t="str">
        <f t="shared" si="276"/>
        <v>18</v>
      </c>
      <c r="B1636" t="str">
        <f t="shared" si="284"/>
        <v>08</v>
      </c>
      <c r="C1636" s="1">
        <v>43146.907743055555</v>
      </c>
      <c r="D1636" t="str">
        <f t="shared" si="277"/>
        <v>9</v>
      </c>
      <c r="E1636" t="s">
        <v>730</v>
      </c>
      <c r="H1636" t="s">
        <v>520</v>
      </c>
      <c r="I1636" s="2">
        <v>43154</v>
      </c>
      <c r="J1636" t="s">
        <v>83</v>
      </c>
      <c r="K1636" t="s">
        <v>452</v>
      </c>
      <c r="L1636" t="s">
        <v>453</v>
      </c>
      <c r="M1636" t="s">
        <v>454</v>
      </c>
      <c r="N1636" t="s">
        <v>455</v>
      </c>
      <c r="O1636" t="s">
        <v>39</v>
      </c>
      <c r="P1636" t="s">
        <v>40</v>
      </c>
      <c r="Q1636">
        <v>4</v>
      </c>
      <c r="R1636" t="s">
        <v>41</v>
      </c>
      <c r="S1636" t="s">
        <v>456</v>
      </c>
      <c r="T1636" t="s">
        <v>457</v>
      </c>
      <c r="U1636" t="str">
        <f t="shared" ref="U1636:U1642" si="285">"01"</f>
        <v>01</v>
      </c>
      <c r="V1636" t="s">
        <v>84</v>
      </c>
      <c r="W1636" t="str">
        <f>"E4105"</f>
        <v>E4105</v>
      </c>
      <c r="X1636" t="s">
        <v>84</v>
      </c>
      <c r="AA1636" t="s">
        <v>46</v>
      </c>
      <c r="AB1636">
        <v>0</v>
      </c>
      <c r="AC1636">
        <v>0</v>
      </c>
      <c r="AD1636">
        <v>9232.7999999999993</v>
      </c>
      <c r="AE1636">
        <v>0</v>
      </c>
    </row>
    <row r="1637" spans="1:31" x14ac:dyDescent="0.3">
      <c r="A1637" t="str">
        <f t="shared" si="276"/>
        <v>18</v>
      </c>
      <c r="B1637" t="str">
        <f t="shared" si="284"/>
        <v>08</v>
      </c>
      <c r="C1637" s="1">
        <v>43146.905416666668</v>
      </c>
      <c r="D1637" t="str">
        <f t="shared" si="277"/>
        <v>9</v>
      </c>
      <c r="E1637" t="s">
        <v>535</v>
      </c>
      <c r="G1637" t="s">
        <v>86</v>
      </c>
      <c r="H1637" t="s">
        <v>87</v>
      </c>
      <c r="I1637" s="2">
        <v>43146</v>
      </c>
      <c r="J1637" t="s">
        <v>88</v>
      </c>
      <c r="K1637" t="s">
        <v>452</v>
      </c>
      <c r="L1637" t="s">
        <v>453</v>
      </c>
      <c r="M1637" t="s">
        <v>454</v>
      </c>
      <c r="N1637" t="s">
        <v>455</v>
      </c>
      <c r="O1637" t="s">
        <v>39</v>
      </c>
      <c r="P1637" t="s">
        <v>40</v>
      </c>
      <c r="Q1637">
        <v>4</v>
      </c>
      <c r="R1637" t="s">
        <v>41</v>
      </c>
      <c r="S1637" t="s">
        <v>456</v>
      </c>
      <c r="T1637" t="s">
        <v>457</v>
      </c>
      <c r="U1637" t="str">
        <f t="shared" si="285"/>
        <v>01</v>
      </c>
      <c r="V1637" t="s">
        <v>84</v>
      </c>
      <c r="W1637" t="str">
        <f>"E4105"</f>
        <v>E4105</v>
      </c>
      <c r="X1637" t="s">
        <v>84</v>
      </c>
      <c r="AA1637" t="s">
        <v>65</v>
      </c>
      <c r="AB1637">
        <v>0</v>
      </c>
      <c r="AC1637">
        <v>0</v>
      </c>
      <c r="AD1637">
        <v>0</v>
      </c>
      <c r="AE1637">
        <v>-7458.62</v>
      </c>
    </row>
    <row r="1638" spans="1:31" x14ac:dyDescent="0.3">
      <c r="A1638" t="str">
        <f t="shared" si="276"/>
        <v>18</v>
      </c>
      <c r="B1638" t="str">
        <f t="shared" si="284"/>
        <v>08</v>
      </c>
      <c r="C1638" s="1">
        <v>43132.903194444443</v>
      </c>
      <c r="D1638" t="str">
        <f t="shared" si="277"/>
        <v>9</v>
      </c>
      <c r="E1638" t="s">
        <v>537</v>
      </c>
      <c r="G1638" t="s">
        <v>86</v>
      </c>
      <c r="H1638" t="s">
        <v>87</v>
      </c>
      <c r="I1638" s="2">
        <v>43132</v>
      </c>
      <c r="J1638" t="s">
        <v>88</v>
      </c>
      <c r="K1638" t="s">
        <v>452</v>
      </c>
      <c r="L1638" t="s">
        <v>453</v>
      </c>
      <c r="M1638" t="s">
        <v>454</v>
      </c>
      <c r="N1638" t="s">
        <v>455</v>
      </c>
      <c r="O1638" t="s">
        <v>39</v>
      </c>
      <c r="P1638" t="s">
        <v>40</v>
      </c>
      <c r="Q1638">
        <v>4</v>
      </c>
      <c r="R1638" t="s">
        <v>41</v>
      </c>
      <c r="S1638" t="s">
        <v>456</v>
      </c>
      <c r="T1638" t="s">
        <v>457</v>
      </c>
      <c r="U1638" t="str">
        <f t="shared" si="285"/>
        <v>01</v>
      </c>
      <c r="V1638" t="s">
        <v>84</v>
      </c>
      <c r="W1638" t="str">
        <f>"E4105"</f>
        <v>E4105</v>
      </c>
      <c r="X1638" t="s">
        <v>84</v>
      </c>
      <c r="AA1638" t="s">
        <v>46</v>
      </c>
      <c r="AB1638">
        <v>0</v>
      </c>
      <c r="AC1638">
        <v>0</v>
      </c>
      <c r="AD1638">
        <v>0</v>
      </c>
      <c r="AE1638">
        <v>14193.74</v>
      </c>
    </row>
    <row r="1639" spans="1:31" x14ac:dyDescent="0.3">
      <c r="A1639" t="str">
        <f t="shared" si="276"/>
        <v>18</v>
      </c>
      <c r="B1639" t="str">
        <f t="shared" si="284"/>
        <v>08</v>
      </c>
      <c r="C1639" s="1">
        <v>43132.905810185184</v>
      </c>
      <c r="D1639" t="str">
        <f t="shared" si="277"/>
        <v>9</v>
      </c>
      <c r="E1639" t="s">
        <v>538</v>
      </c>
      <c r="H1639" t="s">
        <v>522</v>
      </c>
      <c r="I1639" s="2">
        <v>43140</v>
      </c>
      <c r="J1639" t="s">
        <v>83</v>
      </c>
      <c r="K1639" t="s">
        <v>452</v>
      </c>
      <c r="L1639" t="s">
        <v>453</v>
      </c>
      <c r="M1639" t="s">
        <v>454</v>
      </c>
      <c r="N1639" t="s">
        <v>455</v>
      </c>
      <c r="O1639" t="s">
        <v>39</v>
      </c>
      <c r="P1639" t="s">
        <v>40</v>
      </c>
      <c r="Q1639">
        <v>4</v>
      </c>
      <c r="R1639" t="s">
        <v>41</v>
      </c>
      <c r="S1639" t="s">
        <v>456</v>
      </c>
      <c r="T1639" t="s">
        <v>457</v>
      </c>
      <c r="U1639" t="str">
        <f t="shared" si="285"/>
        <v>01</v>
      </c>
      <c r="V1639" t="s">
        <v>84</v>
      </c>
      <c r="W1639" t="str">
        <f>"E4105"</f>
        <v>E4105</v>
      </c>
      <c r="X1639" t="s">
        <v>84</v>
      </c>
      <c r="AA1639" t="s">
        <v>46</v>
      </c>
      <c r="AB1639">
        <v>0</v>
      </c>
      <c r="AC1639">
        <v>0</v>
      </c>
      <c r="AD1639">
        <v>8968.35</v>
      </c>
      <c r="AE1639">
        <v>0</v>
      </c>
    </row>
    <row r="1640" spans="1:31" x14ac:dyDescent="0.3">
      <c r="A1640" t="str">
        <f t="shared" si="276"/>
        <v>18</v>
      </c>
      <c r="B1640" t="str">
        <f t="shared" si="284"/>
        <v>08</v>
      </c>
      <c r="C1640" s="1">
        <v>43132.903460648151</v>
      </c>
      <c r="D1640" t="str">
        <f t="shared" si="277"/>
        <v>9</v>
      </c>
      <c r="E1640" t="s">
        <v>537</v>
      </c>
      <c r="G1640" t="s">
        <v>86</v>
      </c>
      <c r="H1640" t="s">
        <v>87</v>
      </c>
      <c r="I1640" s="2">
        <v>43132</v>
      </c>
      <c r="J1640" t="s">
        <v>88</v>
      </c>
      <c r="K1640" t="s">
        <v>452</v>
      </c>
      <c r="L1640" t="s">
        <v>453</v>
      </c>
      <c r="M1640" t="s">
        <v>454</v>
      </c>
      <c r="N1640" t="s">
        <v>455</v>
      </c>
      <c r="O1640" t="s">
        <v>39</v>
      </c>
      <c r="P1640" t="s">
        <v>40</v>
      </c>
      <c r="Q1640">
        <v>4</v>
      </c>
      <c r="R1640" t="s">
        <v>41</v>
      </c>
      <c r="S1640" t="s">
        <v>456</v>
      </c>
      <c r="T1640" t="s">
        <v>457</v>
      </c>
      <c r="U1640" t="str">
        <f t="shared" si="285"/>
        <v>01</v>
      </c>
      <c r="V1640" t="s">
        <v>84</v>
      </c>
      <c r="W1640" t="str">
        <f>"E4105"</f>
        <v>E4105</v>
      </c>
      <c r="X1640" t="s">
        <v>84</v>
      </c>
      <c r="AA1640" t="s">
        <v>65</v>
      </c>
      <c r="AB1640">
        <v>0</v>
      </c>
      <c r="AC1640">
        <v>0</v>
      </c>
      <c r="AD1640">
        <v>0</v>
      </c>
      <c r="AE1640">
        <v>-24207.279999999999</v>
      </c>
    </row>
    <row r="1641" spans="1:31" x14ac:dyDescent="0.3">
      <c r="A1641" t="str">
        <f t="shared" si="276"/>
        <v>18</v>
      </c>
      <c r="B1641" t="str">
        <f t="shared" si="284"/>
        <v>08</v>
      </c>
      <c r="C1641" s="1">
        <v>43157.905150462961</v>
      </c>
      <c r="D1641" t="str">
        <f t="shared" si="277"/>
        <v>9</v>
      </c>
      <c r="E1641" t="s">
        <v>768</v>
      </c>
      <c r="H1641" t="s">
        <v>769</v>
      </c>
      <c r="I1641" s="2">
        <v>43157</v>
      </c>
      <c r="J1641" t="s">
        <v>770</v>
      </c>
      <c r="K1641" t="s">
        <v>452</v>
      </c>
      <c r="L1641" t="s">
        <v>453</v>
      </c>
      <c r="M1641" t="s">
        <v>454</v>
      </c>
      <c r="N1641" t="s">
        <v>455</v>
      </c>
      <c r="O1641" t="s">
        <v>39</v>
      </c>
      <c r="P1641" t="s">
        <v>40</v>
      </c>
      <c r="Q1641">
        <v>4</v>
      </c>
      <c r="R1641" t="s">
        <v>41</v>
      </c>
      <c r="S1641" t="s">
        <v>456</v>
      </c>
      <c r="T1641" t="s">
        <v>457</v>
      </c>
      <c r="U1641" t="str">
        <f t="shared" si="285"/>
        <v>01</v>
      </c>
      <c r="V1641" t="s">
        <v>84</v>
      </c>
      <c r="W1641" t="str">
        <f>"01"</f>
        <v>01</v>
      </c>
      <c r="X1641" t="s">
        <v>84</v>
      </c>
      <c r="AA1641" t="s">
        <v>46</v>
      </c>
      <c r="AB1641">
        <v>0</v>
      </c>
      <c r="AC1641">
        <v>263.14</v>
      </c>
      <c r="AD1641">
        <v>0</v>
      </c>
      <c r="AE1641">
        <v>0</v>
      </c>
    </row>
    <row r="1642" spans="1:31" x14ac:dyDescent="0.3">
      <c r="A1642" t="str">
        <f t="shared" si="276"/>
        <v>18</v>
      </c>
      <c r="B1642" t="str">
        <f t="shared" si="284"/>
        <v>08</v>
      </c>
      <c r="C1642" s="1">
        <v>43160.563784722224</v>
      </c>
      <c r="D1642" t="str">
        <f t="shared" si="277"/>
        <v>9</v>
      </c>
      <c r="E1642" t="s">
        <v>764</v>
      </c>
      <c r="H1642" t="s">
        <v>767</v>
      </c>
      <c r="I1642" s="2">
        <v>43159</v>
      </c>
      <c r="J1642" t="s">
        <v>766</v>
      </c>
      <c r="K1642" t="s">
        <v>452</v>
      </c>
      <c r="L1642" t="s">
        <v>453</v>
      </c>
      <c r="M1642" t="s">
        <v>454</v>
      </c>
      <c r="N1642" t="s">
        <v>455</v>
      </c>
      <c r="O1642" t="s">
        <v>39</v>
      </c>
      <c r="P1642" t="s">
        <v>40</v>
      </c>
      <c r="Q1642">
        <v>4</v>
      </c>
      <c r="R1642" t="s">
        <v>41</v>
      </c>
      <c r="S1642" t="s">
        <v>456</v>
      </c>
      <c r="T1642" t="s">
        <v>457</v>
      </c>
      <c r="U1642" t="str">
        <f t="shared" si="285"/>
        <v>01</v>
      </c>
      <c r="V1642" t="s">
        <v>84</v>
      </c>
      <c r="W1642" t="str">
        <f>"01"</f>
        <v>01</v>
      </c>
      <c r="X1642" t="s">
        <v>84</v>
      </c>
      <c r="AA1642" t="s">
        <v>46</v>
      </c>
      <c r="AB1642">
        <v>0</v>
      </c>
      <c r="AC1642">
        <v>2718</v>
      </c>
      <c r="AD1642">
        <v>0</v>
      </c>
      <c r="AE1642">
        <v>0</v>
      </c>
    </row>
    <row r="1643" spans="1:31" x14ac:dyDescent="0.3">
      <c r="A1643" t="str">
        <f t="shared" si="276"/>
        <v>18</v>
      </c>
      <c r="B1643" t="str">
        <f t="shared" si="284"/>
        <v>08</v>
      </c>
      <c r="C1643" s="1">
        <v>43152.661180555559</v>
      </c>
      <c r="D1643" t="str">
        <f t="shared" si="277"/>
        <v>9</v>
      </c>
      <c r="E1643" t="s">
        <v>771</v>
      </c>
      <c r="G1643" t="s">
        <v>772</v>
      </c>
      <c r="H1643" t="s">
        <v>773</v>
      </c>
      <c r="I1643" s="2">
        <v>43144</v>
      </c>
      <c r="J1643" t="s">
        <v>265</v>
      </c>
      <c r="K1643" t="s">
        <v>242</v>
      </c>
      <c r="L1643" t="s">
        <v>243</v>
      </c>
      <c r="M1643" t="s">
        <v>467</v>
      </c>
      <c r="N1643" t="s">
        <v>468</v>
      </c>
      <c r="O1643" t="s">
        <v>39</v>
      </c>
      <c r="P1643" t="s">
        <v>40</v>
      </c>
      <c r="Q1643">
        <v>4</v>
      </c>
      <c r="R1643" t="s">
        <v>41</v>
      </c>
      <c r="S1643" t="s">
        <v>469</v>
      </c>
      <c r="T1643" t="s">
        <v>468</v>
      </c>
      <c r="U1643" t="str">
        <f>"RV"</f>
        <v>RV</v>
      </c>
      <c r="V1643" t="s">
        <v>44</v>
      </c>
      <c r="W1643" t="str">
        <f>"R3711E"</f>
        <v>R3711E</v>
      </c>
      <c r="X1643" t="s">
        <v>266</v>
      </c>
      <c r="AA1643" t="s">
        <v>46</v>
      </c>
      <c r="AB1643">
        <v>0</v>
      </c>
      <c r="AC1643">
        <v>0</v>
      </c>
      <c r="AD1643">
        <v>24700</v>
      </c>
      <c r="AE1643">
        <v>0</v>
      </c>
    </row>
    <row r="1644" spans="1:31" x14ac:dyDescent="0.3">
      <c r="A1644" t="str">
        <f t="shared" si="276"/>
        <v>18</v>
      </c>
      <c r="B1644" t="str">
        <f t="shared" si="284"/>
        <v>08</v>
      </c>
      <c r="C1644" s="1">
        <v>43160.466539351852</v>
      </c>
      <c r="D1644" t="str">
        <f t="shared" si="277"/>
        <v>9</v>
      </c>
      <c r="E1644" t="s">
        <v>774</v>
      </c>
      <c r="G1644" t="s">
        <v>465</v>
      </c>
      <c r="H1644" t="s">
        <v>466</v>
      </c>
      <c r="I1644" s="2">
        <v>43151</v>
      </c>
      <c r="J1644" t="s">
        <v>265</v>
      </c>
      <c r="K1644" t="s">
        <v>242</v>
      </c>
      <c r="L1644" t="s">
        <v>243</v>
      </c>
      <c r="M1644" t="s">
        <v>467</v>
      </c>
      <c r="N1644" t="s">
        <v>468</v>
      </c>
      <c r="O1644" t="s">
        <v>39</v>
      </c>
      <c r="P1644" t="s">
        <v>40</v>
      </c>
      <c r="Q1644">
        <v>4</v>
      </c>
      <c r="R1644" t="s">
        <v>41</v>
      </c>
      <c r="S1644" t="s">
        <v>469</v>
      </c>
      <c r="T1644" t="s">
        <v>468</v>
      </c>
      <c r="U1644" t="str">
        <f>"RV"</f>
        <v>RV</v>
      </c>
      <c r="V1644" t="s">
        <v>44</v>
      </c>
      <c r="W1644" t="str">
        <f>"R3711E"</f>
        <v>R3711E</v>
      </c>
      <c r="X1644" t="s">
        <v>266</v>
      </c>
      <c r="AA1644" t="s">
        <v>46</v>
      </c>
      <c r="AB1644">
        <v>0</v>
      </c>
      <c r="AC1644">
        <v>0</v>
      </c>
      <c r="AD1644">
        <v>4764.75</v>
      </c>
      <c r="AE1644">
        <v>0</v>
      </c>
    </row>
    <row r="1645" spans="1:31" x14ac:dyDescent="0.3">
      <c r="A1645" t="str">
        <f t="shared" si="276"/>
        <v>18</v>
      </c>
      <c r="B1645" t="str">
        <f t="shared" si="284"/>
        <v>08</v>
      </c>
      <c r="C1645" s="1">
        <v>43161.438483796293</v>
      </c>
      <c r="D1645" t="str">
        <f t="shared" si="277"/>
        <v>9</v>
      </c>
      <c r="E1645" t="s">
        <v>775</v>
      </c>
      <c r="G1645" t="s">
        <v>471</v>
      </c>
      <c r="H1645" t="s">
        <v>472</v>
      </c>
      <c r="I1645" s="2">
        <v>43159</v>
      </c>
      <c r="J1645" t="s">
        <v>265</v>
      </c>
      <c r="K1645" t="s">
        <v>242</v>
      </c>
      <c r="L1645" t="s">
        <v>243</v>
      </c>
      <c r="M1645" t="s">
        <v>467</v>
      </c>
      <c r="N1645" t="s">
        <v>468</v>
      </c>
      <c r="O1645" t="s">
        <v>39</v>
      </c>
      <c r="P1645" t="s">
        <v>40</v>
      </c>
      <c r="Q1645">
        <v>4</v>
      </c>
      <c r="R1645" t="s">
        <v>41</v>
      </c>
      <c r="S1645" t="s">
        <v>469</v>
      </c>
      <c r="T1645" t="s">
        <v>468</v>
      </c>
      <c r="U1645" t="str">
        <f>"RV"</f>
        <v>RV</v>
      </c>
      <c r="V1645" t="s">
        <v>44</v>
      </c>
      <c r="W1645" t="str">
        <f>"R3711E"</f>
        <v>R3711E</v>
      </c>
      <c r="X1645" t="s">
        <v>266</v>
      </c>
      <c r="AA1645" t="s">
        <v>46</v>
      </c>
      <c r="AB1645">
        <v>0</v>
      </c>
      <c r="AC1645">
        <v>0</v>
      </c>
      <c r="AD1645">
        <v>791.91</v>
      </c>
      <c r="AE1645">
        <v>0</v>
      </c>
    </row>
    <row r="1646" spans="1:31" x14ac:dyDescent="0.3">
      <c r="A1646" t="str">
        <f t="shared" si="276"/>
        <v>18</v>
      </c>
      <c r="B1646" t="str">
        <f t="shared" si="284"/>
        <v>08</v>
      </c>
      <c r="C1646" s="1">
        <v>43152.661168981482</v>
      </c>
      <c r="D1646" t="str">
        <f t="shared" si="277"/>
        <v>9</v>
      </c>
      <c r="E1646" t="s">
        <v>771</v>
      </c>
      <c r="G1646" t="s">
        <v>772</v>
      </c>
      <c r="H1646" t="s">
        <v>773</v>
      </c>
      <c r="I1646" s="2">
        <v>43144</v>
      </c>
      <c r="J1646" t="s">
        <v>67</v>
      </c>
      <c r="K1646" t="s">
        <v>242</v>
      </c>
      <c r="L1646" t="s">
        <v>243</v>
      </c>
      <c r="M1646" t="s">
        <v>467</v>
      </c>
      <c r="N1646" t="s">
        <v>468</v>
      </c>
      <c r="O1646" t="s">
        <v>39</v>
      </c>
      <c r="P1646" t="s">
        <v>40</v>
      </c>
      <c r="Q1646">
        <v>4</v>
      </c>
      <c r="R1646" t="s">
        <v>41</v>
      </c>
      <c r="S1646" t="s">
        <v>469</v>
      </c>
      <c r="T1646" t="s">
        <v>468</v>
      </c>
      <c r="U1646" t="str">
        <f t="shared" ref="U1646:U1654" si="286">"06"</f>
        <v>06</v>
      </c>
      <c r="V1646" t="s">
        <v>449</v>
      </c>
      <c r="W1646" t="str">
        <f t="shared" ref="W1646:W1654" si="287">"E6430C"</f>
        <v>E6430C</v>
      </c>
      <c r="X1646" t="s">
        <v>473</v>
      </c>
      <c r="AA1646" t="s">
        <v>65</v>
      </c>
      <c r="AB1646">
        <v>0</v>
      </c>
      <c r="AC1646">
        <v>0</v>
      </c>
      <c r="AD1646">
        <v>0</v>
      </c>
      <c r="AE1646">
        <v>-24700</v>
      </c>
    </row>
    <row r="1647" spans="1:31" x14ac:dyDescent="0.3">
      <c r="A1647" t="str">
        <f t="shared" si="276"/>
        <v>18</v>
      </c>
      <c r="B1647" t="str">
        <f t="shared" si="284"/>
        <v>08</v>
      </c>
      <c r="C1647" s="1">
        <v>43152.661168981482</v>
      </c>
      <c r="D1647" t="str">
        <f t="shared" si="277"/>
        <v>9</v>
      </c>
      <c r="E1647" t="s">
        <v>771</v>
      </c>
      <c r="G1647" t="s">
        <v>772</v>
      </c>
      <c r="H1647" t="s">
        <v>773</v>
      </c>
      <c r="I1647" s="2">
        <v>43144</v>
      </c>
      <c r="J1647" t="s">
        <v>67</v>
      </c>
      <c r="K1647" t="s">
        <v>242</v>
      </c>
      <c r="L1647" t="s">
        <v>243</v>
      </c>
      <c r="M1647" t="s">
        <v>467</v>
      </c>
      <c r="N1647" t="s">
        <v>468</v>
      </c>
      <c r="O1647" t="s">
        <v>39</v>
      </c>
      <c r="P1647" t="s">
        <v>40</v>
      </c>
      <c r="Q1647">
        <v>4</v>
      </c>
      <c r="R1647" t="s">
        <v>41</v>
      </c>
      <c r="S1647" t="s">
        <v>469</v>
      </c>
      <c r="T1647" t="s">
        <v>468</v>
      </c>
      <c r="U1647" t="str">
        <f t="shared" si="286"/>
        <v>06</v>
      </c>
      <c r="V1647" t="s">
        <v>449</v>
      </c>
      <c r="W1647" t="str">
        <f t="shared" si="287"/>
        <v>E6430C</v>
      </c>
      <c r="X1647" t="s">
        <v>473</v>
      </c>
      <c r="AA1647" t="s">
        <v>46</v>
      </c>
      <c r="AB1647">
        <v>0</v>
      </c>
      <c r="AC1647">
        <v>0</v>
      </c>
      <c r="AD1647">
        <v>24700</v>
      </c>
      <c r="AE1647">
        <v>0</v>
      </c>
    </row>
    <row r="1648" spans="1:31" x14ac:dyDescent="0.3">
      <c r="A1648" t="str">
        <f t="shared" si="276"/>
        <v>18</v>
      </c>
      <c r="B1648" t="str">
        <f t="shared" si="284"/>
        <v>08</v>
      </c>
      <c r="C1648" s="1">
        <v>43152.661168981482</v>
      </c>
      <c r="D1648" t="str">
        <f t="shared" si="277"/>
        <v>9</v>
      </c>
      <c r="E1648" t="s">
        <v>771</v>
      </c>
      <c r="G1648" t="s">
        <v>772</v>
      </c>
      <c r="H1648" t="s">
        <v>773</v>
      </c>
      <c r="I1648" s="2">
        <v>43144</v>
      </c>
      <c r="J1648" t="s">
        <v>67</v>
      </c>
      <c r="K1648" t="s">
        <v>242</v>
      </c>
      <c r="L1648" t="s">
        <v>243</v>
      </c>
      <c r="M1648" t="s">
        <v>467</v>
      </c>
      <c r="N1648" t="s">
        <v>468</v>
      </c>
      <c r="O1648" t="s">
        <v>39</v>
      </c>
      <c r="P1648" t="s">
        <v>40</v>
      </c>
      <c r="Q1648">
        <v>4</v>
      </c>
      <c r="R1648" t="s">
        <v>41</v>
      </c>
      <c r="S1648" t="s">
        <v>469</v>
      </c>
      <c r="T1648" t="s">
        <v>468</v>
      </c>
      <c r="U1648" t="str">
        <f t="shared" si="286"/>
        <v>06</v>
      </c>
      <c r="V1648" t="s">
        <v>449</v>
      </c>
      <c r="W1648" t="str">
        <f t="shared" si="287"/>
        <v>E6430C</v>
      </c>
      <c r="X1648" t="s">
        <v>473</v>
      </c>
      <c r="AA1648" t="s">
        <v>65</v>
      </c>
      <c r="AB1648">
        <v>0</v>
      </c>
      <c r="AC1648">
        <v>0</v>
      </c>
      <c r="AD1648">
        <v>0</v>
      </c>
      <c r="AE1648">
        <v>0</v>
      </c>
    </row>
    <row r="1649" spans="1:31" x14ac:dyDescent="0.3">
      <c r="A1649" t="str">
        <f t="shared" si="276"/>
        <v>18</v>
      </c>
      <c r="B1649" t="str">
        <f t="shared" si="284"/>
        <v>08</v>
      </c>
      <c r="C1649" s="1">
        <v>43160.466539351852</v>
      </c>
      <c r="D1649" t="str">
        <f t="shared" si="277"/>
        <v>9</v>
      </c>
      <c r="E1649" t="s">
        <v>774</v>
      </c>
      <c r="G1649" t="s">
        <v>465</v>
      </c>
      <c r="H1649" t="s">
        <v>466</v>
      </c>
      <c r="I1649" s="2">
        <v>43151</v>
      </c>
      <c r="J1649" t="s">
        <v>67</v>
      </c>
      <c r="K1649" t="s">
        <v>242</v>
      </c>
      <c r="L1649" t="s">
        <v>243</v>
      </c>
      <c r="M1649" t="s">
        <v>467</v>
      </c>
      <c r="N1649" t="s">
        <v>468</v>
      </c>
      <c r="O1649" t="s">
        <v>39</v>
      </c>
      <c r="P1649" t="s">
        <v>40</v>
      </c>
      <c r="Q1649">
        <v>4</v>
      </c>
      <c r="R1649" t="s">
        <v>41</v>
      </c>
      <c r="S1649" t="s">
        <v>469</v>
      </c>
      <c r="T1649" t="s">
        <v>468</v>
      </c>
      <c r="U1649" t="str">
        <f t="shared" si="286"/>
        <v>06</v>
      </c>
      <c r="V1649" t="s">
        <v>449</v>
      </c>
      <c r="W1649" t="str">
        <f t="shared" si="287"/>
        <v>E6430C</v>
      </c>
      <c r="X1649" t="s">
        <v>473</v>
      </c>
      <c r="AA1649" t="s">
        <v>65</v>
      </c>
      <c r="AB1649">
        <v>0</v>
      </c>
      <c r="AC1649">
        <v>0</v>
      </c>
      <c r="AD1649">
        <v>0</v>
      </c>
      <c r="AE1649">
        <v>-4764.75</v>
      </c>
    </row>
    <row r="1650" spans="1:31" x14ac:dyDescent="0.3">
      <c r="A1650" t="str">
        <f t="shared" si="276"/>
        <v>18</v>
      </c>
      <c r="B1650" t="str">
        <f t="shared" si="284"/>
        <v>08</v>
      </c>
      <c r="C1650" s="1">
        <v>43160.466539351852</v>
      </c>
      <c r="D1650" t="str">
        <f t="shared" si="277"/>
        <v>9</v>
      </c>
      <c r="E1650" t="s">
        <v>774</v>
      </c>
      <c r="G1650" t="s">
        <v>465</v>
      </c>
      <c r="H1650" t="s">
        <v>466</v>
      </c>
      <c r="I1650" s="2">
        <v>43151</v>
      </c>
      <c r="J1650" t="s">
        <v>67</v>
      </c>
      <c r="K1650" t="s">
        <v>242</v>
      </c>
      <c r="L1650" t="s">
        <v>243</v>
      </c>
      <c r="M1650" t="s">
        <v>467</v>
      </c>
      <c r="N1650" t="s">
        <v>468</v>
      </c>
      <c r="O1650" t="s">
        <v>39</v>
      </c>
      <c r="P1650" t="s">
        <v>40</v>
      </c>
      <c r="Q1650">
        <v>4</v>
      </c>
      <c r="R1650" t="s">
        <v>41</v>
      </c>
      <c r="S1650" t="s">
        <v>469</v>
      </c>
      <c r="T1650" t="s">
        <v>468</v>
      </c>
      <c r="U1650" t="str">
        <f t="shared" si="286"/>
        <v>06</v>
      </c>
      <c r="V1650" t="s">
        <v>449</v>
      </c>
      <c r="W1650" t="str">
        <f t="shared" si="287"/>
        <v>E6430C</v>
      </c>
      <c r="X1650" t="s">
        <v>473</v>
      </c>
      <c r="AA1650" t="s">
        <v>46</v>
      </c>
      <c r="AB1650">
        <v>0</v>
      </c>
      <c r="AC1650">
        <v>0</v>
      </c>
      <c r="AD1650">
        <v>4764.75</v>
      </c>
      <c r="AE1650">
        <v>0</v>
      </c>
    </row>
    <row r="1651" spans="1:31" x14ac:dyDescent="0.3">
      <c r="A1651" t="str">
        <f t="shared" si="276"/>
        <v>18</v>
      </c>
      <c r="B1651" t="str">
        <f t="shared" si="284"/>
        <v>08</v>
      </c>
      <c r="C1651" s="1">
        <v>43160.466539351852</v>
      </c>
      <c r="D1651" t="str">
        <f t="shared" si="277"/>
        <v>9</v>
      </c>
      <c r="E1651" t="s">
        <v>774</v>
      </c>
      <c r="G1651" t="s">
        <v>465</v>
      </c>
      <c r="H1651" t="s">
        <v>466</v>
      </c>
      <c r="I1651" s="2">
        <v>43151</v>
      </c>
      <c r="J1651" t="s">
        <v>67</v>
      </c>
      <c r="K1651" t="s">
        <v>242</v>
      </c>
      <c r="L1651" t="s">
        <v>243</v>
      </c>
      <c r="M1651" t="s">
        <v>467</v>
      </c>
      <c r="N1651" t="s">
        <v>468</v>
      </c>
      <c r="O1651" t="s">
        <v>39</v>
      </c>
      <c r="P1651" t="s">
        <v>40</v>
      </c>
      <c r="Q1651">
        <v>4</v>
      </c>
      <c r="R1651" t="s">
        <v>41</v>
      </c>
      <c r="S1651" t="s">
        <v>469</v>
      </c>
      <c r="T1651" t="s">
        <v>468</v>
      </c>
      <c r="U1651" t="str">
        <f t="shared" si="286"/>
        <v>06</v>
      </c>
      <c r="V1651" t="s">
        <v>449</v>
      </c>
      <c r="W1651" t="str">
        <f t="shared" si="287"/>
        <v>E6430C</v>
      </c>
      <c r="X1651" t="s">
        <v>473</v>
      </c>
      <c r="AA1651" t="s">
        <v>65</v>
      </c>
      <c r="AB1651">
        <v>0</v>
      </c>
      <c r="AC1651">
        <v>0</v>
      </c>
      <c r="AD1651">
        <v>0</v>
      </c>
      <c r="AE1651">
        <v>0</v>
      </c>
    </row>
    <row r="1652" spans="1:31" x14ac:dyDescent="0.3">
      <c r="A1652" t="str">
        <f t="shared" si="276"/>
        <v>18</v>
      </c>
      <c r="B1652" t="str">
        <f t="shared" si="284"/>
        <v>08</v>
      </c>
      <c r="C1652" s="1">
        <v>43161.438483796293</v>
      </c>
      <c r="D1652" t="str">
        <f t="shared" si="277"/>
        <v>9</v>
      </c>
      <c r="E1652" t="s">
        <v>775</v>
      </c>
      <c r="G1652" t="s">
        <v>471</v>
      </c>
      <c r="H1652" t="s">
        <v>472</v>
      </c>
      <c r="I1652" s="2">
        <v>43159</v>
      </c>
      <c r="J1652" t="s">
        <v>67</v>
      </c>
      <c r="K1652" t="s">
        <v>242</v>
      </c>
      <c r="L1652" t="s">
        <v>243</v>
      </c>
      <c r="M1652" t="s">
        <v>467</v>
      </c>
      <c r="N1652" t="s">
        <v>468</v>
      </c>
      <c r="O1652" t="s">
        <v>39</v>
      </c>
      <c r="P1652" t="s">
        <v>40</v>
      </c>
      <c r="Q1652">
        <v>4</v>
      </c>
      <c r="R1652" t="s">
        <v>41</v>
      </c>
      <c r="S1652" t="s">
        <v>469</v>
      </c>
      <c r="T1652" t="s">
        <v>468</v>
      </c>
      <c r="U1652" t="str">
        <f t="shared" si="286"/>
        <v>06</v>
      </c>
      <c r="V1652" t="s">
        <v>449</v>
      </c>
      <c r="W1652" t="str">
        <f t="shared" si="287"/>
        <v>E6430C</v>
      </c>
      <c r="X1652" t="s">
        <v>473</v>
      </c>
      <c r="AA1652" t="s">
        <v>65</v>
      </c>
      <c r="AB1652">
        <v>0</v>
      </c>
      <c r="AC1652">
        <v>0</v>
      </c>
      <c r="AD1652">
        <v>0</v>
      </c>
      <c r="AE1652">
        <v>-791.91</v>
      </c>
    </row>
    <row r="1653" spans="1:31" x14ac:dyDescent="0.3">
      <c r="A1653" t="str">
        <f t="shared" si="276"/>
        <v>18</v>
      </c>
      <c r="B1653" t="str">
        <f t="shared" si="284"/>
        <v>08</v>
      </c>
      <c r="C1653" s="1">
        <v>43161.438483796293</v>
      </c>
      <c r="D1653" t="str">
        <f t="shared" si="277"/>
        <v>9</v>
      </c>
      <c r="E1653" t="s">
        <v>775</v>
      </c>
      <c r="G1653" t="s">
        <v>471</v>
      </c>
      <c r="H1653" t="s">
        <v>472</v>
      </c>
      <c r="I1653" s="2">
        <v>43159</v>
      </c>
      <c r="J1653" t="s">
        <v>67</v>
      </c>
      <c r="K1653" t="s">
        <v>242</v>
      </c>
      <c r="L1653" t="s">
        <v>243</v>
      </c>
      <c r="M1653" t="s">
        <v>467</v>
      </c>
      <c r="N1653" t="s">
        <v>468</v>
      </c>
      <c r="O1653" t="s">
        <v>39</v>
      </c>
      <c r="P1653" t="s">
        <v>40</v>
      </c>
      <c r="Q1653">
        <v>4</v>
      </c>
      <c r="R1653" t="s">
        <v>41</v>
      </c>
      <c r="S1653" t="s">
        <v>469</v>
      </c>
      <c r="T1653" t="s">
        <v>468</v>
      </c>
      <c r="U1653" t="str">
        <f t="shared" si="286"/>
        <v>06</v>
      </c>
      <c r="V1653" t="s">
        <v>449</v>
      </c>
      <c r="W1653" t="str">
        <f t="shared" si="287"/>
        <v>E6430C</v>
      </c>
      <c r="X1653" t="s">
        <v>473</v>
      </c>
      <c r="AA1653" t="s">
        <v>46</v>
      </c>
      <c r="AB1653">
        <v>0</v>
      </c>
      <c r="AC1653">
        <v>0</v>
      </c>
      <c r="AD1653">
        <v>791.91</v>
      </c>
      <c r="AE1653">
        <v>0</v>
      </c>
    </row>
    <row r="1654" spans="1:31" x14ac:dyDescent="0.3">
      <c r="A1654" t="str">
        <f t="shared" si="276"/>
        <v>18</v>
      </c>
      <c r="B1654" t="str">
        <f t="shared" si="284"/>
        <v>08</v>
      </c>
      <c r="C1654" s="1">
        <v>43161.438483796293</v>
      </c>
      <c r="D1654" t="str">
        <f t="shared" si="277"/>
        <v>9</v>
      </c>
      <c r="E1654" t="s">
        <v>775</v>
      </c>
      <c r="G1654" t="s">
        <v>471</v>
      </c>
      <c r="H1654" t="s">
        <v>472</v>
      </c>
      <c r="I1654" s="2">
        <v>43159</v>
      </c>
      <c r="J1654" t="s">
        <v>67</v>
      </c>
      <c r="K1654" t="s">
        <v>242</v>
      </c>
      <c r="L1654" t="s">
        <v>243</v>
      </c>
      <c r="M1654" t="s">
        <v>467</v>
      </c>
      <c r="N1654" t="s">
        <v>468</v>
      </c>
      <c r="O1654" t="s">
        <v>39</v>
      </c>
      <c r="P1654" t="s">
        <v>40</v>
      </c>
      <c r="Q1654">
        <v>4</v>
      </c>
      <c r="R1654" t="s">
        <v>41</v>
      </c>
      <c r="S1654" t="s">
        <v>469</v>
      </c>
      <c r="T1654" t="s">
        <v>468</v>
      </c>
      <c r="U1654" t="str">
        <f t="shared" si="286"/>
        <v>06</v>
      </c>
      <c r="V1654" t="s">
        <v>449</v>
      </c>
      <c r="W1654" t="str">
        <f t="shared" si="287"/>
        <v>E6430C</v>
      </c>
      <c r="X1654" t="s">
        <v>473</v>
      </c>
      <c r="AA1654" t="s">
        <v>65</v>
      </c>
      <c r="AB1654">
        <v>0</v>
      </c>
      <c r="AC1654">
        <v>0</v>
      </c>
      <c r="AD1654">
        <v>0</v>
      </c>
      <c r="AE1654">
        <v>0</v>
      </c>
    </row>
    <row r="1655" spans="1:31" x14ac:dyDescent="0.3">
      <c r="A1655" t="str">
        <f t="shared" si="276"/>
        <v>18</v>
      </c>
      <c r="B1655" t="str">
        <f t="shared" si="284"/>
        <v>08</v>
      </c>
      <c r="C1655" s="1">
        <v>43137.423668981479</v>
      </c>
      <c r="D1655" t="str">
        <f t="shared" si="277"/>
        <v>9</v>
      </c>
      <c r="E1655" t="s">
        <v>776</v>
      </c>
      <c r="G1655" t="s">
        <v>777</v>
      </c>
      <c r="H1655" t="s">
        <v>778</v>
      </c>
      <c r="I1655" s="2">
        <v>43137</v>
      </c>
      <c r="J1655" t="s">
        <v>94</v>
      </c>
      <c r="K1655" t="s">
        <v>242</v>
      </c>
      <c r="L1655" t="s">
        <v>243</v>
      </c>
      <c r="M1655" t="s">
        <v>474</v>
      </c>
      <c r="N1655" t="s">
        <v>475</v>
      </c>
      <c r="O1655" t="s">
        <v>39</v>
      </c>
      <c r="P1655" t="s">
        <v>40</v>
      </c>
      <c r="Q1655">
        <v>4</v>
      </c>
      <c r="R1655" t="s">
        <v>41</v>
      </c>
      <c r="S1655" t="s">
        <v>476</v>
      </c>
      <c r="T1655" t="s">
        <v>475</v>
      </c>
      <c r="U1655" t="str">
        <f t="shared" ref="U1655:U1662" si="288">"05"</f>
        <v>05</v>
      </c>
      <c r="V1655" t="s">
        <v>58</v>
      </c>
      <c r="W1655" t="str">
        <f t="shared" ref="W1655:W1662" si="289">"E5220"</f>
        <v>E5220</v>
      </c>
      <c r="X1655" t="s">
        <v>779</v>
      </c>
      <c r="AA1655" t="s">
        <v>46</v>
      </c>
      <c r="AB1655">
        <v>0</v>
      </c>
      <c r="AC1655">
        <v>0</v>
      </c>
      <c r="AD1655">
        <v>0</v>
      </c>
      <c r="AE1655">
        <v>8548.17</v>
      </c>
    </row>
    <row r="1656" spans="1:31" x14ac:dyDescent="0.3">
      <c r="A1656" t="str">
        <f t="shared" si="276"/>
        <v>18</v>
      </c>
      <c r="B1656" t="str">
        <f t="shared" si="284"/>
        <v>08</v>
      </c>
      <c r="C1656" s="1">
        <v>43137.423668981479</v>
      </c>
      <c r="D1656" t="str">
        <f t="shared" si="277"/>
        <v>9</v>
      </c>
      <c r="E1656" t="s">
        <v>776</v>
      </c>
      <c r="G1656" t="s">
        <v>777</v>
      </c>
      <c r="H1656" t="s">
        <v>778</v>
      </c>
      <c r="I1656" s="2">
        <v>43137</v>
      </c>
      <c r="J1656" t="s">
        <v>94</v>
      </c>
      <c r="K1656" t="s">
        <v>242</v>
      </c>
      <c r="L1656" t="s">
        <v>243</v>
      </c>
      <c r="M1656" t="s">
        <v>474</v>
      </c>
      <c r="N1656" t="s">
        <v>475</v>
      </c>
      <c r="O1656" t="s">
        <v>39</v>
      </c>
      <c r="P1656" t="s">
        <v>40</v>
      </c>
      <c r="Q1656">
        <v>4</v>
      </c>
      <c r="R1656" t="s">
        <v>41</v>
      </c>
      <c r="S1656" t="s">
        <v>476</v>
      </c>
      <c r="T1656" t="s">
        <v>475</v>
      </c>
      <c r="U1656" t="str">
        <f t="shared" si="288"/>
        <v>05</v>
      </c>
      <c r="V1656" t="s">
        <v>58</v>
      </c>
      <c r="W1656" t="str">
        <f t="shared" si="289"/>
        <v>E5220</v>
      </c>
      <c r="X1656" t="s">
        <v>779</v>
      </c>
      <c r="AA1656" t="s">
        <v>46</v>
      </c>
      <c r="AB1656">
        <v>0</v>
      </c>
      <c r="AC1656">
        <v>0</v>
      </c>
      <c r="AD1656">
        <v>0</v>
      </c>
      <c r="AE1656">
        <v>0</v>
      </c>
    </row>
    <row r="1657" spans="1:31" x14ac:dyDescent="0.3">
      <c r="A1657" t="str">
        <f t="shared" ref="A1657:A1720" si="290">"18"</f>
        <v>18</v>
      </c>
      <c r="B1657" t="str">
        <f t="shared" si="284"/>
        <v>08</v>
      </c>
      <c r="C1657" s="1">
        <v>43137.423668981479</v>
      </c>
      <c r="D1657" t="str">
        <f t="shared" ref="D1657:D1720" si="291">"9"</f>
        <v>9</v>
      </c>
      <c r="E1657" t="s">
        <v>776</v>
      </c>
      <c r="G1657" t="s">
        <v>777</v>
      </c>
      <c r="H1657" t="s">
        <v>778</v>
      </c>
      <c r="I1657" s="2">
        <v>43137</v>
      </c>
      <c r="J1657" t="s">
        <v>94</v>
      </c>
      <c r="K1657" t="s">
        <v>242</v>
      </c>
      <c r="L1657" t="s">
        <v>243</v>
      </c>
      <c r="M1657" t="s">
        <v>474</v>
      </c>
      <c r="N1657" t="s">
        <v>475</v>
      </c>
      <c r="O1657" t="s">
        <v>39</v>
      </c>
      <c r="P1657" t="s">
        <v>40</v>
      </c>
      <c r="Q1657">
        <v>4</v>
      </c>
      <c r="R1657" t="s">
        <v>41</v>
      </c>
      <c r="S1657" t="s">
        <v>476</v>
      </c>
      <c r="T1657" t="s">
        <v>475</v>
      </c>
      <c r="U1657" t="str">
        <f t="shared" si="288"/>
        <v>05</v>
      </c>
      <c r="V1657" t="s">
        <v>58</v>
      </c>
      <c r="W1657" t="str">
        <f t="shared" si="289"/>
        <v>E5220</v>
      </c>
      <c r="X1657" t="s">
        <v>779</v>
      </c>
      <c r="AA1657" t="s">
        <v>46</v>
      </c>
      <c r="AB1657">
        <v>0</v>
      </c>
      <c r="AC1657">
        <v>0</v>
      </c>
      <c r="AD1657">
        <v>0</v>
      </c>
      <c r="AE1657">
        <v>6731.68</v>
      </c>
    </row>
    <row r="1658" spans="1:31" x14ac:dyDescent="0.3">
      <c r="A1658" t="str">
        <f t="shared" si="290"/>
        <v>18</v>
      </c>
      <c r="B1658" t="str">
        <f t="shared" si="284"/>
        <v>08</v>
      </c>
      <c r="C1658" s="1">
        <v>43137.423668981479</v>
      </c>
      <c r="D1658" t="str">
        <f t="shared" si="291"/>
        <v>9</v>
      </c>
      <c r="E1658" t="s">
        <v>776</v>
      </c>
      <c r="G1658" t="s">
        <v>777</v>
      </c>
      <c r="H1658" t="s">
        <v>778</v>
      </c>
      <c r="I1658" s="2">
        <v>43137</v>
      </c>
      <c r="J1658" t="s">
        <v>94</v>
      </c>
      <c r="K1658" t="s">
        <v>242</v>
      </c>
      <c r="L1658" t="s">
        <v>243</v>
      </c>
      <c r="M1658" t="s">
        <v>474</v>
      </c>
      <c r="N1658" t="s">
        <v>475</v>
      </c>
      <c r="O1658" t="s">
        <v>39</v>
      </c>
      <c r="P1658" t="s">
        <v>40</v>
      </c>
      <c r="Q1658">
        <v>4</v>
      </c>
      <c r="R1658" t="s">
        <v>41</v>
      </c>
      <c r="S1658" t="s">
        <v>476</v>
      </c>
      <c r="T1658" t="s">
        <v>475</v>
      </c>
      <c r="U1658" t="str">
        <f t="shared" si="288"/>
        <v>05</v>
      </c>
      <c r="V1658" t="s">
        <v>58</v>
      </c>
      <c r="W1658" t="str">
        <f t="shared" si="289"/>
        <v>E5220</v>
      </c>
      <c r="X1658" t="s">
        <v>779</v>
      </c>
      <c r="AA1658" t="s">
        <v>46</v>
      </c>
      <c r="AB1658">
        <v>0</v>
      </c>
      <c r="AC1658">
        <v>0</v>
      </c>
      <c r="AD1658">
        <v>0</v>
      </c>
      <c r="AE1658">
        <v>0</v>
      </c>
    </row>
    <row r="1659" spans="1:31" x14ac:dyDescent="0.3">
      <c r="A1659" t="str">
        <f t="shared" si="290"/>
        <v>18</v>
      </c>
      <c r="B1659" t="str">
        <f t="shared" si="284"/>
        <v>08</v>
      </c>
      <c r="C1659" s="1">
        <v>43137.423668981479</v>
      </c>
      <c r="D1659" t="str">
        <f t="shared" si="291"/>
        <v>9</v>
      </c>
      <c r="E1659" t="s">
        <v>776</v>
      </c>
      <c r="G1659" t="s">
        <v>777</v>
      </c>
      <c r="H1659" t="s">
        <v>778</v>
      </c>
      <c r="I1659" s="2">
        <v>43137</v>
      </c>
      <c r="J1659" t="s">
        <v>94</v>
      </c>
      <c r="K1659" t="s">
        <v>242</v>
      </c>
      <c r="L1659" t="s">
        <v>243</v>
      </c>
      <c r="M1659" t="s">
        <v>474</v>
      </c>
      <c r="N1659" t="s">
        <v>475</v>
      </c>
      <c r="O1659" t="s">
        <v>39</v>
      </c>
      <c r="P1659" t="s">
        <v>40</v>
      </c>
      <c r="Q1659">
        <v>4</v>
      </c>
      <c r="R1659" t="s">
        <v>41</v>
      </c>
      <c r="S1659" t="s">
        <v>476</v>
      </c>
      <c r="T1659" t="s">
        <v>475</v>
      </c>
      <c r="U1659" t="str">
        <f t="shared" si="288"/>
        <v>05</v>
      </c>
      <c r="V1659" t="s">
        <v>58</v>
      </c>
      <c r="W1659" t="str">
        <f t="shared" si="289"/>
        <v>E5220</v>
      </c>
      <c r="X1659" t="s">
        <v>779</v>
      </c>
      <c r="AA1659" t="s">
        <v>46</v>
      </c>
      <c r="AB1659">
        <v>0</v>
      </c>
      <c r="AC1659">
        <v>0</v>
      </c>
      <c r="AD1659">
        <v>0</v>
      </c>
      <c r="AE1659">
        <v>470.15</v>
      </c>
    </row>
    <row r="1660" spans="1:31" x14ac:dyDescent="0.3">
      <c r="A1660" t="str">
        <f t="shared" si="290"/>
        <v>18</v>
      </c>
      <c r="B1660" t="str">
        <f t="shared" si="284"/>
        <v>08</v>
      </c>
      <c r="C1660" s="1">
        <v>43137.423668981479</v>
      </c>
      <c r="D1660" t="str">
        <f t="shared" si="291"/>
        <v>9</v>
      </c>
      <c r="E1660" t="s">
        <v>776</v>
      </c>
      <c r="G1660" t="s">
        <v>777</v>
      </c>
      <c r="H1660" t="s">
        <v>778</v>
      </c>
      <c r="I1660" s="2">
        <v>43137</v>
      </c>
      <c r="J1660" t="s">
        <v>94</v>
      </c>
      <c r="K1660" t="s">
        <v>242</v>
      </c>
      <c r="L1660" t="s">
        <v>243</v>
      </c>
      <c r="M1660" t="s">
        <v>474</v>
      </c>
      <c r="N1660" t="s">
        <v>475</v>
      </c>
      <c r="O1660" t="s">
        <v>39</v>
      </c>
      <c r="P1660" t="s">
        <v>40</v>
      </c>
      <c r="Q1660">
        <v>4</v>
      </c>
      <c r="R1660" t="s">
        <v>41</v>
      </c>
      <c r="S1660" t="s">
        <v>476</v>
      </c>
      <c r="T1660" t="s">
        <v>475</v>
      </c>
      <c r="U1660" t="str">
        <f t="shared" si="288"/>
        <v>05</v>
      </c>
      <c r="V1660" t="s">
        <v>58</v>
      </c>
      <c r="W1660" t="str">
        <f t="shared" si="289"/>
        <v>E5220</v>
      </c>
      <c r="X1660" t="s">
        <v>779</v>
      </c>
      <c r="AA1660" t="s">
        <v>46</v>
      </c>
      <c r="AB1660">
        <v>0</v>
      </c>
      <c r="AC1660">
        <v>0</v>
      </c>
      <c r="AD1660">
        <v>0</v>
      </c>
      <c r="AE1660">
        <v>0</v>
      </c>
    </row>
    <row r="1661" spans="1:31" x14ac:dyDescent="0.3">
      <c r="A1661" t="str">
        <f t="shared" si="290"/>
        <v>18</v>
      </c>
      <c r="B1661" t="str">
        <f t="shared" si="284"/>
        <v>08</v>
      </c>
      <c r="C1661" s="1">
        <v>43137.423668981479</v>
      </c>
      <c r="D1661" t="str">
        <f t="shared" si="291"/>
        <v>9</v>
      </c>
      <c r="E1661" t="s">
        <v>776</v>
      </c>
      <c r="G1661" t="s">
        <v>776</v>
      </c>
      <c r="H1661" t="s">
        <v>778</v>
      </c>
      <c r="I1661" s="2">
        <v>43137</v>
      </c>
      <c r="J1661" t="s">
        <v>96</v>
      </c>
      <c r="K1661" t="s">
        <v>242</v>
      </c>
      <c r="L1661" t="s">
        <v>243</v>
      </c>
      <c r="M1661" t="s">
        <v>474</v>
      </c>
      <c r="N1661" t="s">
        <v>475</v>
      </c>
      <c r="O1661" t="s">
        <v>39</v>
      </c>
      <c r="P1661" t="s">
        <v>40</v>
      </c>
      <c r="Q1661">
        <v>4</v>
      </c>
      <c r="R1661" t="s">
        <v>41</v>
      </c>
      <c r="S1661" t="s">
        <v>476</v>
      </c>
      <c r="T1661" t="s">
        <v>475</v>
      </c>
      <c r="U1661" t="str">
        <f t="shared" si="288"/>
        <v>05</v>
      </c>
      <c r="V1661" t="s">
        <v>58</v>
      </c>
      <c r="W1661" t="str">
        <f t="shared" si="289"/>
        <v>E5220</v>
      </c>
      <c r="X1661" t="s">
        <v>779</v>
      </c>
      <c r="AA1661" t="s">
        <v>65</v>
      </c>
      <c r="AB1661">
        <v>0</v>
      </c>
      <c r="AC1661">
        <v>0</v>
      </c>
      <c r="AD1661">
        <v>0</v>
      </c>
      <c r="AE1661">
        <v>-15750</v>
      </c>
    </row>
    <row r="1662" spans="1:31" x14ac:dyDescent="0.3">
      <c r="A1662" t="str">
        <f t="shared" si="290"/>
        <v>18</v>
      </c>
      <c r="B1662" t="str">
        <f t="shared" si="284"/>
        <v>08</v>
      </c>
      <c r="C1662" s="1">
        <v>43137.424363425926</v>
      </c>
      <c r="D1662" t="str">
        <f t="shared" si="291"/>
        <v>9</v>
      </c>
      <c r="E1662" t="s">
        <v>777</v>
      </c>
      <c r="G1662" t="s">
        <v>777</v>
      </c>
      <c r="H1662" t="s">
        <v>56</v>
      </c>
      <c r="I1662" s="2">
        <v>43137</v>
      </c>
      <c r="J1662" t="s">
        <v>780</v>
      </c>
      <c r="K1662" t="s">
        <v>242</v>
      </c>
      <c r="L1662" t="s">
        <v>243</v>
      </c>
      <c r="M1662" t="s">
        <v>474</v>
      </c>
      <c r="N1662" t="s">
        <v>475</v>
      </c>
      <c r="O1662" t="s">
        <v>39</v>
      </c>
      <c r="P1662" t="s">
        <v>40</v>
      </c>
      <c r="Q1662">
        <v>4</v>
      </c>
      <c r="R1662" t="s">
        <v>41</v>
      </c>
      <c r="S1662" t="s">
        <v>476</v>
      </c>
      <c r="T1662" t="s">
        <v>475</v>
      </c>
      <c r="U1662" t="str">
        <f t="shared" si="288"/>
        <v>05</v>
      </c>
      <c r="V1662" t="s">
        <v>58</v>
      </c>
      <c r="W1662" t="str">
        <f t="shared" si="289"/>
        <v>E5220</v>
      </c>
      <c r="X1662" t="s">
        <v>779</v>
      </c>
      <c r="AA1662" t="s">
        <v>65</v>
      </c>
      <c r="AB1662">
        <v>0</v>
      </c>
      <c r="AC1662">
        <v>0</v>
      </c>
      <c r="AD1662">
        <v>0</v>
      </c>
      <c r="AE1662">
        <v>-15750</v>
      </c>
    </row>
    <row r="1663" spans="1:31" x14ac:dyDescent="0.3">
      <c r="A1663" t="str">
        <f t="shared" si="290"/>
        <v>18</v>
      </c>
      <c r="B1663" t="str">
        <f t="shared" si="284"/>
        <v>08</v>
      </c>
      <c r="C1663" s="1">
        <v>43146.676261574074</v>
      </c>
      <c r="D1663" t="str">
        <f t="shared" si="291"/>
        <v>9</v>
      </c>
      <c r="E1663" t="s">
        <v>781</v>
      </c>
      <c r="H1663" t="s">
        <v>602</v>
      </c>
      <c r="I1663" s="2">
        <v>43146</v>
      </c>
      <c r="J1663" t="s">
        <v>78</v>
      </c>
      <c r="K1663" t="s">
        <v>242</v>
      </c>
      <c r="L1663" t="s">
        <v>243</v>
      </c>
      <c r="M1663" t="s">
        <v>474</v>
      </c>
      <c r="N1663" t="s">
        <v>475</v>
      </c>
      <c r="O1663" t="s">
        <v>39</v>
      </c>
      <c r="P1663" t="s">
        <v>40</v>
      </c>
      <c r="Q1663">
        <v>4</v>
      </c>
      <c r="R1663" t="s">
        <v>41</v>
      </c>
      <c r="S1663" t="s">
        <v>476</v>
      </c>
      <c r="T1663" t="s">
        <v>475</v>
      </c>
      <c r="U1663" t="str">
        <f>"04"</f>
        <v>04</v>
      </c>
      <c r="V1663" t="s">
        <v>125</v>
      </c>
      <c r="W1663" t="str">
        <f>"E5397"</f>
        <v>E5397</v>
      </c>
      <c r="X1663" t="s">
        <v>137</v>
      </c>
      <c r="AA1663" t="s">
        <v>46</v>
      </c>
      <c r="AB1663">
        <v>0</v>
      </c>
      <c r="AC1663">
        <v>0</v>
      </c>
      <c r="AD1663">
        <v>617.14</v>
      </c>
      <c r="AE1663">
        <v>0</v>
      </c>
    </row>
    <row r="1664" spans="1:31" x14ac:dyDescent="0.3">
      <c r="A1664" t="str">
        <f t="shared" si="290"/>
        <v>18</v>
      </c>
      <c r="B1664" t="str">
        <f t="shared" si="284"/>
        <v>08</v>
      </c>
      <c r="C1664" s="1">
        <v>43136.389444444445</v>
      </c>
      <c r="D1664" t="str">
        <f t="shared" si="291"/>
        <v>9</v>
      </c>
      <c r="E1664" t="s">
        <v>782</v>
      </c>
      <c r="H1664" t="s">
        <v>783</v>
      </c>
      <c r="I1664" s="2">
        <v>43133</v>
      </c>
      <c r="J1664" t="s">
        <v>181</v>
      </c>
      <c r="K1664" t="s">
        <v>242</v>
      </c>
      <c r="L1664" t="s">
        <v>243</v>
      </c>
      <c r="M1664" t="s">
        <v>474</v>
      </c>
      <c r="N1664" t="s">
        <v>475</v>
      </c>
      <c r="O1664" t="s">
        <v>39</v>
      </c>
      <c r="P1664" t="s">
        <v>40</v>
      </c>
      <c r="Q1664">
        <v>4</v>
      </c>
      <c r="R1664" t="s">
        <v>41</v>
      </c>
      <c r="S1664" t="s">
        <v>476</v>
      </c>
      <c r="T1664" t="s">
        <v>475</v>
      </c>
      <c r="U1664" t="str">
        <f>"06"</f>
        <v>06</v>
      </c>
      <c r="V1664" t="s">
        <v>449</v>
      </c>
      <c r="W1664" t="str">
        <f>"06"</f>
        <v>06</v>
      </c>
      <c r="X1664" t="s">
        <v>449</v>
      </c>
      <c r="AA1664" t="s">
        <v>65</v>
      </c>
      <c r="AB1664">
        <v>0</v>
      </c>
      <c r="AC1664">
        <v>-28715</v>
      </c>
      <c r="AD1664">
        <v>0</v>
      </c>
      <c r="AE1664">
        <v>0</v>
      </c>
    </row>
    <row r="1665" spans="1:31" x14ac:dyDescent="0.3">
      <c r="A1665" t="str">
        <f t="shared" si="290"/>
        <v>18</v>
      </c>
      <c r="B1665" t="str">
        <f t="shared" si="284"/>
        <v>08</v>
      </c>
      <c r="C1665" s="1">
        <v>43146.909328703703</v>
      </c>
      <c r="D1665" t="str">
        <f t="shared" si="291"/>
        <v>9</v>
      </c>
      <c r="E1665" t="s">
        <v>638</v>
      </c>
      <c r="H1665" t="s">
        <v>520</v>
      </c>
      <c r="I1665" s="2">
        <v>43154</v>
      </c>
      <c r="J1665" t="s">
        <v>49</v>
      </c>
      <c r="K1665" t="s">
        <v>242</v>
      </c>
      <c r="L1665" t="s">
        <v>243</v>
      </c>
      <c r="M1665" t="s">
        <v>474</v>
      </c>
      <c r="N1665" t="s">
        <v>475</v>
      </c>
      <c r="O1665" t="s">
        <v>39</v>
      </c>
      <c r="P1665" t="s">
        <v>40</v>
      </c>
      <c r="Q1665">
        <v>4</v>
      </c>
      <c r="R1665" t="s">
        <v>41</v>
      </c>
      <c r="S1665" t="s">
        <v>476</v>
      </c>
      <c r="T1665" t="s">
        <v>475</v>
      </c>
      <c r="U1665" t="str">
        <f>"02"</f>
        <v>02</v>
      </c>
      <c r="V1665" t="s">
        <v>51</v>
      </c>
      <c r="W1665" t="str">
        <f>"E4281"</f>
        <v>E4281</v>
      </c>
      <c r="X1665" t="s">
        <v>52</v>
      </c>
      <c r="AA1665" t="s">
        <v>46</v>
      </c>
      <c r="AB1665">
        <v>0</v>
      </c>
      <c r="AC1665">
        <v>0</v>
      </c>
      <c r="AD1665">
        <v>226.29</v>
      </c>
      <c r="AE1665">
        <v>0</v>
      </c>
    </row>
    <row r="1666" spans="1:31" x14ac:dyDescent="0.3">
      <c r="A1666" t="str">
        <f t="shared" si="290"/>
        <v>18</v>
      </c>
      <c r="B1666" t="str">
        <f t="shared" si="284"/>
        <v>08</v>
      </c>
      <c r="C1666" s="1">
        <v>43132.90730324074</v>
      </c>
      <c r="D1666" t="str">
        <f t="shared" si="291"/>
        <v>9</v>
      </c>
      <c r="E1666" t="s">
        <v>639</v>
      </c>
      <c r="H1666" t="s">
        <v>522</v>
      </c>
      <c r="I1666" s="2">
        <v>43140</v>
      </c>
      <c r="J1666" t="s">
        <v>49</v>
      </c>
      <c r="K1666" t="s">
        <v>242</v>
      </c>
      <c r="L1666" t="s">
        <v>243</v>
      </c>
      <c r="M1666" t="s">
        <v>474</v>
      </c>
      <c r="N1666" t="s">
        <v>475</v>
      </c>
      <c r="O1666" t="s">
        <v>39</v>
      </c>
      <c r="P1666" t="s">
        <v>40</v>
      </c>
      <c r="Q1666">
        <v>4</v>
      </c>
      <c r="R1666" t="s">
        <v>41</v>
      </c>
      <c r="S1666" t="s">
        <v>476</v>
      </c>
      <c r="T1666" t="s">
        <v>475</v>
      </c>
      <c r="U1666" t="str">
        <f>"02"</f>
        <v>02</v>
      </c>
      <c r="V1666" t="s">
        <v>51</v>
      </c>
      <c r="W1666" t="str">
        <f>"E4281"</f>
        <v>E4281</v>
      </c>
      <c r="X1666" t="s">
        <v>52</v>
      </c>
      <c r="AA1666" t="s">
        <v>46</v>
      </c>
      <c r="AB1666">
        <v>0</v>
      </c>
      <c r="AC1666">
        <v>0</v>
      </c>
      <c r="AD1666">
        <v>226.29</v>
      </c>
      <c r="AE1666">
        <v>0</v>
      </c>
    </row>
    <row r="1667" spans="1:31" x14ac:dyDescent="0.3">
      <c r="A1667" t="str">
        <f t="shared" si="290"/>
        <v>18</v>
      </c>
      <c r="B1667" t="str">
        <f t="shared" si="284"/>
        <v>08</v>
      </c>
      <c r="C1667" s="1">
        <v>43146.909328703703</v>
      </c>
      <c r="D1667" t="str">
        <f t="shared" si="291"/>
        <v>9</v>
      </c>
      <c r="E1667" t="s">
        <v>638</v>
      </c>
      <c r="H1667" t="s">
        <v>520</v>
      </c>
      <c r="I1667" s="2">
        <v>43154</v>
      </c>
      <c r="J1667" t="s">
        <v>49</v>
      </c>
      <c r="K1667" t="s">
        <v>242</v>
      </c>
      <c r="L1667" t="s">
        <v>243</v>
      </c>
      <c r="M1667" t="s">
        <v>474</v>
      </c>
      <c r="N1667" t="s">
        <v>475</v>
      </c>
      <c r="O1667" t="s">
        <v>39</v>
      </c>
      <c r="P1667" t="s">
        <v>40</v>
      </c>
      <c r="Q1667">
        <v>4</v>
      </c>
      <c r="R1667" t="s">
        <v>41</v>
      </c>
      <c r="S1667" t="s">
        <v>476</v>
      </c>
      <c r="T1667" t="s">
        <v>475</v>
      </c>
      <c r="U1667" t="str">
        <f>"02"</f>
        <v>02</v>
      </c>
      <c r="V1667" t="s">
        <v>51</v>
      </c>
      <c r="W1667" t="str">
        <f>"E4280"</f>
        <v>E4280</v>
      </c>
      <c r="X1667" t="s">
        <v>164</v>
      </c>
      <c r="AA1667" t="s">
        <v>46</v>
      </c>
      <c r="AB1667">
        <v>0</v>
      </c>
      <c r="AC1667">
        <v>0</v>
      </c>
      <c r="AD1667">
        <v>106.42</v>
      </c>
      <c r="AE1667">
        <v>0</v>
      </c>
    </row>
    <row r="1668" spans="1:31" x14ac:dyDescent="0.3">
      <c r="A1668" t="str">
        <f t="shared" si="290"/>
        <v>18</v>
      </c>
      <c r="B1668" t="str">
        <f t="shared" si="284"/>
        <v>08</v>
      </c>
      <c r="C1668" s="1">
        <v>43132.90730324074</v>
      </c>
      <c r="D1668" t="str">
        <f t="shared" si="291"/>
        <v>9</v>
      </c>
      <c r="E1668" t="s">
        <v>639</v>
      </c>
      <c r="H1668" t="s">
        <v>522</v>
      </c>
      <c r="I1668" s="2">
        <v>43140</v>
      </c>
      <c r="J1668" t="s">
        <v>49</v>
      </c>
      <c r="K1668" t="s">
        <v>242</v>
      </c>
      <c r="L1668" t="s">
        <v>243</v>
      </c>
      <c r="M1668" t="s">
        <v>474</v>
      </c>
      <c r="N1668" t="s">
        <v>475</v>
      </c>
      <c r="O1668" t="s">
        <v>39</v>
      </c>
      <c r="P1668" t="s">
        <v>40</v>
      </c>
      <c r="Q1668">
        <v>4</v>
      </c>
      <c r="R1668" t="s">
        <v>41</v>
      </c>
      <c r="S1668" t="s">
        <v>476</v>
      </c>
      <c r="T1668" t="s">
        <v>475</v>
      </c>
      <c r="U1668" t="str">
        <f>"02"</f>
        <v>02</v>
      </c>
      <c r="V1668" t="s">
        <v>51</v>
      </c>
      <c r="W1668" t="str">
        <f>"E4280"</f>
        <v>E4280</v>
      </c>
      <c r="X1668" t="s">
        <v>164</v>
      </c>
      <c r="AA1668" t="s">
        <v>46</v>
      </c>
      <c r="AB1668">
        <v>0</v>
      </c>
      <c r="AC1668">
        <v>0</v>
      </c>
      <c r="AD1668">
        <v>106.42</v>
      </c>
      <c r="AE1668">
        <v>0</v>
      </c>
    </row>
    <row r="1669" spans="1:31" x14ac:dyDescent="0.3">
      <c r="A1669" t="str">
        <f t="shared" si="290"/>
        <v>18</v>
      </c>
      <c r="B1669" t="str">
        <f t="shared" si="284"/>
        <v>08</v>
      </c>
      <c r="C1669" s="1">
        <v>43146.907395833332</v>
      </c>
      <c r="D1669" t="str">
        <f t="shared" si="291"/>
        <v>9</v>
      </c>
      <c r="E1669" t="s">
        <v>730</v>
      </c>
      <c r="H1669" t="s">
        <v>520</v>
      </c>
      <c r="I1669" s="2">
        <v>43154</v>
      </c>
      <c r="J1669" t="s">
        <v>83</v>
      </c>
      <c r="K1669" t="s">
        <v>242</v>
      </c>
      <c r="L1669" t="s">
        <v>243</v>
      </c>
      <c r="M1669" t="s">
        <v>474</v>
      </c>
      <c r="N1669" t="s">
        <v>475</v>
      </c>
      <c r="O1669" t="s">
        <v>39</v>
      </c>
      <c r="P1669" t="s">
        <v>40</v>
      </c>
      <c r="Q1669">
        <v>4</v>
      </c>
      <c r="R1669" t="s">
        <v>41</v>
      </c>
      <c r="S1669" t="s">
        <v>476</v>
      </c>
      <c r="T1669" t="s">
        <v>475</v>
      </c>
      <c r="U1669" t="str">
        <f>"01"</f>
        <v>01</v>
      </c>
      <c r="V1669" t="s">
        <v>84</v>
      </c>
      <c r="W1669" t="str">
        <f>"E4105"</f>
        <v>E4105</v>
      </c>
      <c r="X1669" t="s">
        <v>84</v>
      </c>
      <c r="AA1669" t="s">
        <v>46</v>
      </c>
      <c r="AB1669">
        <v>0</v>
      </c>
      <c r="AC1669">
        <v>0</v>
      </c>
      <c r="AD1669">
        <v>1100.8</v>
      </c>
      <c r="AE1669">
        <v>0</v>
      </c>
    </row>
    <row r="1670" spans="1:31" x14ac:dyDescent="0.3">
      <c r="A1670" t="str">
        <f t="shared" si="290"/>
        <v>18</v>
      </c>
      <c r="B1670" t="str">
        <f t="shared" si="284"/>
        <v>08</v>
      </c>
      <c r="C1670" s="1">
        <v>43146.90519675926</v>
      </c>
      <c r="D1670" t="str">
        <f t="shared" si="291"/>
        <v>9</v>
      </c>
      <c r="E1670" t="s">
        <v>535</v>
      </c>
      <c r="G1670" t="s">
        <v>86</v>
      </c>
      <c r="H1670" t="s">
        <v>87</v>
      </c>
      <c r="I1670" s="2">
        <v>43146</v>
      </c>
      <c r="J1670" t="s">
        <v>88</v>
      </c>
      <c r="K1670" t="s">
        <v>242</v>
      </c>
      <c r="L1670" t="s">
        <v>243</v>
      </c>
      <c r="M1670" t="s">
        <v>474</v>
      </c>
      <c r="N1670" t="s">
        <v>475</v>
      </c>
      <c r="O1670" t="s">
        <v>39</v>
      </c>
      <c r="P1670" t="s">
        <v>40</v>
      </c>
      <c r="Q1670">
        <v>4</v>
      </c>
      <c r="R1670" t="s">
        <v>41</v>
      </c>
      <c r="S1670" t="s">
        <v>476</v>
      </c>
      <c r="T1670" t="s">
        <v>475</v>
      </c>
      <c r="U1670" t="str">
        <f>"01"</f>
        <v>01</v>
      </c>
      <c r="V1670" t="s">
        <v>84</v>
      </c>
      <c r="W1670" t="str">
        <f>"E4105"</f>
        <v>E4105</v>
      </c>
      <c r="X1670" t="s">
        <v>84</v>
      </c>
      <c r="AA1670" t="s">
        <v>65</v>
      </c>
      <c r="AB1670">
        <v>0</v>
      </c>
      <c r="AC1670">
        <v>0</v>
      </c>
      <c r="AD1670">
        <v>0</v>
      </c>
      <c r="AE1670">
        <v>-1100.8</v>
      </c>
    </row>
    <row r="1671" spans="1:31" x14ac:dyDescent="0.3">
      <c r="A1671" t="str">
        <f t="shared" si="290"/>
        <v>18</v>
      </c>
      <c r="B1671" t="str">
        <f t="shared" si="284"/>
        <v>08</v>
      </c>
      <c r="C1671" s="1">
        <v>43132.905462962961</v>
      </c>
      <c r="D1671" t="str">
        <f t="shared" si="291"/>
        <v>9</v>
      </c>
      <c r="E1671" t="s">
        <v>538</v>
      </c>
      <c r="H1671" t="s">
        <v>522</v>
      </c>
      <c r="I1671" s="2">
        <v>43140</v>
      </c>
      <c r="J1671" t="s">
        <v>83</v>
      </c>
      <c r="K1671" t="s">
        <v>242</v>
      </c>
      <c r="L1671" t="s">
        <v>243</v>
      </c>
      <c r="M1671" t="s">
        <v>474</v>
      </c>
      <c r="N1671" t="s">
        <v>475</v>
      </c>
      <c r="O1671" t="s">
        <v>39</v>
      </c>
      <c r="P1671" t="s">
        <v>40</v>
      </c>
      <c r="Q1671">
        <v>4</v>
      </c>
      <c r="R1671" t="s">
        <v>41</v>
      </c>
      <c r="S1671" t="s">
        <v>476</v>
      </c>
      <c r="T1671" t="s">
        <v>475</v>
      </c>
      <c r="U1671" t="str">
        <f>"01"</f>
        <v>01</v>
      </c>
      <c r="V1671" t="s">
        <v>84</v>
      </c>
      <c r="W1671" t="str">
        <f>"E4105"</f>
        <v>E4105</v>
      </c>
      <c r="X1671" t="s">
        <v>84</v>
      </c>
      <c r="AA1671" t="s">
        <v>46</v>
      </c>
      <c r="AB1671">
        <v>0</v>
      </c>
      <c r="AC1671">
        <v>0</v>
      </c>
      <c r="AD1671">
        <v>1100.8</v>
      </c>
      <c r="AE1671">
        <v>0</v>
      </c>
    </row>
    <row r="1672" spans="1:31" x14ac:dyDescent="0.3">
      <c r="A1672" t="str">
        <f t="shared" si="290"/>
        <v>18</v>
      </c>
      <c r="B1672" t="str">
        <f t="shared" si="284"/>
        <v>08</v>
      </c>
      <c r="C1672" s="1">
        <v>43132.903113425928</v>
      </c>
      <c r="D1672" t="str">
        <f t="shared" si="291"/>
        <v>9</v>
      </c>
      <c r="E1672" t="s">
        <v>642</v>
      </c>
      <c r="G1672" t="s">
        <v>86</v>
      </c>
      <c r="H1672" t="s">
        <v>87</v>
      </c>
      <c r="I1672" s="2">
        <v>43132</v>
      </c>
      <c r="J1672" t="s">
        <v>88</v>
      </c>
      <c r="K1672" t="s">
        <v>242</v>
      </c>
      <c r="L1672" t="s">
        <v>243</v>
      </c>
      <c r="M1672" t="s">
        <v>474</v>
      </c>
      <c r="N1672" t="s">
        <v>475</v>
      </c>
      <c r="O1672" t="s">
        <v>39</v>
      </c>
      <c r="P1672" t="s">
        <v>40</v>
      </c>
      <c r="Q1672">
        <v>4</v>
      </c>
      <c r="R1672" t="s">
        <v>41</v>
      </c>
      <c r="S1672" t="s">
        <v>476</v>
      </c>
      <c r="T1672" t="s">
        <v>475</v>
      </c>
      <c r="U1672" t="str">
        <f>"01"</f>
        <v>01</v>
      </c>
      <c r="V1672" t="s">
        <v>84</v>
      </c>
      <c r="W1672" t="str">
        <f>"E4105"</f>
        <v>E4105</v>
      </c>
      <c r="X1672" t="s">
        <v>84</v>
      </c>
      <c r="AA1672" t="s">
        <v>65</v>
      </c>
      <c r="AB1672">
        <v>0</v>
      </c>
      <c r="AC1672">
        <v>0</v>
      </c>
      <c r="AD1672">
        <v>0</v>
      </c>
      <c r="AE1672">
        <v>-1100.8</v>
      </c>
    </row>
    <row r="1673" spans="1:31" x14ac:dyDescent="0.3">
      <c r="A1673" t="str">
        <f t="shared" si="290"/>
        <v>18</v>
      </c>
      <c r="B1673" t="str">
        <f t="shared" si="284"/>
        <v>08</v>
      </c>
      <c r="C1673" s="1">
        <v>43146.908067129632</v>
      </c>
      <c r="D1673" t="str">
        <f t="shared" si="291"/>
        <v>9</v>
      </c>
      <c r="E1673" t="s">
        <v>730</v>
      </c>
      <c r="H1673" t="s">
        <v>520</v>
      </c>
      <c r="I1673" s="2">
        <v>43154</v>
      </c>
      <c r="J1673" t="s">
        <v>265</v>
      </c>
      <c r="K1673" t="s">
        <v>242</v>
      </c>
      <c r="L1673" t="s">
        <v>243</v>
      </c>
      <c r="M1673" t="s">
        <v>474</v>
      </c>
      <c r="N1673" t="s">
        <v>475</v>
      </c>
      <c r="O1673" t="s">
        <v>39</v>
      </c>
      <c r="P1673" t="s">
        <v>40</v>
      </c>
      <c r="Q1673">
        <v>4</v>
      </c>
      <c r="R1673" t="s">
        <v>41</v>
      </c>
      <c r="S1673" t="s">
        <v>476</v>
      </c>
      <c r="T1673" t="s">
        <v>475</v>
      </c>
      <c r="U1673" t="str">
        <f t="shared" ref="U1673:U1681" si="292">"RV"</f>
        <v>RV</v>
      </c>
      <c r="V1673" t="s">
        <v>44</v>
      </c>
      <c r="W1673" t="str">
        <f t="shared" ref="W1673:W1681" si="293">"R3711E"</f>
        <v>R3711E</v>
      </c>
      <c r="X1673" t="s">
        <v>266</v>
      </c>
      <c r="AA1673" t="s">
        <v>46</v>
      </c>
      <c r="AB1673">
        <v>0</v>
      </c>
      <c r="AC1673">
        <v>0</v>
      </c>
      <c r="AD1673">
        <v>1599.46</v>
      </c>
      <c r="AE1673">
        <v>0</v>
      </c>
    </row>
    <row r="1674" spans="1:31" x14ac:dyDescent="0.3">
      <c r="A1674" t="str">
        <f t="shared" si="290"/>
        <v>18</v>
      </c>
      <c r="B1674" t="str">
        <f t="shared" si="284"/>
        <v>08</v>
      </c>
      <c r="C1674" s="1">
        <v>43146.67627314815</v>
      </c>
      <c r="D1674" t="str">
        <f t="shared" si="291"/>
        <v>9</v>
      </c>
      <c r="E1674" t="s">
        <v>781</v>
      </c>
      <c r="H1674" t="s">
        <v>602</v>
      </c>
      <c r="I1674" s="2">
        <v>43146</v>
      </c>
      <c r="J1674" t="s">
        <v>265</v>
      </c>
      <c r="K1674" t="s">
        <v>242</v>
      </c>
      <c r="L1674" t="s">
        <v>243</v>
      </c>
      <c r="M1674" t="s">
        <v>474</v>
      </c>
      <c r="N1674" t="s">
        <v>475</v>
      </c>
      <c r="O1674" t="s">
        <v>39</v>
      </c>
      <c r="P1674" t="s">
        <v>40</v>
      </c>
      <c r="Q1674">
        <v>4</v>
      </c>
      <c r="R1674" t="s">
        <v>41</v>
      </c>
      <c r="S1674" t="s">
        <v>476</v>
      </c>
      <c r="T1674" t="s">
        <v>475</v>
      </c>
      <c r="U1674" t="str">
        <f t="shared" si="292"/>
        <v>RV</v>
      </c>
      <c r="V1674" t="s">
        <v>44</v>
      </c>
      <c r="W1674" t="str">
        <f t="shared" si="293"/>
        <v>R3711E</v>
      </c>
      <c r="X1674" t="s">
        <v>266</v>
      </c>
      <c r="AA1674" t="s">
        <v>46</v>
      </c>
      <c r="AB1674">
        <v>0</v>
      </c>
      <c r="AC1674">
        <v>0</v>
      </c>
      <c r="AD1674">
        <v>432.41</v>
      </c>
      <c r="AE1674">
        <v>0</v>
      </c>
    </row>
    <row r="1675" spans="1:31" x14ac:dyDescent="0.3">
      <c r="A1675" t="str">
        <f t="shared" si="290"/>
        <v>18</v>
      </c>
      <c r="B1675" t="str">
        <f t="shared" si="284"/>
        <v>08</v>
      </c>
      <c r="C1675" s="1">
        <v>43146.67627314815</v>
      </c>
      <c r="D1675" t="str">
        <f t="shared" si="291"/>
        <v>9</v>
      </c>
      <c r="E1675" t="s">
        <v>781</v>
      </c>
      <c r="H1675" t="s">
        <v>602</v>
      </c>
      <c r="I1675" s="2">
        <v>43146</v>
      </c>
      <c r="J1675" t="s">
        <v>265</v>
      </c>
      <c r="K1675" t="s">
        <v>242</v>
      </c>
      <c r="L1675" t="s">
        <v>243</v>
      </c>
      <c r="M1675" t="s">
        <v>474</v>
      </c>
      <c r="N1675" t="s">
        <v>475</v>
      </c>
      <c r="O1675" t="s">
        <v>39</v>
      </c>
      <c r="P1675" t="s">
        <v>40</v>
      </c>
      <c r="Q1675">
        <v>4</v>
      </c>
      <c r="R1675" t="s">
        <v>41</v>
      </c>
      <c r="S1675" t="s">
        <v>476</v>
      </c>
      <c r="T1675" t="s">
        <v>475</v>
      </c>
      <c r="U1675" t="str">
        <f t="shared" si="292"/>
        <v>RV</v>
      </c>
      <c r="V1675" t="s">
        <v>44</v>
      </c>
      <c r="W1675" t="str">
        <f t="shared" si="293"/>
        <v>R3711E</v>
      </c>
      <c r="X1675" t="s">
        <v>266</v>
      </c>
      <c r="AA1675" t="s">
        <v>46</v>
      </c>
      <c r="AB1675">
        <v>0</v>
      </c>
      <c r="AC1675">
        <v>0</v>
      </c>
      <c r="AD1675">
        <v>896.7</v>
      </c>
      <c r="AE1675">
        <v>0</v>
      </c>
    </row>
    <row r="1676" spans="1:31" x14ac:dyDescent="0.3">
      <c r="A1676" t="str">
        <f t="shared" si="290"/>
        <v>18</v>
      </c>
      <c r="B1676" t="str">
        <f t="shared" si="284"/>
        <v>08</v>
      </c>
      <c r="C1676" s="1">
        <v>43146.67627314815</v>
      </c>
      <c r="D1676" t="str">
        <f t="shared" si="291"/>
        <v>9</v>
      </c>
      <c r="E1676" t="s">
        <v>781</v>
      </c>
      <c r="H1676" t="s">
        <v>602</v>
      </c>
      <c r="I1676" s="2">
        <v>43146</v>
      </c>
      <c r="J1676" t="s">
        <v>265</v>
      </c>
      <c r="K1676" t="s">
        <v>242</v>
      </c>
      <c r="L1676" t="s">
        <v>243</v>
      </c>
      <c r="M1676" t="s">
        <v>474</v>
      </c>
      <c r="N1676" t="s">
        <v>475</v>
      </c>
      <c r="O1676" t="s">
        <v>39</v>
      </c>
      <c r="P1676" t="s">
        <v>40</v>
      </c>
      <c r="Q1676">
        <v>4</v>
      </c>
      <c r="R1676" t="s">
        <v>41</v>
      </c>
      <c r="S1676" t="s">
        <v>476</v>
      </c>
      <c r="T1676" t="s">
        <v>475</v>
      </c>
      <c r="U1676" t="str">
        <f t="shared" si="292"/>
        <v>RV</v>
      </c>
      <c r="V1676" t="s">
        <v>44</v>
      </c>
      <c r="W1676" t="str">
        <f t="shared" si="293"/>
        <v>R3711E</v>
      </c>
      <c r="X1676" t="s">
        <v>266</v>
      </c>
      <c r="AA1676" t="s">
        <v>46</v>
      </c>
      <c r="AB1676">
        <v>0</v>
      </c>
      <c r="AC1676">
        <v>0</v>
      </c>
      <c r="AD1676">
        <v>14.78</v>
      </c>
      <c r="AE1676">
        <v>0</v>
      </c>
    </row>
    <row r="1677" spans="1:31" x14ac:dyDescent="0.3">
      <c r="A1677" t="str">
        <f t="shared" si="290"/>
        <v>18</v>
      </c>
      <c r="B1677" t="str">
        <f t="shared" si="284"/>
        <v>08</v>
      </c>
      <c r="C1677" s="1">
        <v>43146.910162037035</v>
      </c>
      <c r="D1677" t="str">
        <f t="shared" si="291"/>
        <v>9</v>
      </c>
      <c r="E1677" t="s">
        <v>638</v>
      </c>
      <c r="H1677" t="s">
        <v>520</v>
      </c>
      <c r="I1677" s="2">
        <v>43154</v>
      </c>
      <c r="J1677" t="s">
        <v>265</v>
      </c>
      <c r="K1677" t="s">
        <v>242</v>
      </c>
      <c r="L1677" t="s">
        <v>243</v>
      </c>
      <c r="M1677" t="s">
        <v>474</v>
      </c>
      <c r="N1677" t="s">
        <v>475</v>
      </c>
      <c r="O1677" t="s">
        <v>39</v>
      </c>
      <c r="P1677" t="s">
        <v>40</v>
      </c>
      <c r="Q1677">
        <v>4</v>
      </c>
      <c r="R1677" t="s">
        <v>41</v>
      </c>
      <c r="S1677" t="s">
        <v>476</v>
      </c>
      <c r="T1677" t="s">
        <v>475</v>
      </c>
      <c r="U1677" t="str">
        <f t="shared" si="292"/>
        <v>RV</v>
      </c>
      <c r="V1677" t="s">
        <v>44</v>
      </c>
      <c r="W1677" t="str">
        <f t="shared" si="293"/>
        <v>R3711E</v>
      </c>
      <c r="X1677" t="s">
        <v>266</v>
      </c>
      <c r="AA1677" t="s">
        <v>46</v>
      </c>
      <c r="AB1677">
        <v>0</v>
      </c>
      <c r="AC1677">
        <v>0</v>
      </c>
      <c r="AD1677">
        <v>154.63</v>
      </c>
      <c r="AE1677">
        <v>0</v>
      </c>
    </row>
    <row r="1678" spans="1:31" x14ac:dyDescent="0.3">
      <c r="A1678" t="str">
        <f t="shared" si="290"/>
        <v>18</v>
      </c>
      <c r="B1678" t="str">
        <f t="shared" si="284"/>
        <v>08</v>
      </c>
      <c r="C1678" s="1">
        <v>43146.910162037035</v>
      </c>
      <c r="D1678" t="str">
        <f t="shared" si="291"/>
        <v>9</v>
      </c>
      <c r="E1678" t="s">
        <v>638</v>
      </c>
      <c r="H1678" t="s">
        <v>520</v>
      </c>
      <c r="I1678" s="2">
        <v>43154</v>
      </c>
      <c r="J1678" t="s">
        <v>265</v>
      </c>
      <c r="K1678" t="s">
        <v>242</v>
      </c>
      <c r="L1678" t="s">
        <v>243</v>
      </c>
      <c r="M1678" t="s">
        <v>474</v>
      </c>
      <c r="N1678" t="s">
        <v>475</v>
      </c>
      <c r="O1678" t="s">
        <v>39</v>
      </c>
      <c r="P1678" t="s">
        <v>40</v>
      </c>
      <c r="Q1678">
        <v>4</v>
      </c>
      <c r="R1678" t="s">
        <v>41</v>
      </c>
      <c r="S1678" t="s">
        <v>476</v>
      </c>
      <c r="T1678" t="s">
        <v>475</v>
      </c>
      <c r="U1678" t="str">
        <f t="shared" si="292"/>
        <v>RV</v>
      </c>
      <c r="V1678" t="s">
        <v>44</v>
      </c>
      <c r="W1678" t="str">
        <f t="shared" si="293"/>
        <v>R3711E</v>
      </c>
      <c r="X1678" t="s">
        <v>266</v>
      </c>
      <c r="AA1678" t="s">
        <v>46</v>
      </c>
      <c r="AB1678">
        <v>0</v>
      </c>
      <c r="AC1678">
        <v>0</v>
      </c>
      <c r="AD1678">
        <v>328.8</v>
      </c>
      <c r="AE1678">
        <v>0</v>
      </c>
    </row>
    <row r="1679" spans="1:31" x14ac:dyDescent="0.3">
      <c r="A1679" t="str">
        <f t="shared" si="290"/>
        <v>18</v>
      </c>
      <c r="B1679" t="str">
        <f t="shared" si="284"/>
        <v>08</v>
      </c>
      <c r="C1679" s="1">
        <v>43132.906134259261</v>
      </c>
      <c r="D1679" t="str">
        <f t="shared" si="291"/>
        <v>9</v>
      </c>
      <c r="E1679" t="s">
        <v>538</v>
      </c>
      <c r="H1679" t="s">
        <v>522</v>
      </c>
      <c r="I1679" s="2">
        <v>43140</v>
      </c>
      <c r="J1679" t="s">
        <v>265</v>
      </c>
      <c r="K1679" t="s">
        <v>242</v>
      </c>
      <c r="L1679" t="s">
        <v>243</v>
      </c>
      <c r="M1679" t="s">
        <v>474</v>
      </c>
      <c r="N1679" t="s">
        <v>475</v>
      </c>
      <c r="O1679" t="s">
        <v>39</v>
      </c>
      <c r="P1679" t="s">
        <v>40</v>
      </c>
      <c r="Q1679">
        <v>4</v>
      </c>
      <c r="R1679" t="s">
        <v>41</v>
      </c>
      <c r="S1679" t="s">
        <v>476</v>
      </c>
      <c r="T1679" t="s">
        <v>475</v>
      </c>
      <c r="U1679" t="str">
        <f t="shared" si="292"/>
        <v>RV</v>
      </c>
      <c r="V1679" t="s">
        <v>44</v>
      </c>
      <c r="W1679" t="str">
        <f t="shared" si="293"/>
        <v>R3711E</v>
      </c>
      <c r="X1679" t="s">
        <v>266</v>
      </c>
      <c r="AA1679" t="s">
        <v>46</v>
      </c>
      <c r="AB1679">
        <v>0</v>
      </c>
      <c r="AC1679">
        <v>0</v>
      </c>
      <c r="AD1679">
        <v>1599.46</v>
      </c>
      <c r="AE1679">
        <v>0</v>
      </c>
    </row>
    <row r="1680" spans="1:31" x14ac:dyDescent="0.3">
      <c r="A1680" t="str">
        <f t="shared" si="290"/>
        <v>18</v>
      </c>
      <c r="B1680" t="str">
        <f t="shared" si="284"/>
        <v>08</v>
      </c>
      <c r="C1680" s="1">
        <v>43132.908136574071</v>
      </c>
      <c r="D1680" t="str">
        <f t="shared" si="291"/>
        <v>9</v>
      </c>
      <c r="E1680" t="s">
        <v>639</v>
      </c>
      <c r="H1680" t="s">
        <v>522</v>
      </c>
      <c r="I1680" s="2">
        <v>43140</v>
      </c>
      <c r="J1680" t="s">
        <v>265</v>
      </c>
      <c r="K1680" t="s">
        <v>242</v>
      </c>
      <c r="L1680" t="s">
        <v>243</v>
      </c>
      <c r="M1680" t="s">
        <v>474</v>
      </c>
      <c r="N1680" t="s">
        <v>475</v>
      </c>
      <c r="O1680" t="s">
        <v>39</v>
      </c>
      <c r="P1680" t="s">
        <v>40</v>
      </c>
      <c r="Q1680">
        <v>4</v>
      </c>
      <c r="R1680" t="s">
        <v>41</v>
      </c>
      <c r="S1680" t="s">
        <v>476</v>
      </c>
      <c r="T1680" t="s">
        <v>475</v>
      </c>
      <c r="U1680" t="str">
        <f t="shared" si="292"/>
        <v>RV</v>
      </c>
      <c r="V1680" t="s">
        <v>44</v>
      </c>
      <c r="W1680" t="str">
        <f t="shared" si="293"/>
        <v>R3711E</v>
      </c>
      <c r="X1680" t="s">
        <v>266</v>
      </c>
      <c r="AA1680" t="s">
        <v>46</v>
      </c>
      <c r="AB1680">
        <v>0</v>
      </c>
      <c r="AC1680">
        <v>0</v>
      </c>
      <c r="AD1680">
        <v>154.63</v>
      </c>
      <c r="AE1680">
        <v>0</v>
      </c>
    </row>
    <row r="1681" spans="1:31" x14ac:dyDescent="0.3">
      <c r="A1681" t="str">
        <f t="shared" si="290"/>
        <v>18</v>
      </c>
      <c r="B1681" t="str">
        <f t="shared" si="284"/>
        <v>08</v>
      </c>
      <c r="C1681" s="1">
        <v>43132.908136574071</v>
      </c>
      <c r="D1681" t="str">
        <f t="shared" si="291"/>
        <v>9</v>
      </c>
      <c r="E1681" t="s">
        <v>639</v>
      </c>
      <c r="H1681" t="s">
        <v>522</v>
      </c>
      <c r="I1681" s="2">
        <v>43140</v>
      </c>
      <c r="J1681" t="s">
        <v>265</v>
      </c>
      <c r="K1681" t="s">
        <v>242</v>
      </c>
      <c r="L1681" t="s">
        <v>243</v>
      </c>
      <c r="M1681" t="s">
        <v>474</v>
      </c>
      <c r="N1681" t="s">
        <v>475</v>
      </c>
      <c r="O1681" t="s">
        <v>39</v>
      </c>
      <c r="P1681" t="s">
        <v>40</v>
      </c>
      <c r="Q1681">
        <v>4</v>
      </c>
      <c r="R1681" t="s">
        <v>41</v>
      </c>
      <c r="S1681" t="s">
        <v>476</v>
      </c>
      <c r="T1681" t="s">
        <v>475</v>
      </c>
      <c r="U1681" t="str">
        <f t="shared" si="292"/>
        <v>RV</v>
      </c>
      <c r="V1681" t="s">
        <v>44</v>
      </c>
      <c r="W1681" t="str">
        <f t="shared" si="293"/>
        <v>R3711E</v>
      </c>
      <c r="X1681" t="s">
        <v>266</v>
      </c>
      <c r="AA1681" t="s">
        <v>46</v>
      </c>
      <c r="AB1681">
        <v>0</v>
      </c>
      <c r="AC1681">
        <v>0</v>
      </c>
      <c r="AD1681">
        <v>328.8</v>
      </c>
      <c r="AE1681">
        <v>0</v>
      </c>
    </row>
    <row r="1682" spans="1:31" x14ac:dyDescent="0.3">
      <c r="A1682" t="str">
        <f t="shared" si="290"/>
        <v>18</v>
      </c>
      <c r="B1682" t="str">
        <f t="shared" si="284"/>
        <v>08</v>
      </c>
      <c r="C1682" s="1">
        <v>43137.423657407409</v>
      </c>
      <c r="D1682" t="str">
        <f t="shared" si="291"/>
        <v>9</v>
      </c>
      <c r="E1682" t="s">
        <v>776</v>
      </c>
      <c r="G1682" t="s">
        <v>777</v>
      </c>
      <c r="H1682" t="s">
        <v>778</v>
      </c>
      <c r="I1682" s="2">
        <v>43137</v>
      </c>
      <c r="J1682" t="s">
        <v>94</v>
      </c>
      <c r="K1682" t="s">
        <v>242</v>
      </c>
      <c r="L1682" t="s">
        <v>243</v>
      </c>
      <c r="M1682" t="s">
        <v>474</v>
      </c>
      <c r="N1682" t="s">
        <v>475</v>
      </c>
      <c r="O1682" t="s">
        <v>39</v>
      </c>
      <c r="P1682" t="s">
        <v>40</v>
      </c>
      <c r="Q1682">
        <v>4</v>
      </c>
      <c r="R1682" t="s">
        <v>41</v>
      </c>
      <c r="S1682" t="s">
        <v>476</v>
      </c>
      <c r="T1682" t="s">
        <v>475</v>
      </c>
      <c r="U1682" t="str">
        <f t="shared" ref="U1682:U1691" si="294">"06"</f>
        <v>06</v>
      </c>
      <c r="V1682" t="s">
        <v>449</v>
      </c>
      <c r="W1682" t="str">
        <f t="shared" ref="W1682:W1689" si="295">"E6850C"</f>
        <v>E6850C</v>
      </c>
      <c r="X1682" t="s">
        <v>450</v>
      </c>
      <c r="AA1682" t="s">
        <v>46</v>
      </c>
      <c r="AB1682">
        <v>0</v>
      </c>
      <c r="AC1682">
        <v>0</v>
      </c>
      <c r="AD1682">
        <v>0</v>
      </c>
      <c r="AE1682">
        <v>11451.83</v>
      </c>
    </row>
    <row r="1683" spans="1:31" x14ac:dyDescent="0.3">
      <c r="A1683" t="str">
        <f t="shared" si="290"/>
        <v>18</v>
      </c>
      <c r="B1683" t="str">
        <f t="shared" si="284"/>
        <v>08</v>
      </c>
      <c r="C1683" s="1">
        <v>43137.423657407409</v>
      </c>
      <c r="D1683" t="str">
        <f t="shared" si="291"/>
        <v>9</v>
      </c>
      <c r="E1683" t="s">
        <v>776</v>
      </c>
      <c r="G1683" t="s">
        <v>777</v>
      </c>
      <c r="H1683" t="s">
        <v>778</v>
      </c>
      <c r="I1683" s="2">
        <v>43137</v>
      </c>
      <c r="J1683" t="s">
        <v>94</v>
      </c>
      <c r="K1683" t="s">
        <v>242</v>
      </c>
      <c r="L1683" t="s">
        <v>243</v>
      </c>
      <c r="M1683" t="s">
        <v>474</v>
      </c>
      <c r="N1683" t="s">
        <v>475</v>
      </c>
      <c r="O1683" t="s">
        <v>39</v>
      </c>
      <c r="P1683" t="s">
        <v>40</v>
      </c>
      <c r="Q1683">
        <v>4</v>
      </c>
      <c r="R1683" t="s">
        <v>41</v>
      </c>
      <c r="S1683" t="s">
        <v>476</v>
      </c>
      <c r="T1683" t="s">
        <v>475</v>
      </c>
      <c r="U1683" t="str">
        <f t="shared" si="294"/>
        <v>06</v>
      </c>
      <c r="V1683" t="s">
        <v>449</v>
      </c>
      <c r="W1683" t="str">
        <f t="shared" si="295"/>
        <v>E6850C</v>
      </c>
      <c r="X1683" t="s">
        <v>450</v>
      </c>
      <c r="AA1683" t="s">
        <v>46</v>
      </c>
      <c r="AB1683">
        <v>0</v>
      </c>
      <c r="AC1683">
        <v>0</v>
      </c>
      <c r="AD1683">
        <v>0</v>
      </c>
      <c r="AE1683">
        <v>0</v>
      </c>
    </row>
    <row r="1684" spans="1:31" x14ac:dyDescent="0.3">
      <c r="A1684" t="str">
        <f t="shared" si="290"/>
        <v>18</v>
      </c>
      <c r="B1684" t="str">
        <f t="shared" si="284"/>
        <v>08</v>
      </c>
      <c r="C1684" s="1">
        <v>43137.423668981479</v>
      </c>
      <c r="D1684" t="str">
        <f t="shared" si="291"/>
        <v>9</v>
      </c>
      <c r="E1684" t="s">
        <v>776</v>
      </c>
      <c r="G1684" t="s">
        <v>777</v>
      </c>
      <c r="H1684" t="s">
        <v>778</v>
      </c>
      <c r="I1684" s="2">
        <v>43137</v>
      </c>
      <c r="J1684" t="s">
        <v>94</v>
      </c>
      <c r="K1684" t="s">
        <v>242</v>
      </c>
      <c r="L1684" t="s">
        <v>243</v>
      </c>
      <c r="M1684" t="s">
        <v>474</v>
      </c>
      <c r="N1684" t="s">
        <v>475</v>
      </c>
      <c r="O1684" t="s">
        <v>39</v>
      </c>
      <c r="P1684" t="s">
        <v>40</v>
      </c>
      <c r="Q1684">
        <v>4</v>
      </c>
      <c r="R1684" t="s">
        <v>41</v>
      </c>
      <c r="S1684" t="s">
        <v>476</v>
      </c>
      <c r="T1684" t="s">
        <v>475</v>
      </c>
      <c r="U1684" t="str">
        <f t="shared" si="294"/>
        <v>06</v>
      </c>
      <c r="V1684" t="s">
        <v>449</v>
      </c>
      <c r="W1684" t="str">
        <f t="shared" si="295"/>
        <v>E6850C</v>
      </c>
      <c r="X1684" t="s">
        <v>450</v>
      </c>
      <c r="AA1684" t="s">
        <v>46</v>
      </c>
      <c r="AB1684">
        <v>0</v>
      </c>
      <c r="AC1684">
        <v>0</v>
      </c>
      <c r="AD1684">
        <v>0</v>
      </c>
      <c r="AE1684">
        <v>9018.32</v>
      </c>
    </row>
    <row r="1685" spans="1:31" x14ac:dyDescent="0.3">
      <c r="A1685" t="str">
        <f t="shared" si="290"/>
        <v>18</v>
      </c>
      <c r="B1685" t="str">
        <f t="shared" si="284"/>
        <v>08</v>
      </c>
      <c r="C1685" s="1">
        <v>43137.423668981479</v>
      </c>
      <c r="D1685" t="str">
        <f t="shared" si="291"/>
        <v>9</v>
      </c>
      <c r="E1685" t="s">
        <v>776</v>
      </c>
      <c r="G1685" t="s">
        <v>777</v>
      </c>
      <c r="H1685" t="s">
        <v>778</v>
      </c>
      <c r="I1685" s="2">
        <v>43137</v>
      </c>
      <c r="J1685" t="s">
        <v>94</v>
      </c>
      <c r="K1685" t="s">
        <v>242</v>
      </c>
      <c r="L1685" t="s">
        <v>243</v>
      </c>
      <c r="M1685" t="s">
        <v>474</v>
      </c>
      <c r="N1685" t="s">
        <v>475</v>
      </c>
      <c r="O1685" t="s">
        <v>39</v>
      </c>
      <c r="P1685" t="s">
        <v>40</v>
      </c>
      <c r="Q1685">
        <v>4</v>
      </c>
      <c r="R1685" t="s">
        <v>41</v>
      </c>
      <c r="S1685" t="s">
        <v>476</v>
      </c>
      <c r="T1685" t="s">
        <v>475</v>
      </c>
      <c r="U1685" t="str">
        <f t="shared" si="294"/>
        <v>06</v>
      </c>
      <c r="V1685" t="s">
        <v>449</v>
      </c>
      <c r="W1685" t="str">
        <f t="shared" si="295"/>
        <v>E6850C</v>
      </c>
      <c r="X1685" t="s">
        <v>450</v>
      </c>
      <c r="AA1685" t="s">
        <v>46</v>
      </c>
      <c r="AB1685">
        <v>0</v>
      </c>
      <c r="AC1685">
        <v>0</v>
      </c>
      <c r="AD1685">
        <v>0</v>
      </c>
      <c r="AE1685">
        <v>0</v>
      </c>
    </row>
    <row r="1686" spans="1:31" x14ac:dyDescent="0.3">
      <c r="A1686" t="str">
        <f t="shared" si="290"/>
        <v>18</v>
      </c>
      <c r="B1686" t="str">
        <f t="shared" si="284"/>
        <v>08</v>
      </c>
      <c r="C1686" s="1">
        <v>43137.423668981479</v>
      </c>
      <c r="D1686" t="str">
        <f t="shared" si="291"/>
        <v>9</v>
      </c>
      <c r="E1686" t="s">
        <v>776</v>
      </c>
      <c r="G1686" t="s">
        <v>777</v>
      </c>
      <c r="H1686" t="s">
        <v>778</v>
      </c>
      <c r="I1686" s="2">
        <v>43137</v>
      </c>
      <c r="J1686" t="s">
        <v>94</v>
      </c>
      <c r="K1686" t="s">
        <v>242</v>
      </c>
      <c r="L1686" t="s">
        <v>243</v>
      </c>
      <c r="M1686" t="s">
        <v>474</v>
      </c>
      <c r="N1686" t="s">
        <v>475</v>
      </c>
      <c r="O1686" t="s">
        <v>39</v>
      </c>
      <c r="P1686" t="s">
        <v>40</v>
      </c>
      <c r="Q1686">
        <v>4</v>
      </c>
      <c r="R1686" t="s">
        <v>41</v>
      </c>
      <c r="S1686" t="s">
        <v>476</v>
      </c>
      <c r="T1686" t="s">
        <v>475</v>
      </c>
      <c r="U1686" t="str">
        <f t="shared" si="294"/>
        <v>06</v>
      </c>
      <c r="V1686" t="s">
        <v>449</v>
      </c>
      <c r="W1686" t="str">
        <f t="shared" si="295"/>
        <v>E6850C</v>
      </c>
      <c r="X1686" t="s">
        <v>450</v>
      </c>
      <c r="AA1686" t="s">
        <v>46</v>
      </c>
      <c r="AB1686">
        <v>0</v>
      </c>
      <c r="AC1686">
        <v>0</v>
      </c>
      <c r="AD1686">
        <v>0</v>
      </c>
      <c r="AE1686">
        <v>629.85</v>
      </c>
    </row>
    <row r="1687" spans="1:31" x14ac:dyDescent="0.3">
      <c r="A1687" t="str">
        <f t="shared" si="290"/>
        <v>18</v>
      </c>
      <c r="B1687" t="str">
        <f t="shared" si="284"/>
        <v>08</v>
      </c>
      <c r="C1687" s="1">
        <v>43137.423668981479</v>
      </c>
      <c r="D1687" t="str">
        <f t="shared" si="291"/>
        <v>9</v>
      </c>
      <c r="E1687" t="s">
        <v>776</v>
      </c>
      <c r="G1687" t="s">
        <v>777</v>
      </c>
      <c r="H1687" t="s">
        <v>778</v>
      </c>
      <c r="I1687" s="2">
        <v>43137</v>
      </c>
      <c r="J1687" t="s">
        <v>94</v>
      </c>
      <c r="K1687" t="s">
        <v>242</v>
      </c>
      <c r="L1687" t="s">
        <v>243</v>
      </c>
      <c r="M1687" t="s">
        <v>474</v>
      </c>
      <c r="N1687" t="s">
        <v>475</v>
      </c>
      <c r="O1687" t="s">
        <v>39</v>
      </c>
      <c r="P1687" t="s">
        <v>40</v>
      </c>
      <c r="Q1687">
        <v>4</v>
      </c>
      <c r="R1687" t="s">
        <v>41</v>
      </c>
      <c r="S1687" t="s">
        <v>476</v>
      </c>
      <c r="T1687" t="s">
        <v>475</v>
      </c>
      <c r="U1687" t="str">
        <f t="shared" si="294"/>
        <v>06</v>
      </c>
      <c r="V1687" t="s">
        <v>449</v>
      </c>
      <c r="W1687" t="str">
        <f t="shared" si="295"/>
        <v>E6850C</v>
      </c>
      <c r="X1687" t="s">
        <v>450</v>
      </c>
      <c r="AA1687" t="s">
        <v>46</v>
      </c>
      <c r="AB1687">
        <v>0</v>
      </c>
      <c r="AC1687">
        <v>0</v>
      </c>
      <c r="AD1687">
        <v>0</v>
      </c>
      <c r="AE1687">
        <v>0</v>
      </c>
    </row>
    <row r="1688" spans="1:31" x14ac:dyDescent="0.3">
      <c r="A1688" t="str">
        <f t="shared" si="290"/>
        <v>18</v>
      </c>
      <c r="B1688" t="str">
        <f t="shared" si="284"/>
        <v>08</v>
      </c>
      <c r="C1688" s="1">
        <v>43137.423668981479</v>
      </c>
      <c r="D1688" t="str">
        <f t="shared" si="291"/>
        <v>9</v>
      </c>
      <c r="E1688" t="s">
        <v>776</v>
      </c>
      <c r="G1688" t="s">
        <v>776</v>
      </c>
      <c r="H1688" t="s">
        <v>778</v>
      </c>
      <c r="I1688" s="2">
        <v>43137</v>
      </c>
      <c r="J1688" t="s">
        <v>96</v>
      </c>
      <c r="K1688" t="s">
        <v>242</v>
      </c>
      <c r="L1688" t="s">
        <v>243</v>
      </c>
      <c r="M1688" t="s">
        <v>474</v>
      </c>
      <c r="N1688" t="s">
        <v>475</v>
      </c>
      <c r="O1688" t="s">
        <v>39</v>
      </c>
      <c r="P1688" t="s">
        <v>40</v>
      </c>
      <c r="Q1688">
        <v>4</v>
      </c>
      <c r="R1688" t="s">
        <v>41</v>
      </c>
      <c r="S1688" t="s">
        <v>476</v>
      </c>
      <c r="T1688" t="s">
        <v>475</v>
      </c>
      <c r="U1688" t="str">
        <f t="shared" si="294"/>
        <v>06</v>
      </c>
      <c r="V1688" t="s">
        <v>449</v>
      </c>
      <c r="W1688" t="str">
        <f t="shared" si="295"/>
        <v>E6850C</v>
      </c>
      <c r="X1688" t="s">
        <v>450</v>
      </c>
      <c r="AA1688" t="s">
        <v>65</v>
      </c>
      <c r="AB1688">
        <v>0</v>
      </c>
      <c r="AC1688">
        <v>0</v>
      </c>
      <c r="AD1688">
        <v>0</v>
      </c>
      <c r="AE1688">
        <v>-21100</v>
      </c>
    </row>
    <row r="1689" spans="1:31" x14ac:dyDescent="0.3">
      <c r="A1689" t="str">
        <f t="shared" si="290"/>
        <v>18</v>
      </c>
      <c r="B1689" t="str">
        <f t="shared" si="284"/>
        <v>08</v>
      </c>
      <c r="C1689" s="1">
        <v>43137.424363425926</v>
      </c>
      <c r="D1689" t="str">
        <f t="shared" si="291"/>
        <v>9</v>
      </c>
      <c r="E1689" t="s">
        <v>777</v>
      </c>
      <c r="G1689" t="s">
        <v>777</v>
      </c>
      <c r="H1689" t="s">
        <v>56</v>
      </c>
      <c r="I1689" s="2">
        <v>43137</v>
      </c>
      <c r="J1689" t="s">
        <v>780</v>
      </c>
      <c r="K1689" t="s">
        <v>242</v>
      </c>
      <c r="L1689" t="s">
        <v>243</v>
      </c>
      <c r="M1689" t="s">
        <v>474</v>
      </c>
      <c r="N1689" t="s">
        <v>475</v>
      </c>
      <c r="O1689" t="s">
        <v>39</v>
      </c>
      <c r="P1689" t="s">
        <v>40</v>
      </c>
      <c r="Q1689">
        <v>4</v>
      </c>
      <c r="R1689" t="s">
        <v>41</v>
      </c>
      <c r="S1689" t="s">
        <v>476</v>
      </c>
      <c r="T1689" t="s">
        <v>475</v>
      </c>
      <c r="U1689" t="str">
        <f t="shared" si="294"/>
        <v>06</v>
      </c>
      <c r="V1689" t="s">
        <v>449</v>
      </c>
      <c r="W1689" t="str">
        <f t="shared" si="295"/>
        <v>E6850C</v>
      </c>
      <c r="X1689" t="s">
        <v>450</v>
      </c>
      <c r="AA1689" t="s">
        <v>65</v>
      </c>
      <c r="AB1689">
        <v>0</v>
      </c>
      <c r="AC1689">
        <v>0</v>
      </c>
      <c r="AD1689">
        <v>0</v>
      </c>
      <c r="AE1689">
        <v>-21100</v>
      </c>
    </row>
    <row r="1690" spans="1:31" x14ac:dyDescent="0.3">
      <c r="A1690" t="str">
        <f t="shared" si="290"/>
        <v>18</v>
      </c>
      <c r="B1690" t="str">
        <f t="shared" si="284"/>
        <v>08</v>
      </c>
      <c r="C1690" s="1">
        <v>43152.661168981482</v>
      </c>
      <c r="D1690" t="str">
        <f t="shared" si="291"/>
        <v>9</v>
      </c>
      <c r="E1690" t="s">
        <v>771</v>
      </c>
      <c r="G1690" t="s">
        <v>772</v>
      </c>
      <c r="H1690" t="s">
        <v>773</v>
      </c>
      <c r="I1690" s="2">
        <v>43144</v>
      </c>
      <c r="J1690" t="s">
        <v>67</v>
      </c>
      <c r="K1690" t="s">
        <v>242</v>
      </c>
      <c r="L1690" t="s">
        <v>243</v>
      </c>
      <c r="M1690" t="s">
        <v>474</v>
      </c>
      <c r="N1690" t="s">
        <v>475</v>
      </c>
      <c r="O1690" t="s">
        <v>39</v>
      </c>
      <c r="P1690" t="s">
        <v>40</v>
      </c>
      <c r="Q1690">
        <v>4</v>
      </c>
      <c r="R1690" t="s">
        <v>41</v>
      </c>
      <c r="S1690" t="s">
        <v>476</v>
      </c>
      <c r="T1690" t="s">
        <v>475</v>
      </c>
      <c r="U1690" t="str">
        <f t="shared" si="294"/>
        <v>06</v>
      </c>
      <c r="V1690" t="s">
        <v>449</v>
      </c>
      <c r="W1690" t="str">
        <f>"E6430C"</f>
        <v>E6430C</v>
      </c>
      <c r="X1690" t="s">
        <v>473</v>
      </c>
      <c r="AA1690" t="s">
        <v>65</v>
      </c>
      <c r="AB1690">
        <v>0</v>
      </c>
      <c r="AC1690">
        <v>0</v>
      </c>
      <c r="AD1690">
        <v>0</v>
      </c>
      <c r="AE1690">
        <v>0</v>
      </c>
    </row>
    <row r="1691" spans="1:31" x14ac:dyDescent="0.3">
      <c r="A1691" t="str">
        <f t="shared" si="290"/>
        <v>18</v>
      </c>
      <c r="B1691" t="str">
        <f t="shared" si="284"/>
        <v>08</v>
      </c>
      <c r="C1691" s="1">
        <v>43152.661168981482</v>
      </c>
      <c r="D1691" t="str">
        <f t="shared" si="291"/>
        <v>9</v>
      </c>
      <c r="E1691" t="s">
        <v>771</v>
      </c>
      <c r="G1691" t="s">
        <v>772</v>
      </c>
      <c r="H1691" t="s">
        <v>773</v>
      </c>
      <c r="I1691" s="2">
        <v>43144</v>
      </c>
      <c r="J1691" t="s">
        <v>67</v>
      </c>
      <c r="K1691" t="s">
        <v>242</v>
      </c>
      <c r="L1691" t="s">
        <v>243</v>
      </c>
      <c r="M1691" t="s">
        <v>474</v>
      </c>
      <c r="N1691" t="s">
        <v>475</v>
      </c>
      <c r="O1691" t="s">
        <v>39</v>
      </c>
      <c r="P1691" t="s">
        <v>40</v>
      </c>
      <c r="Q1691">
        <v>4</v>
      </c>
      <c r="R1691" t="s">
        <v>41</v>
      </c>
      <c r="S1691" t="s">
        <v>476</v>
      </c>
      <c r="T1691" t="s">
        <v>475</v>
      </c>
      <c r="U1691" t="str">
        <f t="shared" si="294"/>
        <v>06</v>
      </c>
      <c r="V1691" t="s">
        <v>449</v>
      </c>
      <c r="W1691" t="str">
        <f>"E6430C"</f>
        <v>E6430C</v>
      </c>
      <c r="X1691" t="s">
        <v>473</v>
      </c>
      <c r="AA1691" t="s">
        <v>65</v>
      </c>
      <c r="AB1691">
        <v>0</v>
      </c>
      <c r="AC1691">
        <v>0</v>
      </c>
      <c r="AD1691">
        <v>0</v>
      </c>
      <c r="AE1691">
        <v>0</v>
      </c>
    </row>
    <row r="1692" spans="1:31" x14ac:dyDescent="0.3">
      <c r="A1692" t="str">
        <f t="shared" si="290"/>
        <v>18</v>
      </c>
      <c r="B1692" t="str">
        <f t="shared" si="284"/>
        <v>08</v>
      </c>
      <c r="C1692" s="1">
        <v>43136.389444444445</v>
      </c>
      <c r="D1692" t="str">
        <f t="shared" si="291"/>
        <v>9</v>
      </c>
      <c r="E1692" t="s">
        <v>782</v>
      </c>
      <c r="H1692" t="s">
        <v>783</v>
      </c>
      <c r="I1692" s="2">
        <v>43133</v>
      </c>
      <c r="J1692" t="s">
        <v>181</v>
      </c>
      <c r="K1692" t="s">
        <v>242</v>
      </c>
      <c r="L1692" t="s">
        <v>243</v>
      </c>
      <c r="M1692" t="s">
        <v>474</v>
      </c>
      <c r="N1692" t="s">
        <v>475</v>
      </c>
      <c r="O1692" t="s">
        <v>39</v>
      </c>
      <c r="P1692" t="s">
        <v>40</v>
      </c>
      <c r="Q1692">
        <v>4</v>
      </c>
      <c r="R1692" t="s">
        <v>41</v>
      </c>
      <c r="S1692" t="s">
        <v>476</v>
      </c>
      <c r="T1692" t="s">
        <v>475</v>
      </c>
      <c r="U1692" t="str">
        <f>"05"</f>
        <v>05</v>
      </c>
      <c r="V1692" t="s">
        <v>58</v>
      </c>
      <c r="W1692" t="str">
        <f>"05"</f>
        <v>05</v>
      </c>
      <c r="X1692" t="s">
        <v>58</v>
      </c>
      <c r="AA1692" t="s">
        <v>46</v>
      </c>
      <c r="AB1692">
        <v>0</v>
      </c>
      <c r="AC1692">
        <v>19762.560000000001</v>
      </c>
      <c r="AD1692">
        <v>0</v>
      </c>
      <c r="AE1692">
        <v>0</v>
      </c>
    </row>
    <row r="1693" spans="1:31" x14ac:dyDescent="0.3">
      <c r="A1693" t="str">
        <f t="shared" si="290"/>
        <v>18</v>
      </c>
      <c r="B1693" t="str">
        <f t="shared" si="284"/>
        <v>08</v>
      </c>
      <c r="C1693" s="1">
        <v>43146.676261574074</v>
      </c>
      <c r="D1693" t="str">
        <f t="shared" si="291"/>
        <v>9</v>
      </c>
      <c r="E1693" t="s">
        <v>781</v>
      </c>
      <c r="H1693" t="s">
        <v>602</v>
      </c>
      <c r="I1693" s="2">
        <v>43146</v>
      </c>
      <c r="J1693" t="s">
        <v>78</v>
      </c>
      <c r="K1693" t="s">
        <v>242</v>
      </c>
      <c r="L1693" t="s">
        <v>243</v>
      </c>
      <c r="M1693" t="s">
        <v>474</v>
      </c>
      <c r="N1693" t="s">
        <v>475</v>
      </c>
      <c r="O1693" t="s">
        <v>39</v>
      </c>
      <c r="P1693" t="s">
        <v>40</v>
      </c>
      <c r="Q1693">
        <v>4</v>
      </c>
      <c r="R1693" t="s">
        <v>41</v>
      </c>
      <c r="S1693" t="s">
        <v>476</v>
      </c>
      <c r="T1693" t="s">
        <v>475</v>
      </c>
      <c r="U1693" t="str">
        <f>"04"</f>
        <v>04</v>
      </c>
      <c r="V1693" t="s">
        <v>125</v>
      </c>
      <c r="W1693" t="str">
        <f>"E5365"</f>
        <v>E5365</v>
      </c>
      <c r="X1693" t="s">
        <v>784</v>
      </c>
      <c r="AA1693" t="s">
        <v>46</v>
      </c>
      <c r="AB1693">
        <v>0</v>
      </c>
      <c r="AC1693">
        <v>0</v>
      </c>
      <c r="AD1693">
        <v>10.17</v>
      </c>
      <c r="AE1693">
        <v>0</v>
      </c>
    </row>
    <row r="1694" spans="1:31" x14ac:dyDescent="0.3">
      <c r="A1694" t="str">
        <f t="shared" si="290"/>
        <v>18</v>
      </c>
      <c r="B1694" t="str">
        <f t="shared" ref="B1694:B1721" si="296">"08"</f>
        <v>08</v>
      </c>
      <c r="C1694" s="1">
        <v>43146.676261574074</v>
      </c>
      <c r="D1694" t="str">
        <f t="shared" si="291"/>
        <v>9</v>
      </c>
      <c r="E1694" t="s">
        <v>781</v>
      </c>
      <c r="H1694" t="s">
        <v>602</v>
      </c>
      <c r="I1694" s="2">
        <v>43146</v>
      </c>
      <c r="J1694" t="s">
        <v>78</v>
      </c>
      <c r="K1694" t="s">
        <v>242</v>
      </c>
      <c r="L1694" t="s">
        <v>243</v>
      </c>
      <c r="M1694" t="s">
        <v>474</v>
      </c>
      <c r="N1694" t="s">
        <v>475</v>
      </c>
      <c r="O1694" t="s">
        <v>39</v>
      </c>
      <c r="P1694" t="s">
        <v>40</v>
      </c>
      <c r="Q1694">
        <v>4</v>
      </c>
      <c r="R1694" t="s">
        <v>41</v>
      </c>
      <c r="S1694" t="s">
        <v>476</v>
      </c>
      <c r="T1694" t="s">
        <v>475</v>
      </c>
      <c r="U1694" t="str">
        <f>"04"</f>
        <v>04</v>
      </c>
      <c r="V1694" t="s">
        <v>125</v>
      </c>
      <c r="W1694" t="str">
        <f>"E5381"</f>
        <v>E5381</v>
      </c>
      <c r="X1694" t="s">
        <v>184</v>
      </c>
      <c r="AA1694" t="s">
        <v>46</v>
      </c>
      <c r="AB1694">
        <v>0</v>
      </c>
      <c r="AC1694">
        <v>0</v>
      </c>
      <c r="AD1694">
        <v>297.60000000000002</v>
      </c>
      <c r="AE1694">
        <v>0</v>
      </c>
    </row>
    <row r="1695" spans="1:31" x14ac:dyDescent="0.3">
      <c r="A1695" t="str">
        <f t="shared" si="290"/>
        <v>18</v>
      </c>
      <c r="B1695" t="str">
        <f t="shared" si="296"/>
        <v>08</v>
      </c>
      <c r="C1695" s="1">
        <v>43136.389444444445</v>
      </c>
      <c r="D1695" t="str">
        <f t="shared" si="291"/>
        <v>9</v>
      </c>
      <c r="E1695" t="s">
        <v>782</v>
      </c>
      <c r="H1695" t="s">
        <v>783</v>
      </c>
      <c r="I1695" s="2">
        <v>43133</v>
      </c>
      <c r="J1695" t="s">
        <v>785</v>
      </c>
      <c r="K1695" t="s">
        <v>242</v>
      </c>
      <c r="L1695" t="s">
        <v>243</v>
      </c>
      <c r="M1695" t="s">
        <v>474</v>
      </c>
      <c r="N1695" t="s">
        <v>475</v>
      </c>
      <c r="O1695" t="s">
        <v>39</v>
      </c>
      <c r="P1695" t="s">
        <v>40</v>
      </c>
      <c r="Q1695">
        <v>4</v>
      </c>
      <c r="R1695" t="s">
        <v>41</v>
      </c>
      <c r="S1695" t="s">
        <v>476</v>
      </c>
      <c r="T1695" t="s">
        <v>475</v>
      </c>
      <c r="U1695" t="str">
        <f t="shared" ref="U1695:U1704" si="297">"09"</f>
        <v>09</v>
      </c>
      <c r="V1695" t="s">
        <v>268</v>
      </c>
      <c r="W1695" t="str">
        <f>"09"</f>
        <v>09</v>
      </c>
      <c r="X1695" t="s">
        <v>268</v>
      </c>
      <c r="AA1695" t="s">
        <v>46</v>
      </c>
      <c r="AB1695">
        <v>8952.44</v>
      </c>
      <c r="AC1695">
        <v>0</v>
      </c>
      <c r="AD1695">
        <v>0</v>
      </c>
      <c r="AE1695">
        <v>0</v>
      </c>
    </row>
    <row r="1696" spans="1:31" x14ac:dyDescent="0.3">
      <c r="A1696" t="str">
        <f t="shared" si="290"/>
        <v>18</v>
      </c>
      <c r="B1696" t="str">
        <f t="shared" si="296"/>
        <v>08</v>
      </c>
      <c r="C1696" s="1">
        <v>43146.908067129632</v>
      </c>
      <c r="D1696" t="str">
        <f t="shared" si="291"/>
        <v>9</v>
      </c>
      <c r="E1696" t="s">
        <v>730</v>
      </c>
      <c r="H1696" t="s">
        <v>520</v>
      </c>
      <c r="I1696" s="2">
        <v>43154</v>
      </c>
      <c r="J1696" t="s">
        <v>267</v>
      </c>
      <c r="K1696" t="s">
        <v>242</v>
      </c>
      <c r="L1696" t="s">
        <v>243</v>
      </c>
      <c r="M1696" t="s">
        <v>474</v>
      </c>
      <c r="N1696" t="s">
        <v>475</v>
      </c>
      <c r="O1696" t="s">
        <v>39</v>
      </c>
      <c r="P1696" t="s">
        <v>40</v>
      </c>
      <c r="Q1696">
        <v>4</v>
      </c>
      <c r="R1696" t="s">
        <v>41</v>
      </c>
      <c r="S1696" t="s">
        <v>476</v>
      </c>
      <c r="T1696" t="s">
        <v>475</v>
      </c>
      <c r="U1696" t="str">
        <f t="shared" si="297"/>
        <v>09</v>
      </c>
      <c r="V1696" t="s">
        <v>268</v>
      </c>
      <c r="W1696" t="str">
        <f t="shared" ref="W1696:W1704" si="298">"E5982"</f>
        <v>E5982</v>
      </c>
      <c r="X1696" t="s">
        <v>268</v>
      </c>
      <c r="AA1696" t="s">
        <v>46</v>
      </c>
      <c r="AB1696">
        <v>0</v>
      </c>
      <c r="AC1696">
        <v>0</v>
      </c>
      <c r="AD1696">
        <v>498.66</v>
      </c>
      <c r="AE1696">
        <v>0</v>
      </c>
    </row>
    <row r="1697" spans="1:31" x14ac:dyDescent="0.3">
      <c r="A1697" t="str">
        <f t="shared" si="290"/>
        <v>18</v>
      </c>
      <c r="B1697" t="str">
        <f t="shared" si="296"/>
        <v>08</v>
      </c>
      <c r="C1697" s="1">
        <v>43146.67627314815</v>
      </c>
      <c r="D1697" t="str">
        <f t="shared" si="291"/>
        <v>9</v>
      </c>
      <c r="E1697" t="s">
        <v>781</v>
      </c>
      <c r="H1697" t="s">
        <v>602</v>
      </c>
      <c r="I1697" s="2">
        <v>43146</v>
      </c>
      <c r="J1697" t="s">
        <v>267</v>
      </c>
      <c r="K1697" t="s">
        <v>242</v>
      </c>
      <c r="L1697" t="s">
        <v>243</v>
      </c>
      <c r="M1697" t="s">
        <v>474</v>
      </c>
      <c r="N1697" t="s">
        <v>475</v>
      </c>
      <c r="O1697" t="s">
        <v>39</v>
      </c>
      <c r="P1697" t="s">
        <v>40</v>
      </c>
      <c r="Q1697">
        <v>4</v>
      </c>
      <c r="R1697" t="s">
        <v>41</v>
      </c>
      <c r="S1697" t="s">
        <v>476</v>
      </c>
      <c r="T1697" t="s">
        <v>475</v>
      </c>
      <c r="U1697" t="str">
        <f t="shared" si="297"/>
        <v>09</v>
      </c>
      <c r="V1697" t="s">
        <v>268</v>
      </c>
      <c r="W1697" t="str">
        <f t="shared" si="298"/>
        <v>E5982</v>
      </c>
      <c r="X1697" t="s">
        <v>268</v>
      </c>
      <c r="AA1697" t="s">
        <v>46</v>
      </c>
      <c r="AB1697">
        <v>0</v>
      </c>
      <c r="AC1697">
        <v>0</v>
      </c>
      <c r="AD1697">
        <v>134.81</v>
      </c>
      <c r="AE1697">
        <v>0</v>
      </c>
    </row>
    <row r="1698" spans="1:31" x14ac:dyDescent="0.3">
      <c r="A1698" t="str">
        <f t="shared" si="290"/>
        <v>18</v>
      </c>
      <c r="B1698" t="str">
        <f t="shared" si="296"/>
        <v>08</v>
      </c>
      <c r="C1698" s="1">
        <v>43146.67627314815</v>
      </c>
      <c r="D1698" t="str">
        <f t="shared" si="291"/>
        <v>9</v>
      </c>
      <c r="E1698" t="s">
        <v>781</v>
      </c>
      <c r="H1698" t="s">
        <v>602</v>
      </c>
      <c r="I1698" s="2">
        <v>43146</v>
      </c>
      <c r="J1698" t="s">
        <v>267</v>
      </c>
      <c r="K1698" t="s">
        <v>242</v>
      </c>
      <c r="L1698" t="s">
        <v>243</v>
      </c>
      <c r="M1698" t="s">
        <v>474</v>
      </c>
      <c r="N1698" t="s">
        <v>475</v>
      </c>
      <c r="O1698" t="s">
        <v>39</v>
      </c>
      <c r="P1698" t="s">
        <v>40</v>
      </c>
      <c r="Q1698">
        <v>4</v>
      </c>
      <c r="R1698" t="s">
        <v>41</v>
      </c>
      <c r="S1698" t="s">
        <v>476</v>
      </c>
      <c r="T1698" t="s">
        <v>475</v>
      </c>
      <c r="U1698" t="str">
        <f t="shared" si="297"/>
        <v>09</v>
      </c>
      <c r="V1698" t="s">
        <v>268</v>
      </c>
      <c r="W1698" t="str">
        <f t="shared" si="298"/>
        <v>E5982</v>
      </c>
      <c r="X1698" t="s">
        <v>268</v>
      </c>
      <c r="AA1698" t="s">
        <v>46</v>
      </c>
      <c r="AB1698">
        <v>0</v>
      </c>
      <c r="AC1698">
        <v>0</v>
      </c>
      <c r="AD1698">
        <v>279.56</v>
      </c>
      <c r="AE1698">
        <v>0</v>
      </c>
    </row>
    <row r="1699" spans="1:31" x14ac:dyDescent="0.3">
      <c r="A1699" t="str">
        <f t="shared" si="290"/>
        <v>18</v>
      </c>
      <c r="B1699" t="str">
        <f t="shared" si="296"/>
        <v>08</v>
      </c>
      <c r="C1699" s="1">
        <v>43146.67627314815</v>
      </c>
      <c r="D1699" t="str">
        <f t="shared" si="291"/>
        <v>9</v>
      </c>
      <c r="E1699" t="s">
        <v>781</v>
      </c>
      <c r="H1699" t="s">
        <v>602</v>
      </c>
      <c r="I1699" s="2">
        <v>43146</v>
      </c>
      <c r="J1699" t="s">
        <v>267</v>
      </c>
      <c r="K1699" t="s">
        <v>242</v>
      </c>
      <c r="L1699" t="s">
        <v>243</v>
      </c>
      <c r="M1699" t="s">
        <v>474</v>
      </c>
      <c r="N1699" t="s">
        <v>475</v>
      </c>
      <c r="O1699" t="s">
        <v>39</v>
      </c>
      <c r="P1699" t="s">
        <v>40</v>
      </c>
      <c r="Q1699">
        <v>4</v>
      </c>
      <c r="R1699" t="s">
        <v>41</v>
      </c>
      <c r="S1699" t="s">
        <v>476</v>
      </c>
      <c r="T1699" t="s">
        <v>475</v>
      </c>
      <c r="U1699" t="str">
        <f t="shared" si="297"/>
        <v>09</v>
      </c>
      <c r="V1699" t="s">
        <v>268</v>
      </c>
      <c r="W1699" t="str">
        <f t="shared" si="298"/>
        <v>E5982</v>
      </c>
      <c r="X1699" t="s">
        <v>268</v>
      </c>
      <c r="AA1699" t="s">
        <v>46</v>
      </c>
      <c r="AB1699">
        <v>0</v>
      </c>
      <c r="AC1699">
        <v>0</v>
      </c>
      <c r="AD1699">
        <v>4.6100000000000003</v>
      </c>
      <c r="AE1699">
        <v>0</v>
      </c>
    </row>
    <row r="1700" spans="1:31" x14ac:dyDescent="0.3">
      <c r="A1700" t="str">
        <f t="shared" si="290"/>
        <v>18</v>
      </c>
      <c r="B1700" t="str">
        <f t="shared" si="296"/>
        <v>08</v>
      </c>
      <c r="C1700" s="1">
        <v>43146.910162037035</v>
      </c>
      <c r="D1700" t="str">
        <f t="shared" si="291"/>
        <v>9</v>
      </c>
      <c r="E1700" t="s">
        <v>638</v>
      </c>
      <c r="H1700" t="s">
        <v>520</v>
      </c>
      <c r="I1700" s="2">
        <v>43154</v>
      </c>
      <c r="J1700" t="s">
        <v>267</v>
      </c>
      <c r="K1700" t="s">
        <v>242</v>
      </c>
      <c r="L1700" t="s">
        <v>243</v>
      </c>
      <c r="M1700" t="s">
        <v>474</v>
      </c>
      <c r="N1700" t="s">
        <v>475</v>
      </c>
      <c r="O1700" t="s">
        <v>39</v>
      </c>
      <c r="P1700" t="s">
        <v>40</v>
      </c>
      <c r="Q1700">
        <v>4</v>
      </c>
      <c r="R1700" t="s">
        <v>41</v>
      </c>
      <c r="S1700" t="s">
        <v>476</v>
      </c>
      <c r="T1700" t="s">
        <v>475</v>
      </c>
      <c r="U1700" t="str">
        <f t="shared" si="297"/>
        <v>09</v>
      </c>
      <c r="V1700" t="s">
        <v>268</v>
      </c>
      <c r="W1700" t="str">
        <f t="shared" si="298"/>
        <v>E5982</v>
      </c>
      <c r="X1700" t="s">
        <v>268</v>
      </c>
      <c r="AA1700" t="s">
        <v>46</v>
      </c>
      <c r="AB1700">
        <v>0</v>
      </c>
      <c r="AC1700">
        <v>0</v>
      </c>
      <c r="AD1700">
        <v>48.21</v>
      </c>
      <c r="AE1700">
        <v>0</v>
      </c>
    </row>
    <row r="1701" spans="1:31" x14ac:dyDescent="0.3">
      <c r="A1701" t="str">
        <f t="shared" si="290"/>
        <v>18</v>
      </c>
      <c r="B1701" t="str">
        <f t="shared" si="296"/>
        <v>08</v>
      </c>
      <c r="C1701" s="1">
        <v>43146.910162037035</v>
      </c>
      <c r="D1701" t="str">
        <f t="shared" si="291"/>
        <v>9</v>
      </c>
      <c r="E1701" t="s">
        <v>638</v>
      </c>
      <c r="H1701" t="s">
        <v>520</v>
      </c>
      <c r="I1701" s="2">
        <v>43154</v>
      </c>
      <c r="J1701" t="s">
        <v>267</v>
      </c>
      <c r="K1701" t="s">
        <v>242</v>
      </c>
      <c r="L1701" t="s">
        <v>243</v>
      </c>
      <c r="M1701" t="s">
        <v>474</v>
      </c>
      <c r="N1701" t="s">
        <v>475</v>
      </c>
      <c r="O1701" t="s">
        <v>39</v>
      </c>
      <c r="P1701" t="s">
        <v>40</v>
      </c>
      <c r="Q1701">
        <v>4</v>
      </c>
      <c r="R1701" t="s">
        <v>41</v>
      </c>
      <c r="S1701" t="s">
        <v>476</v>
      </c>
      <c r="T1701" t="s">
        <v>475</v>
      </c>
      <c r="U1701" t="str">
        <f t="shared" si="297"/>
        <v>09</v>
      </c>
      <c r="V1701" t="s">
        <v>268</v>
      </c>
      <c r="W1701" t="str">
        <f t="shared" si="298"/>
        <v>E5982</v>
      </c>
      <c r="X1701" t="s">
        <v>268</v>
      </c>
      <c r="AA1701" t="s">
        <v>46</v>
      </c>
      <c r="AB1701">
        <v>0</v>
      </c>
      <c r="AC1701">
        <v>0</v>
      </c>
      <c r="AD1701">
        <v>102.51</v>
      </c>
      <c r="AE1701">
        <v>0</v>
      </c>
    </row>
    <row r="1702" spans="1:31" x14ac:dyDescent="0.3">
      <c r="A1702" t="str">
        <f t="shared" si="290"/>
        <v>18</v>
      </c>
      <c r="B1702" t="str">
        <f t="shared" si="296"/>
        <v>08</v>
      </c>
      <c r="C1702" s="1">
        <v>43132.906134259261</v>
      </c>
      <c r="D1702" t="str">
        <f t="shared" si="291"/>
        <v>9</v>
      </c>
      <c r="E1702" t="s">
        <v>538</v>
      </c>
      <c r="H1702" t="s">
        <v>522</v>
      </c>
      <c r="I1702" s="2">
        <v>43140</v>
      </c>
      <c r="J1702" t="s">
        <v>267</v>
      </c>
      <c r="K1702" t="s">
        <v>242</v>
      </c>
      <c r="L1702" t="s">
        <v>243</v>
      </c>
      <c r="M1702" t="s">
        <v>474</v>
      </c>
      <c r="N1702" t="s">
        <v>475</v>
      </c>
      <c r="O1702" t="s">
        <v>39</v>
      </c>
      <c r="P1702" t="s">
        <v>40</v>
      </c>
      <c r="Q1702">
        <v>4</v>
      </c>
      <c r="R1702" t="s">
        <v>41</v>
      </c>
      <c r="S1702" t="s">
        <v>476</v>
      </c>
      <c r="T1702" t="s">
        <v>475</v>
      </c>
      <c r="U1702" t="str">
        <f t="shared" si="297"/>
        <v>09</v>
      </c>
      <c r="V1702" t="s">
        <v>268</v>
      </c>
      <c r="W1702" t="str">
        <f t="shared" si="298"/>
        <v>E5982</v>
      </c>
      <c r="X1702" t="s">
        <v>268</v>
      </c>
      <c r="AA1702" t="s">
        <v>46</v>
      </c>
      <c r="AB1702">
        <v>0</v>
      </c>
      <c r="AC1702">
        <v>0</v>
      </c>
      <c r="AD1702">
        <v>498.66</v>
      </c>
      <c r="AE1702">
        <v>0</v>
      </c>
    </row>
    <row r="1703" spans="1:31" x14ac:dyDescent="0.3">
      <c r="A1703" t="str">
        <f t="shared" si="290"/>
        <v>18</v>
      </c>
      <c r="B1703" t="str">
        <f t="shared" si="296"/>
        <v>08</v>
      </c>
      <c r="C1703" s="1">
        <v>43132.908136574071</v>
      </c>
      <c r="D1703" t="str">
        <f t="shared" si="291"/>
        <v>9</v>
      </c>
      <c r="E1703" t="s">
        <v>639</v>
      </c>
      <c r="H1703" t="s">
        <v>522</v>
      </c>
      <c r="I1703" s="2">
        <v>43140</v>
      </c>
      <c r="J1703" t="s">
        <v>267</v>
      </c>
      <c r="K1703" t="s">
        <v>242</v>
      </c>
      <c r="L1703" t="s">
        <v>243</v>
      </c>
      <c r="M1703" t="s">
        <v>474</v>
      </c>
      <c r="N1703" t="s">
        <v>475</v>
      </c>
      <c r="O1703" t="s">
        <v>39</v>
      </c>
      <c r="P1703" t="s">
        <v>40</v>
      </c>
      <c r="Q1703">
        <v>4</v>
      </c>
      <c r="R1703" t="s">
        <v>41</v>
      </c>
      <c r="S1703" t="s">
        <v>476</v>
      </c>
      <c r="T1703" t="s">
        <v>475</v>
      </c>
      <c r="U1703" t="str">
        <f t="shared" si="297"/>
        <v>09</v>
      </c>
      <c r="V1703" t="s">
        <v>268</v>
      </c>
      <c r="W1703" t="str">
        <f t="shared" si="298"/>
        <v>E5982</v>
      </c>
      <c r="X1703" t="s">
        <v>268</v>
      </c>
      <c r="AA1703" t="s">
        <v>46</v>
      </c>
      <c r="AB1703">
        <v>0</v>
      </c>
      <c r="AC1703">
        <v>0</v>
      </c>
      <c r="AD1703">
        <v>48.21</v>
      </c>
      <c r="AE1703">
        <v>0</v>
      </c>
    </row>
    <row r="1704" spans="1:31" x14ac:dyDescent="0.3">
      <c r="A1704" t="str">
        <f t="shared" si="290"/>
        <v>18</v>
      </c>
      <c r="B1704" t="str">
        <f t="shared" si="296"/>
        <v>08</v>
      </c>
      <c r="C1704" s="1">
        <v>43132.908136574071</v>
      </c>
      <c r="D1704" t="str">
        <f t="shared" si="291"/>
        <v>9</v>
      </c>
      <c r="E1704" t="s">
        <v>639</v>
      </c>
      <c r="H1704" t="s">
        <v>522</v>
      </c>
      <c r="I1704" s="2">
        <v>43140</v>
      </c>
      <c r="J1704" t="s">
        <v>267</v>
      </c>
      <c r="K1704" t="s">
        <v>242</v>
      </c>
      <c r="L1704" t="s">
        <v>243</v>
      </c>
      <c r="M1704" t="s">
        <v>474</v>
      </c>
      <c r="N1704" t="s">
        <v>475</v>
      </c>
      <c r="O1704" t="s">
        <v>39</v>
      </c>
      <c r="P1704" t="s">
        <v>40</v>
      </c>
      <c r="Q1704">
        <v>4</v>
      </c>
      <c r="R1704" t="s">
        <v>41</v>
      </c>
      <c r="S1704" t="s">
        <v>476</v>
      </c>
      <c r="T1704" t="s">
        <v>475</v>
      </c>
      <c r="U1704" t="str">
        <f t="shared" si="297"/>
        <v>09</v>
      </c>
      <c r="V1704" t="s">
        <v>268</v>
      </c>
      <c r="W1704" t="str">
        <f t="shared" si="298"/>
        <v>E5982</v>
      </c>
      <c r="X1704" t="s">
        <v>268</v>
      </c>
      <c r="AA1704" t="s">
        <v>46</v>
      </c>
      <c r="AB1704">
        <v>0</v>
      </c>
      <c r="AC1704">
        <v>0</v>
      </c>
      <c r="AD1704">
        <v>102.51</v>
      </c>
      <c r="AE1704">
        <v>0</v>
      </c>
    </row>
    <row r="1705" spans="1:31" x14ac:dyDescent="0.3">
      <c r="A1705" t="str">
        <f t="shared" si="290"/>
        <v>18</v>
      </c>
      <c r="B1705" t="str">
        <f t="shared" si="296"/>
        <v>08</v>
      </c>
      <c r="C1705" s="1">
        <v>43146.909270833334</v>
      </c>
      <c r="D1705" t="str">
        <f t="shared" si="291"/>
        <v>9</v>
      </c>
      <c r="E1705" t="s">
        <v>638</v>
      </c>
      <c r="H1705" t="s">
        <v>520</v>
      </c>
      <c r="I1705" s="2">
        <v>43154</v>
      </c>
      <c r="J1705" t="s">
        <v>49</v>
      </c>
      <c r="K1705" t="s">
        <v>242</v>
      </c>
      <c r="L1705" t="s">
        <v>243</v>
      </c>
      <c r="M1705" t="s">
        <v>478</v>
      </c>
      <c r="N1705" t="s">
        <v>479</v>
      </c>
      <c r="O1705" t="s">
        <v>39</v>
      </c>
      <c r="P1705" t="s">
        <v>40</v>
      </c>
      <c r="Q1705">
        <v>4</v>
      </c>
      <c r="R1705" t="s">
        <v>41</v>
      </c>
      <c r="S1705" t="s">
        <v>480</v>
      </c>
      <c r="T1705" t="s">
        <v>479</v>
      </c>
      <c r="U1705" t="str">
        <f>"02"</f>
        <v>02</v>
      </c>
      <c r="V1705" t="s">
        <v>51</v>
      </c>
      <c r="W1705" t="str">
        <f>"E4282"</f>
        <v>E4282</v>
      </c>
      <c r="X1705" t="s">
        <v>163</v>
      </c>
      <c r="AA1705" t="s">
        <v>46</v>
      </c>
      <c r="AB1705">
        <v>0</v>
      </c>
      <c r="AC1705">
        <v>0</v>
      </c>
      <c r="AD1705">
        <v>22.16</v>
      </c>
      <c r="AE1705">
        <v>0</v>
      </c>
    </row>
    <row r="1706" spans="1:31" x14ac:dyDescent="0.3">
      <c r="A1706" t="str">
        <f t="shared" si="290"/>
        <v>18</v>
      </c>
      <c r="B1706" t="str">
        <f t="shared" si="296"/>
        <v>08</v>
      </c>
      <c r="C1706" s="1">
        <v>43132.907268518517</v>
      </c>
      <c r="D1706" t="str">
        <f t="shared" si="291"/>
        <v>9</v>
      </c>
      <c r="E1706" t="s">
        <v>639</v>
      </c>
      <c r="H1706" t="s">
        <v>522</v>
      </c>
      <c r="I1706" s="2">
        <v>43140</v>
      </c>
      <c r="J1706" t="s">
        <v>49</v>
      </c>
      <c r="K1706" t="s">
        <v>242</v>
      </c>
      <c r="L1706" t="s">
        <v>243</v>
      </c>
      <c r="M1706" t="s">
        <v>478</v>
      </c>
      <c r="N1706" t="s">
        <v>479</v>
      </c>
      <c r="O1706" t="s">
        <v>39</v>
      </c>
      <c r="P1706" t="s">
        <v>40</v>
      </c>
      <c r="Q1706">
        <v>4</v>
      </c>
      <c r="R1706" t="s">
        <v>41</v>
      </c>
      <c r="S1706" t="s">
        <v>480</v>
      </c>
      <c r="T1706" t="s">
        <v>479</v>
      </c>
      <c r="U1706" t="str">
        <f>"02"</f>
        <v>02</v>
      </c>
      <c r="V1706" t="s">
        <v>51</v>
      </c>
      <c r="W1706" t="str">
        <f>"E4282"</f>
        <v>E4282</v>
      </c>
      <c r="X1706" t="s">
        <v>163</v>
      </c>
      <c r="AA1706" t="s">
        <v>46</v>
      </c>
      <c r="AB1706">
        <v>0</v>
      </c>
      <c r="AC1706">
        <v>0</v>
      </c>
      <c r="AD1706">
        <v>22.16</v>
      </c>
      <c r="AE1706">
        <v>0</v>
      </c>
    </row>
    <row r="1707" spans="1:31" x14ac:dyDescent="0.3">
      <c r="A1707" t="str">
        <f t="shared" si="290"/>
        <v>18</v>
      </c>
      <c r="B1707" t="str">
        <f t="shared" si="296"/>
        <v>08</v>
      </c>
      <c r="C1707" s="1">
        <v>43146.905081018522</v>
      </c>
      <c r="D1707" t="str">
        <f t="shared" si="291"/>
        <v>9</v>
      </c>
      <c r="E1707" t="s">
        <v>640</v>
      </c>
      <c r="G1707" t="s">
        <v>86</v>
      </c>
      <c r="H1707" t="s">
        <v>87</v>
      </c>
      <c r="I1707" s="2">
        <v>43146</v>
      </c>
      <c r="J1707" t="s">
        <v>88</v>
      </c>
      <c r="K1707" t="s">
        <v>242</v>
      </c>
      <c r="L1707" t="s">
        <v>243</v>
      </c>
      <c r="M1707" t="s">
        <v>478</v>
      </c>
      <c r="N1707" t="s">
        <v>479</v>
      </c>
      <c r="O1707" t="s">
        <v>39</v>
      </c>
      <c r="P1707" t="s">
        <v>40</v>
      </c>
      <c r="Q1707">
        <v>4</v>
      </c>
      <c r="R1707" t="s">
        <v>41</v>
      </c>
      <c r="S1707" t="s">
        <v>480</v>
      </c>
      <c r="T1707" t="s">
        <v>479</v>
      </c>
      <c r="U1707" t="str">
        <f>"01"</f>
        <v>01</v>
      </c>
      <c r="V1707" t="s">
        <v>84</v>
      </c>
      <c r="W1707" t="str">
        <f>"E4105"</f>
        <v>E4105</v>
      </c>
      <c r="X1707" t="s">
        <v>84</v>
      </c>
      <c r="AA1707" t="s">
        <v>65</v>
      </c>
      <c r="AB1707">
        <v>0</v>
      </c>
      <c r="AC1707">
        <v>0</v>
      </c>
      <c r="AD1707">
        <v>0</v>
      </c>
      <c r="AE1707">
        <v>-923.2</v>
      </c>
    </row>
    <row r="1708" spans="1:31" x14ac:dyDescent="0.3">
      <c r="A1708" t="str">
        <f t="shared" si="290"/>
        <v>18</v>
      </c>
      <c r="B1708" t="str">
        <f t="shared" si="296"/>
        <v>08</v>
      </c>
      <c r="C1708" s="1">
        <v>43146.907326388886</v>
      </c>
      <c r="D1708" t="str">
        <f t="shared" si="291"/>
        <v>9</v>
      </c>
      <c r="E1708" t="s">
        <v>730</v>
      </c>
      <c r="H1708" t="s">
        <v>520</v>
      </c>
      <c r="I1708" s="2">
        <v>43154</v>
      </c>
      <c r="J1708" t="s">
        <v>83</v>
      </c>
      <c r="K1708" t="s">
        <v>242</v>
      </c>
      <c r="L1708" t="s">
        <v>243</v>
      </c>
      <c r="M1708" t="s">
        <v>478</v>
      </c>
      <c r="N1708" t="s">
        <v>479</v>
      </c>
      <c r="O1708" t="s">
        <v>39</v>
      </c>
      <c r="P1708" t="s">
        <v>40</v>
      </c>
      <c r="Q1708">
        <v>4</v>
      </c>
      <c r="R1708" t="s">
        <v>41</v>
      </c>
      <c r="S1708" t="s">
        <v>480</v>
      </c>
      <c r="T1708" t="s">
        <v>479</v>
      </c>
      <c r="U1708" t="str">
        <f>"01"</f>
        <v>01</v>
      </c>
      <c r="V1708" t="s">
        <v>84</v>
      </c>
      <c r="W1708" t="str">
        <f>"E4105"</f>
        <v>E4105</v>
      </c>
      <c r="X1708" t="s">
        <v>84</v>
      </c>
      <c r="AA1708" t="s">
        <v>46</v>
      </c>
      <c r="AB1708">
        <v>0</v>
      </c>
      <c r="AC1708">
        <v>0</v>
      </c>
      <c r="AD1708">
        <v>923.2</v>
      </c>
      <c r="AE1708">
        <v>0</v>
      </c>
    </row>
    <row r="1709" spans="1:31" x14ac:dyDescent="0.3">
      <c r="A1709" t="str">
        <f t="shared" si="290"/>
        <v>18</v>
      </c>
      <c r="B1709" t="str">
        <f t="shared" si="296"/>
        <v>08</v>
      </c>
      <c r="C1709" s="1">
        <v>43132.903124999997</v>
      </c>
      <c r="D1709" t="str">
        <f t="shared" si="291"/>
        <v>9</v>
      </c>
      <c r="E1709" t="s">
        <v>642</v>
      </c>
      <c r="G1709" t="s">
        <v>86</v>
      </c>
      <c r="H1709" t="s">
        <v>488</v>
      </c>
      <c r="I1709" s="2">
        <v>43132</v>
      </c>
      <c r="J1709" t="s">
        <v>489</v>
      </c>
      <c r="K1709" t="s">
        <v>242</v>
      </c>
      <c r="L1709" t="s">
        <v>243</v>
      </c>
      <c r="M1709" t="s">
        <v>478</v>
      </c>
      <c r="N1709" t="s">
        <v>479</v>
      </c>
      <c r="O1709" t="s">
        <v>39</v>
      </c>
      <c r="P1709" t="s">
        <v>40</v>
      </c>
      <c r="Q1709">
        <v>4</v>
      </c>
      <c r="R1709" t="s">
        <v>41</v>
      </c>
      <c r="S1709" t="s">
        <v>480</v>
      </c>
      <c r="T1709" t="s">
        <v>479</v>
      </c>
      <c r="U1709" t="str">
        <f>"01"</f>
        <v>01</v>
      </c>
      <c r="V1709" t="s">
        <v>84</v>
      </c>
      <c r="W1709" t="str">
        <f>"E4105"</f>
        <v>E4105</v>
      </c>
      <c r="X1709" t="s">
        <v>84</v>
      </c>
      <c r="AA1709" t="s">
        <v>46</v>
      </c>
      <c r="AB1709">
        <v>0</v>
      </c>
      <c r="AC1709">
        <v>0</v>
      </c>
      <c r="AD1709">
        <v>0</v>
      </c>
      <c r="AE1709">
        <v>9232</v>
      </c>
    </row>
    <row r="1710" spans="1:31" x14ac:dyDescent="0.3">
      <c r="A1710" t="str">
        <f t="shared" si="290"/>
        <v>18</v>
      </c>
      <c r="B1710" t="str">
        <f t="shared" si="296"/>
        <v>08</v>
      </c>
      <c r="C1710" s="1">
        <v>43132.905405092592</v>
      </c>
      <c r="D1710" t="str">
        <f t="shared" si="291"/>
        <v>9</v>
      </c>
      <c r="E1710" t="s">
        <v>538</v>
      </c>
      <c r="H1710" t="s">
        <v>522</v>
      </c>
      <c r="I1710" s="2">
        <v>43140</v>
      </c>
      <c r="J1710" t="s">
        <v>83</v>
      </c>
      <c r="K1710" t="s">
        <v>242</v>
      </c>
      <c r="L1710" t="s">
        <v>243</v>
      </c>
      <c r="M1710" t="s">
        <v>478</v>
      </c>
      <c r="N1710" t="s">
        <v>479</v>
      </c>
      <c r="O1710" t="s">
        <v>39</v>
      </c>
      <c r="P1710" t="s">
        <v>40</v>
      </c>
      <c r="Q1710">
        <v>4</v>
      </c>
      <c r="R1710" t="s">
        <v>41</v>
      </c>
      <c r="S1710" t="s">
        <v>480</v>
      </c>
      <c r="T1710" t="s">
        <v>479</v>
      </c>
      <c r="U1710" t="str">
        <f>"01"</f>
        <v>01</v>
      </c>
      <c r="V1710" t="s">
        <v>84</v>
      </c>
      <c r="W1710" t="str">
        <f>"E4105"</f>
        <v>E4105</v>
      </c>
      <c r="X1710" t="s">
        <v>84</v>
      </c>
      <c r="AA1710" t="s">
        <v>46</v>
      </c>
      <c r="AB1710">
        <v>0</v>
      </c>
      <c r="AC1710">
        <v>0</v>
      </c>
      <c r="AD1710">
        <v>923.2</v>
      </c>
      <c r="AE1710">
        <v>0</v>
      </c>
    </row>
    <row r="1711" spans="1:31" x14ac:dyDescent="0.3">
      <c r="A1711" t="str">
        <f t="shared" si="290"/>
        <v>18</v>
      </c>
      <c r="B1711" t="str">
        <f t="shared" si="296"/>
        <v>08</v>
      </c>
      <c r="C1711" s="1">
        <v>43146.907997685186</v>
      </c>
      <c r="D1711" t="str">
        <f t="shared" si="291"/>
        <v>9</v>
      </c>
      <c r="E1711" t="s">
        <v>730</v>
      </c>
      <c r="H1711" t="s">
        <v>520</v>
      </c>
      <c r="I1711" s="2">
        <v>43154</v>
      </c>
      <c r="J1711" t="s">
        <v>265</v>
      </c>
      <c r="K1711" t="s">
        <v>242</v>
      </c>
      <c r="L1711" t="s">
        <v>243</v>
      </c>
      <c r="M1711" t="s">
        <v>478</v>
      </c>
      <c r="N1711" t="s">
        <v>479</v>
      </c>
      <c r="O1711" t="s">
        <v>39</v>
      </c>
      <c r="P1711" t="s">
        <v>40</v>
      </c>
      <c r="Q1711">
        <v>4</v>
      </c>
      <c r="R1711" t="s">
        <v>41</v>
      </c>
      <c r="S1711" t="s">
        <v>480</v>
      </c>
      <c r="T1711" t="s">
        <v>479</v>
      </c>
      <c r="U1711" t="str">
        <f>"RV"</f>
        <v>RV</v>
      </c>
      <c r="V1711" t="s">
        <v>44</v>
      </c>
      <c r="W1711" t="str">
        <f>"R3711E"</f>
        <v>R3711E</v>
      </c>
      <c r="X1711" t="s">
        <v>266</v>
      </c>
      <c r="AA1711" t="s">
        <v>46</v>
      </c>
      <c r="AB1711">
        <v>0</v>
      </c>
      <c r="AC1711">
        <v>0</v>
      </c>
      <c r="AD1711">
        <v>1361.72</v>
      </c>
      <c r="AE1711">
        <v>0</v>
      </c>
    </row>
    <row r="1712" spans="1:31" x14ac:dyDescent="0.3">
      <c r="A1712" t="str">
        <f t="shared" si="290"/>
        <v>18</v>
      </c>
      <c r="B1712" t="str">
        <f t="shared" si="296"/>
        <v>08</v>
      </c>
      <c r="C1712" s="1">
        <v>43146.910081018519</v>
      </c>
      <c r="D1712" t="str">
        <f t="shared" si="291"/>
        <v>9</v>
      </c>
      <c r="E1712" t="s">
        <v>638</v>
      </c>
      <c r="H1712" t="s">
        <v>520</v>
      </c>
      <c r="I1712" s="2">
        <v>43154</v>
      </c>
      <c r="J1712" t="s">
        <v>265</v>
      </c>
      <c r="K1712" t="s">
        <v>242</v>
      </c>
      <c r="L1712" t="s">
        <v>243</v>
      </c>
      <c r="M1712" t="s">
        <v>478</v>
      </c>
      <c r="N1712" t="s">
        <v>479</v>
      </c>
      <c r="O1712" t="s">
        <v>39</v>
      </c>
      <c r="P1712" t="s">
        <v>40</v>
      </c>
      <c r="Q1712">
        <v>4</v>
      </c>
      <c r="R1712" t="s">
        <v>41</v>
      </c>
      <c r="S1712" t="s">
        <v>480</v>
      </c>
      <c r="T1712" t="s">
        <v>479</v>
      </c>
      <c r="U1712" t="str">
        <f>"RV"</f>
        <v>RV</v>
      </c>
      <c r="V1712" t="s">
        <v>44</v>
      </c>
      <c r="W1712" t="str">
        <f>"R3711E"</f>
        <v>R3711E</v>
      </c>
      <c r="X1712" t="s">
        <v>266</v>
      </c>
      <c r="AA1712" t="s">
        <v>46</v>
      </c>
      <c r="AB1712">
        <v>0</v>
      </c>
      <c r="AC1712">
        <v>0</v>
      </c>
      <c r="AD1712">
        <v>32.69</v>
      </c>
      <c r="AE1712">
        <v>0</v>
      </c>
    </row>
    <row r="1713" spans="1:31" x14ac:dyDescent="0.3">
      <c r="A1713" t="str">
        <f t="shared" si="290"/>
        <v>18</v>
      </c>
      <c r="B1713" t="str">
        <f t="shared" si="296"/>
        <v>08</v>
      </c>
      <c r="C1713" s="1">
        <v>43132.906087962961</v>
      </c>
      <c r="D1713" t="str">
        <f t="shared" si="291"/>
        <v>9</v>
      </c>
      <c r="E1713" t="s">
        <v>538</v>
      </c>
      <c r="H1713" t="s">
        <v>522</v>
      </c>
      <c r="I1713" s="2">
        <v>43140</v>
      </c>
      <c r="J1713" t="s">
        <v>265</v>
      </c>
      <c r="K1713" t="s">
        <v>242</v>
      </c>
      <c r="L1713" t="s">
        <v>243</v>
      </c>
      <c r="M1713" t="s">
        <v>478</v>
      </c>
      <c r="N1713" t="s">
        <v>479</v>
      </c>
      <c r="O1713" t="s">
        <v>39</v>
      </c>
      <c r="P1713" t="s">
        <v>40</v>
      </c>
      <c r="Q1713">
        <v>4</v>
      </c>
      <c r="R1713" t="s">
        <v>41</v>
      </c>
      <c r="S1713" t="s">
        <v>480</v>
      </c>
      <c r="T1713" t="s">
        <v>479</v>
      </c>
      <c r="U1713" t="str">
        <f>"RV"</f>
        <v>RV</v>
      </c>
      <c r="V1713" t="s">
        <v>44</v>
      </c>
      <c r="W1713" t="str">
        <f>"R3711E"</f>
        <v>R3711E</v>
      </c>
      <c r="X1713" t="s">
        <v>266</v>
      </c>
      <c r="AA1713" t="s">
        <v>46</v>
      </c>
      <c r="AB1713">
        <v>0</v>
      </c>
      <c r="AC1713">
        <v>0</v>
      </c>
      <c r="AD1713">
        <v>1361.72</v>
      </c>
      <c r="AE1713">
        <v>0</v>
      </c>
    </row>
    <row r="1714" spans="1:31" x14ac:dyDescent="0.3">
      <c r="A1714" t="str">
        <f t="shared" si="290"/>
        <v>18</v>
      </c>
      <c r="B1714" t="str">
        <f t="shared" si="296"/>
        <v>08</v>
      </c>
      <c r="C1714" s="1">
        <v>43132.908078703702</v>
      </c>
      <c r="D1714" t="str">
        <f t="shared" si="291"/>
        <v>9</v>
      </c>
      <c r="E1714" t="s">
        <v>639</v>
      </c>
      <c r="H1714" t="s">
        <v>522</v>
      </c>
      <c r="I1714" s="2">
        <v>43140</v>
      </c>
      <c r="J1714" t="s">
        <v>265</v>
      </c>
      <c r="K1714" t="s">
        <v>242</v>
      </c>
      <c r="L1714" t="s">
        <v>243</v>
      </c>
      <c r="M1714" t="s">
        <v>478</v>
      </c>
      <c r="N1714" t="s">
        <v>479</v>
      </c>
      <c r="O1714" t="s">
        <v>39</v>
      </c>
      <c r="P1714" t="s">
        <v>40</v>
      </c>
      <c r="Q1714">
        <v>4</v>
      </c>
      <c r="R1714" t="s">
        <v>41</v>
      </c>
      <c r="S1714" t="s">
        <v>480</v>
      </c>
      <c r="T1714" t="s">
        <v>479</v>
      </c>
      <c r="U1714" t="str">
        <f>"RV"</f>
        <v>RV</v>
      </c>
      <c r="V1714" t="s">
        <v>44</v>
      </c>
      <c r="W1714" t="str">
        <f>"R3711E"</f>
        <v>R3711E</v>
      </c>
      <c r="X1714" t="s">
        <v>266</v>
      </c>
      <c r="AA1714" t="s">
        <v>46</v>
      </c>
      <c r="AB1714">
        <v>0</v>
      </c>
      <c r="AC1714">
        <v>0</v>
      </c>
      <c r="AD1714">
        <v>32.69</v>
      </c>
      <c r="AE1714">
        <v>0</v>
      </c>
    </row>
    <row r="1715" spans="1:31" x14ac:dyDescent="0.3">
      <c r="A1715" t="str">
        <f t="shared" si="290"/>
        <v>18</v>
      </c>
      <c r="B1715" t="str">
        <f t="shared" si="296"/>
        <v>08</v>
      </c>
      <c r="C1715" s="1">
        <v>43146.907986111109</v>
      </c>
      <c r="D1715" t="str">
        <f t="shared" si="291"/>
        <v>9</v>
      </c>
      <c r="E1715" t="s">
        <v>730</v>
      </c>
      <c r="H1715" t="s">
        <v>520</v>
      </c>
      <c r="I1715" s="2">
        <v>43154</v>
      </c>
      <c r="J1715" t="s">
        <v>267</v>
      </c>
      <c r="K1715" t="s">
        <v>242</v>
      </c>
      <c r="L1715" t="s">
        <v>243</v>
      </c>
      <c r="M1715" t="s">
        <v>478</v>
      </c>
      <c r="N1715" t="s">
        <v>479</v>
      </c>
      <c r="O1715" t="s">
        <v>39</v>
      </c>
      <c r="P1715" t="s">
        <v>40</v>
      </c>
      <c r="Q1715">
        <v>4</v>
      </c>
      <c r="R1715" t="s">
        <v>41</v>
      </c>
      <c r="S1715" t="s">
        <v>480</v>
      </c>
      <c r="T1715" t="s">
        <v>479</v>
      </c>
      <c r="U1715" t="str">
        <f>"09"</f>
        <v>09</v>
      </c>
      <c r="V1715" t="s">
        <v>268</v>
      </c>
      <c r="W1715" t="str">
        <f>"E5982"</f>
        <v>E5982</v>
      </c>
      <c r="X1715" t="s">
        <v>268</v>
      </c>
      <c r="AA1715" t="s">
        <v>46</v>
      </c>
      <c r="AB1715">
        <v>0</v>
      </c>
      <c r="AC1715">
        <v>0</v>
      </c>
      <c r="AD1715">
        <v>438.52</v>
      </c>
      <c r="AE1715">
        <v>0</v>
      </c>
    </row>
    <row r="1716" spans="1:31" x14ac:dyDescent="0.3">
      <c r="A1716" t="str">
        <f t="shared" si="290"/>
        <v>18</v>
      </c>
      <c r="B1716" t="str">
        <f t="shared" si="296"/>
        <v>08</v>
      </c>
      <c r="C1716" s="1">
        <v>43146.910081018519</v>
      </c>
      <c r="D1716" t="str">
        <f t="shared" si="291"/>
        <v>9</v>
      </c>
      <c r="E1716" t="s">
        <v>638</v>
      </c>
      <c r="H1716" t="s">
        <v>520</v>
      </c>
      <c r="I1716" s="2">
        <v>43154</v>
      </c>
      <c r="J1716" t="s">
        <v>267</v>
      </c>
      <c r="K1716" t="s">
        <v>242</v>
      </c>
      <c r="L1716" t="s">
        <v>243</v>
      </c>
      <c r="M1716" t="s">
        <v>478</v>
      </c>
      <c r="N1716" t="s">
        <v>479</v>
      </c>
      <c r="O1716" t="s">
        <v>39</v>
      </c>
      <c r="P1716" t="s">
        <v>40</v>
      </c>
      <c r="Q1716">
        <v>4</v>
      </c>
      <c r="R1716" t="s">
        <v>41</v>
      </c>
      <c r="S1716" t="s">
        <v>480</v>
      </c>
      <c r="T1716" t="s">
        <v>479</v>
      </c>
      <c r="U1716" t="str">
        <f>"09"</f>
        <v>09</v>
      </c>
      <c r="V1716" t="s">
        <v>268</v>
      </c>
      <c r="W1716" t="str">
        <f>"E5982"</f>
        <v>E5982</v>
      </c>
      <c r="X1716" t="s">
        <v>268</v>
      </c>
      <c r="AA1716" t="s">
        <v>46</v>
      </c>
      <c r="AB1716">
        <v>0</v>
      </c>
      <c r="AC1716">
        <v>0</v>
      </c>
      <c r="AD1716">
        <v>10.53</v>
      </c>
      <c r="AE1716">
        <v>0</v>
      </c>
    </row>
    <row r="1717" spans="1:31" x14ac:dyDescent="0.3">
      <c r="A1717" t="str">
        <f t="shared" si="290"/>
        <v>18</v>
      </c>
      <c r="B1717" t="str">
        <f t="shared" si="296"/>
        <v>08</v>
      </c>
      <c r="C1717" s="1">
        <v>43132.906087962961</v>
      </c>
      <c r="D1717" t="str">
        <f t="shared" si="291"/>
        <v>9</v>
      </c>
      <c r="E1717" t="s">
        <v>538</v>
      </c>
      <c r="H1717" t="s">
        <v>522</v>
      </c>
      <c r="I1717" s="2">
        <v>43140</v>
      </c>
      <c r="J1717" t="s">
        <v>267</v>
      </c>
      <c r="K1717" t="s">
        <v>242</v>
      </c>
      <c r="L1717" t="s">
        <v>243</v>
      </c>
      <c r="M1717" t="s">
        <v>478</v>
      </c>
      <c r="N1717" t="s">
        <v>479</v>
      </c>
      <c r="O1717" t="s">
        <v>39</v>
      </c>
      <c r="P1717" t="s">
        <v>40</v>
      </c>
      <c r="Q1717">
        <v>4</v>
      </c>
      <c r="R1717" t="s">
        <v>41</v>
      </c>
      <c r="S1717" t="s">
        <v>480</v>
      </c>
      <c r="T1717" t="s">
        <v>479</v>
      </c>
      <c r="U1717" t="str">
        <f>"09"</f>
        <v>09</v>
      </c>
      <c r="V1717" t="s">
        <v>268</v>
      </c>
      <c r="W1717" t="str">
        <f>"E5982"</f>
        <v>E5982</v>
      </c>
      <c r="X1717" t="s">
        <v>268</v>
      </c>
      <c r="AA1717" t="s">
        <v>46</v>
      </c>
      <c r="AB1717">
        <v>0</v>
      </c>
      <c r="AC1717">
        <v>0</v>
      </c>
      <c r="AD1717">
        <v>438.52</v>
      </c>
      <c r="AE1717">
        <v>0</v>
      </c>
    </row>
    <row r="1718" spans="1:31" x14ac:dyDescent="0.3">
      <c r="A1718" t="str">
        <f t="shared" si="290"/>
        <v>18</v>
      </c>
      <c r="B1718" t="str">
        <f t="shared" si="296"/>
        <v>08</v>
      </c>
      <c r="C1718" s="1">
        <v>43132.908078703702</v>
      </c>
      <c r="D1718" t="str">
        <f t="shared" si="291"/>
        <v>9</v>
      </c>
      <c r="E1718" t="s">
        <v>639</v>
      </c>
      <c r="H1718" t="s">
        <v>522</v>
      </c>
      <c r="I1718" s="2">
        <v>43140</v>
      </c>
      <c r="J1718" t="s">
        <v>267</v>
      </c>
      <c r="K1718" t="s">
        <v>242</v>
      </c>
      <c r="L1718" t="s">
        <v>243</v>
      </c>
      <c r="M1718" t="s">
        <v>478</v>
      </c>
      <c r="N1718" t="s">
        <v>479</v>
      </c>
      <c r="O1718" t="s">
        <v>39</v>
      </c>
      <c r="P1718" t="s">
        <v>40</v>
      </c>
      <c r="Q1718">
        <v>4</v>
      </c>
      <c r="R1718" t="s">
        <v>41</v>
      </c>
      <c r="S1718" t="s">
        <v>480</v>
      </c>
      <c r="T1718" t="s">
        <v>479</v>
      </c>
      <c r="U1718" t="str">
        <f>"09"</f>
        <v>09</v>
      </c>
      <c r="V1718" t="s">
        <v>268</v>
      </c>
      <c r="W1718" t="str">
        <f>"E5982"</f>
        <v>E5982</v>
      </c>
      <c r="X1718" t="s">
        <v>268</v>
      </c>
      <c r="AA1718" t="s">
        <v>46</v>
      </c>
      <c r="AB1718">
        <v>0</v>
      </c>
      <c r="AC1718">
        <v>0</v>
      </c>
      <c r="AD1718">
        <v>10.53</v>
      </c>
      <c r="AE1718">
        <v>0</v>
      </c>
    </row>
    <row r="1719" spans="1:31" x14ac:dyDescent="0.3">
      <c r="A1719" t="str">
        <f t="shared" si="290"/>
        <v>18</v>
      </c>
      <c r="B1719" t="str">
        <f t="shared" si="296"/>
        <v>08</v>
      </c>
      <c r="C1719" s="1">
        <v>43151.396215277775</v>
      </c>
      <c r="D1719" t="str">
        <f t="shared" si="291"/>
        <v>9</v>
      </c>
      <c r="E1719" t="s">
        <v>786</v>
      </c>
      <c r="H1719" t="s">
        <v>787</v>
      </c>
      <c r="I1719" s="2">
        <v>43151</v>
      </c>
      <c r="J1719" t="s">
        <v>74</v>
      </c>
      <c r="K1719" t="s">
        <v>242</v>
      </c>
      <c r="L1719" t="s">
        <v>243</v>
      </c>
      <c r="M1719" t="s">
        <v>484</v>
      </c>
      <c r="N1719" t="s">
        <v>485</v>
      </c>
      <c r="O1719" t="s">
        <v>39</v>
      </c>
      <c r="P1719" t="s">
        <v>40</v>
      </c>
      <c r="Q1719">
        <v>4</v>
      </c>
      <c r="R1719" t="s">
        <v>41</v>
      </c>
      <c r="S1719" t="s">
        <v>486</v>
      </c>
      <c r="T1719" t="s">
        <v>485</v>
      </c>
      <c r="U1719" t="str">
        <f>"05"</f>
        <v>05</v>
      </c>
      <c r="V1719" t="s">
        <v>58</v>
      </c>
      <c r="W1719" t="str">
        <f>"E5724"</f>
        <v>E5724</v>
      </c>
      <c r="X1719" t="s">
        <v>339</v>
      </c>
      <c r="AA1719" t="s">
        <v>46</v>
      </c>
      <c r="AB1719">
        <v>0</v>
      </c>
      <c r="AC1719">
        <v>0</v>
      </c>
      <c r="AD1719">
        <v>29.43</v>
      </c>
      <c r="AE1719">
        <v>0</v>
      </c>
    </row>
    <row r="1720" spans="1:31" x14ac:dyDescent="0.3">
      <c r="A1720" t="str">
        <f t="shared" si="290"/>
        <v>18</v>
      </c>
      <c r="B1720" t="str">
        <f t="shared" si="296"/>
        <v>08</v>
      </c>
      <c r="C1720" s="1">
        <v>43151.396238425928</v>
      </c>
      <c r="D1720" t="str">
        <f t="shared" si="291"/>
        <v>9</v>
      </c>
      <c r="E1720" t="s">
        <v>786</v>
      </c>
      <c r="H1720" t="s">
        <v>787</v>
      </c>
      <c r="I1720" s="2">
        <v>43151</v>
      </c>
      <c r="J1720" t="s">
        <v>265</v>
      </c>
      <c r="K1720" t="s">
        <v>242</v>
      </c>
      <c r="L1720" t="s">
        <v>243</v>
      </c>
      <c r="M1720" t="s">
        <v>484</v>
      </c>
      <c r="N1720" t="s">
        <v>485</v>
      </c>
      <c r="O1720" t="s">
        <v>39</v>
      </c>
      <c r="P1720" t="s">
        <v>40</v>
      </c>
      <c r="Q1720">
        <v>4</v>
      </c>
      <c r="R1720" t="s">
        <v>41</v>
      </c>
      <c r="S1720" t="s">
        <v>486</v>
      </c>
      <c r="T1720" t="s">
        <v>485</v>
      </c>
      <c r="U1720" t="str">
        <f>"RV"</f>
        <v>RV</v>
      </c>
      <c r="V1720" t="s">
        <v>44</v>
      </c>
      <c r="W1720" t="str">
        <f>"R3711E"</f>
        <v>R3711E</v>
      </c>
      <c r="X1720" t="s">
        <v>266</v>
      </c>
      <c r="AA1720" t="s">
        <v>46</v>
      </c>
      <c r="AB1720">
        <v>0</v>
      </c>
      <c r="AC1720">
        <v>0</v>
      </c>
      <c r="AD1720">
        <v>42.76</v>
      </c>
      <c r="AE1720">
        <v>0</v>
      </c>
    </row>
    <row r="1721" spans="1:31" x14ac:dyDescent="0.3">
      <c r="A1721" t="str">
        <f t="shared" ref="A1721:A1788" si="299">"18"</f>
        <v>18</v>
      </c>
      <c r="B1721" t="str">
        <f t="shared" si="296"/>
        <v>08</v>
      </c>
      <c r="C1721" s="1">
        <v>43151.396238425928</v>
      </c>
      <c r="D1721" t="str">
        <f t="shared" ref="D1721:D1788" si="300">"9"</f>
        <v>9</v>
      </c>
      <c r="E1721" t="s">
        <v>786</v>
      </c>
      <c r="H1721" t="s">
        <v>787</v>
      </c>
      <c r="I1721" s="2">
        <v>43151</v>
      </c>
      <c r="J1721" t="s">
        <v>267</v>
      </c>
      <c r="K1721" t="s">
        <v>242</v>
      </c>
      <c r="L1721" t="s">
        <v>243</v>
      </c>
      <c r="M1721" t="s">
        <v>484</v>
      </c>
      <c r="N1721" t="s">
        <v>485</v>
      </c>
      <c r="O1721" t="s">
        <v>39</v>
      </c>
      <c r="P1721" t="s">
        <v>40</v>
      </c>
      <c r="Q1721">
        <v>4</v>
      </c>
      <c r="R1721" t="s">
        <v>41</v>
      </c>
      <c r="S1721" t="s">
        <v>486</v>
      </c>
      <c r="T1721" t="s">
        <v>485</v>
      </c>
      <c r="U1721" t="str">
        <f>"09"</f>
        <v>09</v>
      </c>
      <c r="V1721" t="s">
        <v>268</v>
      </c>
      <c r="W1721" t="str">
        <f>"E5982"</f>
        <v>E5982</v>
      </c>
      <c r="X1721" t="s">
        <v>268</v>
      </c>
      <c r="AA1721" t="s">
        <v>46</v>
      </c>
      <c r="AB1721">
        <v>0</v>
      </c>
      <c r="AC1721">
        <v>0</v>
      </c>
      <c r="AD1721">
        <v>13.33</v>
      </c>
      <c r="AE1721">
        <v>0</v>
      </c>
    </row>
    <row r="1722" spans="1:31" x14ac:dyDescent="0.3">
      <c r="A1722" t="str">
        <f t="shared" si="299"/>
        <v>18</v>
      </c>
      <c r="B1722" t="str">
        <f>"00"</f>
        <v>00</v>
      </c>
      <c r="C1722" s="1">
        <v>42927.90221064815</v>
      </c>
      <c r="D1722" t="str">
        <f t="shared" si="300"/>
        <v>9</v>
      </c>
      <c r="E1722" t="s">
        <v>238</v>
      </c>
      <c r="G1722" t="s">
        <v>494</v>
      </c>
      <c r="H1722" t="s">
        <v>240</v>
      </c>
      <c r="I1722" s="2">
        <v>42917</v>
      </c>
      <c r="J1722" t="s">
        <v>241</v>
      </c>
      <c r="K1722" t="s">
        <v>242</v>
      </c>
      <c r="L1722" t="s">
        <v>243</v>
      </c>
      <c r="M1722" t="s">
        <v>495</v>
      </c>
      <c r="N1722" t="s">
        <v>496</v>
      </c>
      <c r="O1722" t="s">
        <v>39</v>
      </c>
      <c r="P1722" t="s">
        <v>40</v>
      </c>
      <c r="Q1722">
        <v>4</v>
      </c>
      <c r="R1722" t="s">
        <v>41</v>
      </c>
      <c r="S1722" t="s">
        <v>497</v>
      </c>
      <c r="T1722" t="s">
        <v>496</v>
      </c>
      <c r="U1722" t="str">
        <f>"05"</f>
        <v>05</v>
      </c>
      <c r="V1722" t="s">
        <v>58</v>
      </c>
      <c r="W1722" t="str">
        <f>"E5307"</f>
        <v>E5307</v>
      </c>
      <c r="X1722" t="s">
        <v>95</v>
      </c>
      <c r="AA1722" t="s">
        <v>46</v>
      </c>
      <c r="AB1722">
        <v>0</v>
      </c>
      <c r="AC1722">
        <v>0</v>
      </c>
      <c r="AD1722">
        <v>0</v>
      </c>
      <c r="AE1722">
        <v>23336</v>
      </c>
    </row>
    <row r="1723" spans="1:31" x14ac:dyDescent="0.3">
      <c r="A1723" t="str">
        <f t="shared" si="299"/>
        <v>18</v>
      </c>
      <c r="B1723" t="str">
        <f>"00"</f>
        <v>00</v>
      </c>
      <c r="C1723" s="1">
        <v>42927.90221064815</v>
      </c>
      <c r="D1723" t="str">
        <f t="shared" si="300"/>
        <v>9</v>
      </c>
      <c r="E1723" t="s">
        <v>238</v>
      </c>
      <c r="G1723" t="s">
        <v>494</v>
      </c>
      <c r="H1723" t="s">
        <v>240</v>
      </c>
      <c r="I1723" s="2">
        <v>42917</v>
      </c>
      <c r="J1723" t="s">
        <v>241</v>
      </c>
      <c r="K1723" t="s">
        <v>242</v>
      </c>
      <c r="L1723" t="s">
        <v>243</v>
      </c>
      <c r="M1723" t="s">
        <v>495</v>
      </c>
      <c r="N1723" t="s">
        <v>496</v>
      </c>
      <c r="O1723" t="s">
        <v>39</v>
      </c>
      <c r="P1723" t="s">
        <v>40</v>
      </c>
      <c r="Q1723">
        <v>4</v>
      </c>
      <c r="R1723" t="s">
        <v>41</v>
      </c>
      <c r="S1723" t="s">
        <v>497</v>
      </c>
      <c r="T1723" t="s">
        <v>496</v>
      </c>
      <c r="U1723" t="str">
        <f>"05"</f>
        <v>05</v>
      </c>
      <c r="V1723" t="s">
        <v>58</v>
      </c>
      <c r="W1723" t="str">
        <f>"E5307"</f>
        <v>E5307</v>
      </c>
      <c r="X1723" t="s">
        <v>95</v>
      </c>
      <c r="AA1723" t="s">
        <v>46</v>
      </c>
      <c r="AB1723">
        <v>0</v>
      </c>
      <c r="AC1723">
        <v>0</v>
      </c>
      <c r="AD1723">
        <v>0</v>
      </c>
      <c r="AE1723">
        <v>0</v>
      </c>
    </row>
    <row r="1724" spans="1:31" x14ac:dyDescent="0.3">
      <c r="A1724" t="str">
        <f t="shared" si="299"/>
        <v>18</v>
      </c>
      <c r="B1724" t="str">
        <f t="shared" ref="B1724:B1787" si="301">"08"</f>
        <v>08</v>
      </c>
      <c r="C1724" s="1">
        <v>43146.906469907408</v>
      </c>
      <c r="D1724" t="str">
        <f t="shared" si="300"/>
        <v>9</v>
      </c>
      <c r="E1724" t="s">
        <v>641</v>
      </c>
      <c r="H1724" t="s">
        <v>520</v>
      </c>
      <c r="I1724" s="2">
        <v>43154</v>
      </c>
      <c r="J1724" t="s">
        <v>83</v>
      </c>
      <c r="K1724" t="s">
        <v>242</v>
      </c>
      <c r="L1724" t="s">
        <v>243</v>
      </c>
      <c r="M1724" t="s">
        <v>498</v>
      </c>
      <c r="N1724" t="s">
        <v>499</v>
      </c>
      <c r="O1724" t="s">
        <v>39</v>
      </c>
      <c r="P1724" t="s">
        <v>40</v>
      </c>
      <c r="Q1724">
        <v>4</v>
      </c>
      <c r="R1724" t="s">
        <v>41</v>
      </c>
      <c r="S1724" t="s">
        <v>500</v>
      </c>
      <c r="T1724" t="s">
        <v>499</v>
      </c>
      <c r="U1724" t="str">
        <f>"03"</f>
        <v>03</v>
      </c>
      <c r="V1724" t="s">
        <v>120</v>
      </c>
      <c r="W1724" t="str">
        <f>"E4135"</f>
        <v>E4135</v>
      </c>
      <c r="X1724" t="s">
        <v>121</v>
      </c>
      <c r="AA1724" t="s">
        <v>46</v>
      </c>
      <c r="AB1724">
        <v>0</v>
      </c>
      <c r="AC1724">
        <v>0</v>
      </c>
      <c r="AD1724">
        <v>3.5</v>
      </c>
      <c r="AE1724">
        <v>0</v>
      </c>
    </row>
    <row r="1725" spans="1:31" x14ac:dyDescent="0.3">
      <c r="A1725" t="str">
        <f t="shared" si="299"/>
        <v>18</v>
      </c>
      <c r="B1725" t="str">
        <f t="shared" si="301"/>
        <v>08</v>
      </c>
      <c r="C1725" s="1">
        <v>43132.904537037037</v>
      </c>
      <c r="D1725" t="str">
        <f t="shared" si="300"/>
        <v>9</v>
      </c>
      <c r="E1725" t="s">
        <v>643</v>
      </c>
      <c r="H1725" t="s">
        <v>522</v>
      </c>
      <c r="I1725" s="2">
        <v>43140</v>
      </c>
      <c r="J1725" t="s">
        <v>83</v>
      </c>
      <c r="K1725" t="s">
        <v>242</v>
      </c>
      <c r="L1725" t="s">
        <v>243</v>
      </c>
      <c r="M1725" t="s">
        <v>498</v>
      </c>
      <c r="N1725" t="s">
        <v>499</v>
      </c>
      <c r="O1725" t="s">
        <v>39</v>
      </c>
      <c r="P1725" t="s">
        <v>40</v>
      </c>
      <c r="Q1725">
        <v>4</v>
      </c>
      <c r="R1725" t="s">
        <v>41</v>
      </c>
      <c r="S1725" t="s">
        <v>500</v>
      </c>
      <c r="T1725" t="s">
        <v>499</v>
      </c>
      <c r="U1725" t="str">
        <f>"03"</f>
        <v>03</v>
      </c>
      <c r="V1725" t="s">
        <v>120</v>
      </c>
      <c r="W1725" t="str">
        <f>"E4135"</f>
        <v>E4135</v>
      </c>
      <c r="X1725" t="s">
        <v>121</v>
      </c>
      <c r="AA1725" t="s">
        <v>46</v>
      </c>
      <c r="AB1725">
        <v>0</v>
      </c>
      <c r="AC1725">
        <v>0</v>
      </c>
      <c r="AD1725">
        <v>6</v>
      </c>
      <c r="AE1725">
        <v>0</v>
      </c>
    </row>
    <row r="1726" spans="1:31" x14ac:dyDescent="0.3">
      <c r="A1726" t="str">
        <f t="shared" si="299"/>
        <v>18</v>
      </c>
      <c r="B1726" t="str">
        <f t="shared" si="301"/>
        <v>08</v>
      </c>
      <c r="C1726" s="1">
        <v>43146.909085648149</v>
      </c>
      <c r="D1726" t="str">
        <f t="shared" si="300"/>
        <v>9</v>
      </c>
      <c r="E1726" t="s">
        <v>638</v>
      </c>
      <c r="H1726" t="s">
        <v>520</v>
      </c>
      <c r="I1726" s="2">
        <v>43154</v>
      </c>
      <c r="J1726" t="s">
        <v>49</v>
      </c>
      <c r="K1726" t="s">
        <v>242</v>
      </c>
      <c r="L1726" t="s">
        <v>243</v>
      </c>
      <c r="M1726" t="s">
        <v>498</v>
      </c>
      <c r="N1726" t="s">
        <v>499</v>
      </c>
      <c r="O1726" t="s">
        <v>39</v>
      </c>
      <c r="P1726" t="s">
        <v>40</v>
      </c>
      <c r="Q1726">
        <v>4</v>
      </c>
      <c r="R1726" t="s">
        <v>41</v>
      </c>
      <c r="S1726" t="s">
        <v>500</v>
      </c>
      <c r="T1726" t="s">
        <v>499</v>
      </c>
      <c r="U1726" t="str">
        <f>"02"</f>
        <v>02</v>
      </c>
      <c r="V1726" t="s">
        <v>51</v>
      </c>
      <c r="W1726" t="str">
        <f>"E4282"</f>
        <v>E4282</v>
      </c>
      <c r="X1726" t="s">
        <v>163</v>
      </c>
      <c r="AA1726" t="s">
        <v>46</v>
      </c>
      <c r="AB1726">
        <v>0</v>
      </c>
      <c r="AC1726">
        <v>0</v>
      </c>
      <c r="AD1726">
        <v>0.08</v>
      </c>
      <c r="AE1726">
        <v>0</v>
      </c>
    </row>
    <row r="1727" spans="1:31" x14ac:dyDescent="0.3">
      <c r="A1727" t="str">
        <f t="shared" si="299"/>
        <v>18</v>
      </c>
      <c r="B1727" t="str">
        <f t="shared" si="301"/>
        <v>08</v>
      </c>
      <c r="C1727" s="1">
        <v>43132.907094907408</v>
      </c>
      <c r="D1727" t="str">
        <f t="shared" si="300"/>
        <v>9</v>
      </c>
      <c r="E1727" t="s">
        <v>639</v>
      </c>
      <c r="H1727" t="s">
        <v>522</v>
      </c>
      <c r="I1727" s="2">
        <v>43140</v>
      </c>
      <c r="J1727" t="s">
        <v>49</v>
      </c>
      <c r="K1727" t="s">
        <v>242</v>
      </c>
      <c r="L1727" t="s">
        <v>243</v>
      </c>
      <c r="M1727" t="s">
        <v>498</v>
      </c>
      <c r="N1727" t="s">
        <v>499</v>
      </c>
      <c r="O1727" t="s">
        <v>39</v>
      </c>
      <c r="P1727" t="s">
        <v>40</v>
      </c>
      <c r="Q1727">
        <v>4</v>
      </c>
      <c r="R1727" t="s">
        <v>41</v>
      </c>
      <c r="S1727" t="s">
        <v>500</v>
      </c>
      <c r="T1727" t="s">
        <v>499</v>
      </c>
      <c r="U1727" t="str">
        <f>"02"</f>
        <v>02</v>
      </c>
      <c r="V1727" t="s">
        <v>51</v>
      </c>
      <c r="W1727" t="str">
        <f>"E4282"</f>
        <v>E4282</v>
      </c>
      <c r="X1727" t="s">
        <v>163</v>
      </c>
      <c r="AA1727" t="s">
        <v>46</v>
      </c>
      <c r="AB1727">
        <v>0</v>
      </c>
      <c r="AC1727">
        <v>0</v>
      </c>
      <c r="AD1727">
        <v>0.14000000000000001</v>
      </c>
      <c r="AE1727">
        <v>0</v>
      </c>
    </row>
    <row r="1728" spans="1:31" x14ac:dyDescent="0.3">
      <c r="A1728" t="str">
        <f t="shared" si="299"/>
        <v>18</v>
      </c>
      <c r="B1728" t="str">
        <f t="shared" si="301"/>
        <v>08</v>
      </c>
      <c r="C1728" s="1">
        <v>43146.909085648149</v>
      </c>
      <c r="D1728" t="str">
        <f t="shared" si="300"/>
        <v>9</v>
      </c>
      <c r="E1728" t="s">
        <v>638</v>
      </c>
      <c r="H1728" t="s">
        <v>520</v>
      </c>
      <c r="I1728" s="2">
        <v>43154</v>
      </c>
      <c r="J1728" t="s">
        <v>49</v>
      </c>
      <c r="K1728" t="s">
        <v>242</v>
      </c>
      <c r="L1728" t="s">
        <v>243</v>
      </c>
      <c r="M1728" t="s">
        <v>498</v>
      </c>
      <c r="N1728" t="s">
        <v>499</v>
      </c>
      <c r="O1728" t="s">
        <v>39</v>
      </c>
      <c r="P1728" t="s">
        <v>40</v>
      </c>
      <c r="Q1728">
        <v>4</v>
      </c>
      <c r="R1728" t="s">
        <v>41</v>
      </c>
      <c r="S1728" t="s">
        <v>500</v>
      </c>
      <c r="T1728" t="s">
        <v>499</v>
      </c>
      <c r="U1728" t="str">
        <f>"02"</f>
        <v>02</v>
      </c>
      <c r="V1728" t="s">
        <v>51</v>
      </c>
      <c r="W1728" t="str">
        <f>"E4281"</f>
        <v>E4281</v>
      </c>
      <c r="X1728" t="s">
        <v>52</v>
      </c>
      <c r="AA1728" t="s">
        <v>46</v>
      </c>
      <c r="AB1728">
        <v>0</v>
      </c>
      <c r="AC1728">
        <v>0</v>
      </c>
      <c r="AD1728">
        <v>59.93</v>
      </c>
      <c r="AE1728">
        <v>0</v>
      </c>
    </row>
    <row r="1729" spans="1:31" x14ac:dyDescent="0.3">
      <c r="A1729" t="str">
        <f t="shared" si="299"/>
        <v>18</v>
      </c>
      <c r="B1729" t="str">
        <f t="shared" si="301"/>
        <v>08</v>
      </c>
      <c r="C1729" s="1">
        <v>43132.907094907408</v>
      </c>
      <c r="D1729" t="str">
        <f t="shared" si="300"/>
        <v>9</v>
      </c>
      <c r="E1729" t="s">
        <v>639</v>
      </c>
      <c r="H1729" t="s">
        <v>522</v>
      </c>
      <c r="I1729" s="2">
        <v>43140</v>
      </c>
      <c r="J1729" t="s">
        <v>49</v>
      </c>
      <c r="K1729" t="s">
        <v>242</v>
      </c>
      <c r="L1729" t="s">
        <v>243</v>
      </c>
      <c r="M1729" t="s">
        <v>498</v>
      </c>
      <c r="N1729" t="s">
        <v>499</v>
      </c>
      <c r="O1729" t="s">
        <v>39</v>
      </c>
      <c r="P1729" t="s">
        <v>40</v>
      </c>
      <c r="Q1729">
        <v>4</v>
      </c>
      <c r="R1729" t="s">
        <v>41</v>
      </c>
      <c r="S1729" t="s">
        <v>500</v>
      </c>
      <c r="T1729" t="s">
        <v>499</v>
      </c>
      <c r="U1729" t="str">
        <f>"02"</f>
        <v>02</v>
      </c>
      <c r="V1729" t="s">
        <v>51</v>
      </c>
      <c r="W1729" t="str">
        <f>"E4281"</f>
        <v>E4281</v>
      </c>
      <c r="X1729" t="s">
        <v>52</v>
      </c>
      <c r="AA1729" t="s">
        <v>46</v>
      </c>
      <c r="AB1729">
        <v>0</v>
      </c>
      <c r="AC1729">
        <v>0</v>
      </c>
      <c r="AD1729">
        <v>59.93</v>
      </c>
      <c r="AE1729">
        <v>0</v>
      </c>
    </row>
    <row r="1730" spans="1:31" x14ac:dyDescent="0.3">
      <c r="A1730" t="str">
        <f t="shared" si="299"/>
        <v>18</v>
      </c>
      <c r="B1730" t="str">
        <f t="shared" si="301"/>
        <v>08</v>
      </c>
      <c r="C1730" s="1">
        <v>43151.494004629632</v>
      </c>
      <c r="D1730" t="str">
        <f t="shared" si="300"/>
        <v>9</v>
      </c>
      <c r="E1730" t="s">
        <v>788</v>
      </c>
      <c r="H1730" t="s">
        <v>789</v>
      </c>
      <c r="I1730" s="2">
        <v>43151</v>
      </c>
      <c r="J1730" t="s">
        <v>74</v>
      </c>
      <c r="K1730" t="s">
        <v>242</v>
      </c>
      <c r="L1730" t="s">
        <v>243</v>
      </c>
      <c r="M1730" t="s">
        <v>498</v>
      </c>
      <c r="N1730" t="s">
        <v>499</v>
      </c>
      <c r="O1730" t="s">
        <v>39</v>
      </c>
      <c r="P1730" t="s">
        <v>40</v>
      </c>
      <c r="Q1730">
        <v>4</v>
      </c>
      <c r="R1730" t="s">
        <v>41</v>
      </c>
      <c r="S1730" t="s">
        <v>500</v>
      </c>
      <c r="T1730" t="s">
        <v>499</v>
      </c>
      <c r="U1730" t="str">
        <f>"05"</f>
        <v>05</v>
      </c>
      <c r="V1730" t="s">
        <v>58</v>
      </c>
      <c r="W1730" t="str">
        <f>"E5741"</f>
        <v>E5741</v>
      </c>
      <c r="X1730" t="s">
        <v>71</v>
      </c>
      <c r="AA1730" t="s">
        <v>46</v>
      </c>
      <c r="AB1730">
        <v>0</v>
      </c>
      <c r="AC1730">
        <v>0</v>
      </c>
      <c r="AD1730">
        <v>474.96</v>
      </c>
      <c r="AE1730">
        <v>0</v>
      </c>
    </row>
    <row r="1731" spans="1:31" x14ac:dyDescent="0.3">
      <c r="A1731" t="str">
        <f t="shared" si="299"/>
        <v>18</v>
      </c>
      <c r="B1731" t="str">
        <f t="shared" si="301"/>
        <v>08</v>
      </c>
      <c r="C1731" s="1">
        <v>43146.906469907408</v>
      </c>
      <c r="D1731" t="str">
        <f t="shared" si="300"/>
        <v>9</v>
      </c>
      <c r="E1731" t="s">
        <v>641</v>
      </c>
      <c r="H1731" t="s">
        <v>520</v>
      </c>
      <c r="I1731" s="2">
        <v>43154</v>
      </c>
      <c r="J1731" t="s">
        <v>83</v>
      </c>
      <c r="K1731" t="s">
        <v>242</v>
      </c>
      <c r="L1731" t="s">
        <v>243</v>
      </c>
      <c r="M1731" t="s">
        <v>498</v>
      </c>
      <c r="N1731" t="s">
        <v>499</v>
      </c>
      <c r="O1731" t="s">
        <v>39</v>
      </c>
      <c r="P1731" t="s">
        <v>40</v>
      </c>
      <c r="Q1731">
        <v>4</v>
      </c>
      <c r="R1731" t="s">
        <v>41</v>
      </c>
      <c r="S1731" t="s">
        <v>500</v>
      </c>
      <c r="T1731" t="s">
        <v>499</v>
      </c>
      <c r="U1731" t="str">
        <f>"01"</f>
        <v>01</v>
      </c>
      <c r="V1731" t="s">
        <v>84</v>
      </c>
      <c r="W1731" t="str">
        <f>"E4105"</f>
        <v>E4105</v>
      </c>
      <c r="X1731" t="s">
        <v>84</v>
      </c>
      <c r="AA1731" t="s">
        <v>46</v>
      </c>
      <c r="AB1731">
        <v>0</v>
      </c>
      <c r="AC1731">
        <v>0</v>
      </c>
      <c r="AD1731">
        <v>182.72</v>
      </c>
      <c r="AE1731">
        <v>0</v>
      </c>
    </row>
    <row r="1732" spans="1:31" x14ac:dyDescent="0.3">
      <c r="A1732" t="str">
        <f t="shared" si="299"/>
        <v>18</v>
      </c>
      <c r="B1732" t="str">
        <f t="shared" si="301"/>
        <v>08</v>
      </c>
      <c r="C1732" s="1">
        <v>43146.904988425929</v>
      </c>
      <c r="D1732" t="str">
        <f t="shared" si="300"/>
        <v>9</v>
      </c>
      <c r="E1732" t="s">
        <v>640</v>
      </c>
      <c r="G1732" t="s">
        <v>86</v>
      </c>
      <c r="H1732" t="s">
        <v>87</v>
      </c>
      <c r="I1732" s="2">
        <v>43146</v>
      </c>
      <c r="J1732" t="s">
        <v>88</v>
      </c>
      <c r="K1732" t="s">
        <v>242</v>
      </c>
      <c r="L1732" t="s">
        <v>243</v>
      </c>
      <c r="M1732" t="s">
        <v>498</v>
      </c>
      <c r="N1732" t="s">
        <v>499</v>
      </c>
      <c r="O1732" t="s">
        <v>39</v>
      </c>
      <c r="P1732" t="s">
        <v>40</v>
      </c>
      <c r="Q1732">
        <v>4</v>
      </c>
      <c r="R1732" t="s">
        <v>41</v>
      </c>
      <c r="S1732" t="s">
        <v>500</v>
      </c>
      <c r="T1732" t="s">
        <v>499</v>
      </c>
      <c r="U1732" t="str">
        <f>"01"</f>
        <v>01</v>
      </c>
      <c r="V1732" t="s">
        <v>84</v>
      </c>
      <c r="W1732" t="str">
        <f>"E4105"</f>
        <v>E4105</v>
      </c>
      <c r="X1732" t="s">
        <v>84</v>
      </c>
      <c r="AA1732" t="s">
        <v>65</v>
      </c>
      <c r="AB1732">
        <v>0</v>
      </c>
      <c r="AC1732">
        <v>0</v>
      </c>
      <c r="AD1732">
        <v>0</v>
      </c>
      <c r="AE1732">
        <v>-182.72</v>
      </c>
    </row>
    <row r="1733" spans="1:31" x14ac:dyDescent="0.3">
      <c r="A1733" t="str">
        <f t="shared" si="299"/>
        <v>18</v>
      </c>
      <c r="B1733" t="str">
        <f t="shared" si="301"/>
        <v>08</v>
      </c>
      <c r="C1733" s="1">
        <v>43132.902997685182</v>
      </c>
      <c r="D1733" t="str">
        <f t="shared" si="300"/>
        <v>9</v>
      </c>
      <c r="E1733" t="s">
        <v>642</v>
      </c>
      <c r="G1733" t="s">
        <v>86</v>
      </c>
      <c r="H1733" t="s">
        <v>87</v>
      </c>
      <c r="I1733" s="2">
        <v>43132</v>
      </c>
      <c r="J1733" t="s">
        <v>88</v>
      </c>
      <c r="K1733" t="s">
        <v>242</v>
      </c>
      <c r="L1733" t="s">
        <v>243</v>
      </c>
      <c r="M1733" t="s">
        <v>498</v>
      </c>
      <c r="N1733" t="s">
        <v>499</v>
      </c>
      <c r="O1733" t="s">
        <v>39</v>
      </c>
      <c r="P1733" t="s">
        <v>40</v>
      </c>
      <c r="Q1733">
        <v>4</v>
      </c>
      <c r="R1733" t="s">
        <v>41</v>
      </c>
      <c r="S1733" t="s">
        <v>500</v>
      </c>
      <c r="T1733" t="s">
        <v>499</v>
      </c>
      <c r="U1733" t="str">
        <f>"01"</f>
        <v>01</v>
      </c>
      <c r="V1733" t="s">
        <v>84</v>
      </c>
      <c r="W1733" t="str">
        <f>"E4105"</f>
        <v>E4105</v>
      </c>
      <c r="X1733" t="s">
        <v>84</v>
      </c>
      <c r="AA1733" t="s">
        <v>65</v>
      </c>
      <c r="AB1733">
        <v>0</v>
      </c>
      <c r="AC1733">
        <v>0</v>
      </c>
      <c r="AD1733">
        <v>0</v>
      </c>
      <c r="AE1733">
        <v>-182.72</v>
      </c>
    </row>
    <row r="1734" spans="1:31" x14ac:dyDescent="0.3">
      <c r="A1734" t="str">
        <f t="shared" si="299"/>
        <v>18</v>
      </c>
      <c r="B1734" t="str">
        <f t="shared" si="301"/>
        <v>08</v>
      </c>
      <c r="C1734" s="1">
        <v>43132.904537037037</v>
      </c>
      <c r="D1734" t="str">
        <f t="shared" si="300"/>
        <v>9</v>
      </c>
      <c r="E1734" t="s">
        <v>643</v>
      </c>
      <c r="H1734" t="s">
        <v>522</v>
      </c>
      <c r="I1734" s="2">
        <v>43140</v>
      </c>
      <c r="J1734" t="s">
        <v>83</v>
      </c>
      <c r="K1734" t="s">
        <v>242</v>
      </c>
      <c r="L1734" t="s">
        <v>243</v>
      </c>
      <c r="M1734" t="s">
        <v>498</v>
      </c>
      <c r="N1734" t="s">
        <v>499</v>
      </c>
      <c r="O1734" t="s">
        <v>39</v>
      </c>
      <c r="P1734" t="s">
        <v>40</v>
      </c>
      <c r="Q1734">
        <v>4</v>
      </c>
      <c r="R1734" t="s">
        <v>41</v>
      </c>
      <c r="S1734" t="s">
        <v>500</v>
      </c>
      <c r="T1734" t="s">
        <v>499</v>
      </c>
      <c r="U1734" t="str">
        <f>"01"</f>
        <v>01</v>
      </c>
      <c r="V1734" t="s">
        <v>84</v>
      </c>
      <c r="W1734" t="str">
        <f>"E4105"</f>
        <v>E4105</v>
      </c>
      <c r="X1734" t="s">
        <v>84</v>
      </c>
      <c r="AA1734" t="s">
        <v>46</v>
      </c>
      <c r="AB1734">
        <v>0</v>
      </c>
      <c r="AC1734">
        <v>0</v>
      </c>
      <c r="AD1734">
        <v>182.72</v>
      </c>
      <c r="AE1734">
        <v>0</v>
      </c>
    </row>
    <row r="1735" spans="1:31" x14ac:dyDescent="0.3">
      <c r="A1735" t="str">
        <f t="shared" si="299"/>
        <v>18</v>
      </c>
      <c r="B1735" t="str">
        <f t="shared" si="301"/>
        <v>08</v>
      </c>
      <c r="C1735" s="1">
        <v>43146.907106481478</v>
      </c>
      <c r="D1735" t="str">
        <f t="shared" si="300"/>
        <v>9</v>
      </c>
      <c r="E1735" t="s">
        <v>641</v>
      </c>
      <c r="H1735" t="s">
        <v>520</v>
      </c>
      <c r="I1735" s="2">
        <v>43154</v>
      </c>
      <c r="J1735" t="s">
        <v>265</v>
      </c>
      <c r="K1735" t="s">
        <v>242</v>
      </c>
      <c r="L1735" t="s">
        <v>243</v>
      </c>
      <c r="M1735" t="s">
        <v>498</v>
      </c>
      <c r="N1735" t="s">
        <v>499</v>
      </c>
      <c r="O1735" t="s">
        <v>39</v>
      </c>
      <c r="P1735" t="s">
        <v>40</v>
      </c>
      <c r="Q1735">
        <v>4</v>
      </c>
      <c r="R1735" t="s">
        <v>41</v>
      </c>
      <c r="S1735" t="s">
        <v>500</v>
      </c>
      <c r="T1735" t="s">
        <v>499</v>
      </c>
      <c r="U1735" t="str">
        <f t="shared" ref="U1735:U1743" si="302">"RV"</f>
        <v>RV</v>
      </c>
      <c r="V1735" t="s">
        <v>44</v>
      </c>
      <c r="W1735" t="str">
        <f t="shared" ref="W1735:W1743" si="303">"R3711E"</f>
        <v>R3711E</v>
      </c>
      <c r="X1735" t="s">
        <v>266</v>
      </c>
      <c r="AA1735" t="s">
        <v>46</v>
      </c>
      <c r="AB1735">
        <v>0</v>
      </c>
      <c r="AC1735">
        <v>0</v>
      </c>
      <c r="AD1735">
        <v>5.09</v>
      </c>
      <c r="AE1735">
        <v>0</v>
      </c>
    </row>
    <row r="1736" spans="1:31" x14ac:dyDescent="0.3">
      <c r="A1736" t="str">
        <f t="shared" si="299"/>
        <v>18</v>
      </c>
      <c r="B1736" t="str">
        <f t="shared" si="301"/>
        <v>08</v>
      </c>
      <c r="C1736" s="1">
        <v>43146.907106481478</v>
      </c>
      <c r="D1736" t="str">
        <f t="shared" si="300"/>
        <v>9</v>
      </c>
      <c r="E1736" t="s">
        <v>641</v>
      </c>
      <c r="H1736" t="s">
        <v>520</v>
      </c>
      <c r="I1736" s="2">
        <v>43154</v>
      </c>
      <c r="J1736" t="s">
        <v>265</v>
      </c>
      <c r="K1736" t="s">
        <v>242</v>
      </c>
      <c r="L1736" t="s">
        <v>243</v>
      </c>
      <c r="M1736" t="s">
        <v>498</v>
      </c>
      <c r="N1736" t="s">
        <v>499</v>
      </c>
      <c r="O1736" t="s">
        <v>39</v>
      </c>
      <c r="P1736" t="s">
        <v>40</v>
      </c>
      <c r="Q1736">
        <v>4</v>
      </c>
      <c r="R1736" t="s">
        <v>41</v>
      </c>
      <c r="S1736" t="s">
        <v>500</v>
      </c>
      <c r="T1736" t="s">
        <v>499</v>
      </c>
      <c r="U1736" t="str">
        <f t="shared" si="302"/>
        <v>RV</v>
      </c>
      <c r="V1736" t="s">
        <v>44</v>
      </c>
      <c r="W1736" t="str">
        <f t="shared" si="303"/>
        <v>R3711E</v>
      </c>
      <c r="X1736" t="s">
        <v>266</v>
      </c>
      <c r="AA1736" t="s">
        <v>46</v>
      </c>
      <c r="AB1736">
        <v>0</v>
      </c>
      <c r="AC1736">
        <v>0</v>
      </c>
      <c r="AD1736">
        <v>265.49</v>
      </c>
      <c r="AE1736">
        <v>0</v>
      </c>
    </row>
    <row r="1737" spans="1:31" x14ac:dyDescent="0.3">
      <c r="A1737" t="str">
        <f t="shared" si="299"/>
        <v>18</v>
      </c>
      <c r="B1737" t="str">
        <f t="shared" si="301"/>
        <v>08</v>
      </c>
      <c r="C1737" s="1">
        <v>43146.909837962965</v>
      </c>
      <c r="D1737" t="str">
        <f t="shared" si="300"/>
        <v>9</v>
      </c>
      <c r="E1737" t="s">
        <v>638</v>
      </c>
      <c r="H1737" t="s">
        <v>520</v>
      </c>
      <c r="I1737" s="2">
        <v>43154</v>
      </c>
      <c r="J1737" t="s">
        <v>265</v>
      </c>
      <c r="K1737" t="s">
        <v>242</v>
      </c>
      <c r="L1737" t="s">
        <v>243</v>
      </c>
      <c r="M1737" t="s">
        <v>498</v>
      </c>
      <c r="N1737" t="s">
        <v>499</v>
      </c>
      <c r="O1737" t="s">
        <v>39</v>
      </c>
      <c r="P1737" t="s">
        <v>40</v>
      </c>
      <c r="Q1737">
        <v>4</v>
      </c>
      <c r="R1737" t="s">
        <v>41</v>
      </c>
      <c r="S1737" t="s">
        <v>500</v>
      </c>
      <c r="T1737" t="s">
        <v>499</v>
      </c>
      <c r="U1737" t="str">
        <f t="shared" si="302"/>
        <v>RV</v>
      </c>
      <c r="V1737" t="s">
        <v>44</v>
      </c>
      <c r="W1737" t="str">
        <f t="shared" si="303"/>
        <v>R3711E</v>
      </c>
      <c r="X1737" t="s">
        <v>266</v>
      </c>
      <c r="AA1737" t="s">
        <v>46</v>
      </c>
      <c r="AB1737">
        <v>0</v>
      </c>
      <c r="AC1737">
        <v>0</v>
      </c>
      <c r="AD1737">
        <v>87.08</v>
      </c>
      <c r="AE1737">
        <v>0</v>
      </c>
    </row>
    <row r="1738" spans="1:31" x14ac:dyDescent="0.3">
      <c r="A1738" t="str">
        <f t="shared" si="299"/>
        <v>18</v>
      </c>
      <c r="B1738" t="str">
        <f t="shared" si="301"/>
        <v>08</v>
      </c>
      <c r="C1738" s="1">
        <v>43146.909849537034</v>
      </c>
      <c r="D1738" t="str">
        <f t="shared" si="300"/>
        <v>9</v>
      </c>
      <c r="E1738" t="s">
        <v>638</v>
      </c>
      <c r="H1738" t="s">
        <v>520</v>
      </c>
      <c r="I1738" s="2">
        <v>43154</v>
      </c>
      <c r="J1738" t="s">
        <v>265</v>
      </c>
      <c r="K1738" t="s">
        <v>242</v>
      </c>
      <c r="L1738" t="s">
        <v>243</v>
      </c>
      <c r="M1738" t="s">
        <v>498</v>
      </c>
      <c r="N1738" t="s">
        <v>499</v>
      </c>
      <c r="O1738" t="s">
        <v>39</v>
      </c>
      <c r="P1738" t="s">
        <v>40</v>
      </c>
      <c r="Q1738">
        <v>4</v>
      </c>
      <c r="R1738" t="s">
        <v>41</v>
      </c>
      <c r="S1738" t="s">
        <v>500</v>
      </c>
      <c r="T1738" t="s">
        <v>499</v>
      </c>
      <c r="U1738" t="str">
        <f t="shared" si="302"/>
        <v>RV</v>
      </c>
      <c r="V1738" t="s">
        <v>44</v>
      </c>
      <c r="W1738" t="str">
        <f t="shared" si="303"/>
        <v>R3711E</v>
      </c>
      <c r="X1738" t="s">
        <v>266</v>
      </c>
      <c r="AA1738" t="s">
        <v>46</v>
      </c>
      <c r="AB1738">
        <v>0</v>
      </c>
      <c r="AC1738">
        <v>0</v>
      </c>
      <c r="AD1738">
        <v>0.12</v>
      </c>
      <c r="AE1738">
        <v>0</v>
      </c>
    </row>
    <row r="1739" spans="1:31" x14ac:dyDescent="0.3">
      <c r="A1739" t="str">
        <f t="shared" si="299"/>
        <v>18</v>
      </c>
      <c r="B1739" t="str">
        <f t="shared" si="301"/>
        <v>08</v>
      </c>
      <c r="C1739" s="1">
        <v>43132.905173611114</v>
      </c>
      <c r="D1739" t="str">
        <f t="shared" si="300"/>
        <v>9</v>
      </c>
      <c r="E1739" t="s">
        <v>643</v>
      </c>
      <c r="H1739" t="s">
        <v>522</v>
      </c>
      <c r="I1739" s="2">
        <v>43140</v>
      </c>
      <c r="J1739" t="s">
        <v>265</v>
      </c>
      <c r="K1739" t="s">
        <v>242</v>
      </c>
      <c r="L1739" t="s">
        <v>243</v>
      </c>
      <c r="M1739" t="s">
        <v>498</v>
      </c>
      <c r="N1739" t="s">
        <v>499</v>
      </c>
      <c r="O1739" t="s">
        <v>39</v>
      </c>
      <c r="P1739" t="s">
        <v>40</v>
      </c>
      <c r="Q1739">
        <v>4</v>
      </c>
      <c r="R1739" t="s">
        <v>41</v>
      </c>
      <c r="S1739" t="s">
        <v>500</v>
      </c>
      <c r="T1739" t="s">
        <v>499</v>
      </c>
      <c r="U1739" t="str">
        <f t="shared" si="302"/>
        <v>RV</v>
      </c>
      <c r="V1739" t="s">
        <v>44</v>
      </c>
      <c r="W1739" t="str">
        <f t="shared" si="303"/>
        <v>R3711E</v>
      </c>
      <c r="X1739" t="s">
        <v>266</v>
      </c>
      <c r="AA1739" t="s">
        <v>46</v>
      </c>
      <c r="AB1739">
        <v>0</v>
      </c>
      <c r="AC1739">
        <v>0</v>
      </c>
      <c r="AD1739">
        <v>265.49</v>
      </c>
      <c r="AE1739">
        <v>0</v>
      </c>
    </row>
    <row r="1740" spans="1:31" x14ac:dyDescent="0.3">
      <c r="A1740" t="str">
        <f t="shared" si="299"/>
        <v>18</v>
      </c>
      <c r="B1740" t="str">
        <f t="shared" si="301"/>
        <v>08</v>
      </c>
      <c r="C1740" s="1">
        <v>43132.905173611114</v>
      </c>
      <c r="D1740" t="str">
        <f t="shared" si="300"/>
        <v>9</v>
      </c>
      <c r="E1740" t="s">
        <v>643</v>
      </c>
      <c r="H1740" t="s">
        <v>522</v>
      </c>
      <c r="I1740" s="2">
        <v>43140</v>
      </c>
      <c r="J1740" t="s">
        <v>265</v>
      </c>
      <c r="K1740" t="s">
        <v>242</v>
      </c>
      <c r="L1740" t="s">
        <v>243</v>
      </c>
      <c r="M1740" t="s">
        <v>498</v>
      </c>
      <c r="N1740" t="s">
        <v>499</v>
      </c>
      <c r="O1740" t="s">
        <v>39</v>
      </c>
      <c r="P1740" t="s">
        <v>40</v>
      </c>
      <c r="Q1740">
        <v>4</v>
      </c>
      <c r="R1740" t="s">
        <v>41</v>
      </c>
      <c r="S1740" t="s">
        <v>500</v>
      </c>
      <c r="T1740" t="s">
        <v>499</v>
      </c>
      <c r="U1740" t="str">
        <f t="shared" si="302"/>
        <v>RV</v>
      </c>
      <c r="V1740" t="s">
        <v>44</v>
      </c>
      <c r="W1740" t="str">
        <f t="shared" si="303"/>
        <v>R3711E</v>
      </c>
      <c r="X1740" t="s">
        <v>266</v>
      </c>
      <c r="AA1740" t="s">
        <v>46</v>
      </c>
      <c r="AB1740">
        <v>0</v>
      </c>
      <c r="AC1740">
        <v>0</v>
      </c>
      <c r="AD1740">
        <v>8.7200000000000006</v>
      </c>
      <c r="AE1740">
        <v>0</v>
      </c>
    </row>
    <row r="1741" spans="1:31" x14ac:dyDescent="0.3">
      <c r="A1741" t="str">
        <f t="shared" si="299"/>
        <v>18</v>
      </c>
      <c r="B1741" t="str">
        <f t="shared" si="301"/>
        <v>08</v>
      </c>
      <c r="C1741" s="1">
        <v>43132.907847222225</v>
      </c>
      <c r="D1741" t="str">
        <f t="shared" si="300"/>
        <v>9</v>
      </c>
      <c r="E1741" t="s">
        <v>639</v>
      </c>
      <c r="H1741" t="s">
        <v>522</v>
      </c>
      <c r="I1741" s="2">
        <v>43140</v>
      </c>
      <c r="J1741" t="s">
        <v>265</v>
      </c>
      <c r="K1741" t="s">
        <v>242</v>
      </c>
      <c r="L1741" t="s">
        <v>243</v>
      </c>
      <c r="M1741" t="s">
        <v>498</v>
      </c>
      <c r="N1741" t="s">
        <v>499</v>
      </c>
      <c r="O1741" t="s">
        <v>39</v>
      </c>
      <c r="P1741" t="s">
        <v>40</v>
      </c>
      <c r="Q1741">
        <v>4</v>
      </c>
      <c r="R1741" t="s">
        <v>41</v>
      </c>
      <c r="S1741" t="s">
        <v>500</v>
      </c>
      <c r="T1741" t="s">
        <v>499</v>
      </c>
      <c r="U1741" t="str">
        <f t="shared" si="302"/>
        <v>RV</v>
      </c>
      <c r="V1741" t="s">
        <v>44</v>
      </c>
      <c r="W1741" t="str">
        <f t="shared" si="303"/>
        <v>R3711E</v>
      </c>
      <c r="X1741" t="s">
        <v>266</v>
      </c>
      <c r="AA1741" t="s">
        <v>46</v>
      </c>
      <c r="AB1741">
        <v>0</v>
      </c>
      <c r="AC1741">
        <v>0</v>
      </c>
      <c r="AD1741">
        <v>87.08</v>
      </c>
      <c r="AE1741">
        <v>0</v>
      </c>
    </row>
    <row r="1742" spans="1:31" x14ac:dyDescent="0.3">
      <c r="A1742" t="str">
        <f t="shared" si="299"/>
        <v>18</v>
      </c>
      <c r="B1742" t="str">
        <f t="shared" si="301"/>
        <v>08</v>
      </c>
      <c r="C1742" s="1">
        <v>43132.907858796294</v>
      </c>
      <c r="D1742" t="str">
        <f t="shared" si="300"/>
        <v>9</v>
      </c>
      <c r="E1742" t="s">
        <v>639</v>
      </c>
      <c r="H1742" t="s">
        <v>522</v>
      </c>
      <c r="I1742" s="2">
        <v>43140</v>
      </c>
      <c r="J1742" t="s">
        <v>265</v>
      </c>
      <c r="K1742" t="s">
        <v>242</v>
      </c>
      <c r="L1742" t="s">
        <v>243</v>
      </c>
      <c r="M1742" t="s">
        <v>498</v>
      </c>
      <c r="N1742" t="s">
        <v>499</v>
      </c>
      <c r="O1742" t="s">
        <v>39</v>
      </c>
      <c r="P1742" t="s">
        <v>40</v>
      </c>
      <c r="Q1742">
        <v>4</v>
      </c>
      <c r="R1742" t="s">
        <v>41</v>
      </c>
      <c r="S1742" t="s">
        <v>500</v>
      </c>
      <c r="T1742" t="s">
        <v>499</v>
      </c>
      <c r="U1742" t="str">
        <f t="shared" si="302"/>
        <v>RV</v>
      </c>
      <c r="V1742" t="s">
        <v>44</v>
      </c>
      <c r="W1742" t="str">
        <f t="shared" si="303"/>
        <v>R3711E</v>
      </c>
      <c r="X1742" t="s">
        <v>266</v>
      </c>
      <c r="AA1742" t="s">
        <v>46</v>
      </c>
      <c r="AB1742">
        <v>0</v>
      </c>
      <c r="AC1742">
        <v>0</v>
      </c>
      <c r="AD1742">
        <v>0.2</v>
      </c>
      <c r="AE1742">
        <v>0</v>
      </c>
    </row>
    <row r="1743" spans="1:31" x14ac:dyDescent="0.3">
      <c r="A1743" t="str">
        <f t="shared" si="299"/>
        <v>18</v>
      </c>
      <c r="B1743" t="str">
        <f t="shared" si="301"/>
        <v>08</v>
      </c>
      <c r="C1743" s="1">
        <v>43151.494016203702</v>
      </c>
      <c r="D1743" t="str">
        <f t="shared" si="300"/>
        <v>9</v>
      </c>
      <c r="E1743" t="s">
        <v>788</v>
      </c>
      <c r="H1743" t="s">
        <v>789</v>
      </c>
      <c r="I1743" s="2">
        <v>43151</v>
      </c>
      <c r="J1743" t="s">
        <v>265</v>
      </c>
      <c r="K1743" t="s">
        <v>242</v>
      </c>
      <c r="L1743" t="s">
        <v>243</v>
      </c>
      <c r="M1743" t="s">
        <v>498</v>
      </c>
      <c r="N1743" t="s">
        <v>499</v>
      </c>
      <c r="O1743" t="s">
        <v>39</v>
      </c>
      <c r="P1743" t="s">
        <v>40</v>
      </c>
      <c r="Q1743">
        <v>4</v>
      </c>
      <c r="R1743" t="s">
        <v>41</v>
      </c>
      <c r="S1743" t="s">
        <v>500</v>
      </c>
      <c r="T1743" t="s">
        <v>499</v>
      </c>
      <c r="U1743" t="str">
        <f t="shared" si="302"/>
        <v>RV</v>
      </c>
      <c r="V1743" t="s">
        <v>44</v>
      </c>
      <c r="W1743" t="str">
        <f t="shared" si="303"/>
        <v>R3711E</v>
      </c>
      <c r="X1743" t="s">
        <v>266</v>
      </c>
      <c r="AA1743" t="s">
        <v>46</v>
      </c>
      <c r="AB1743">
        <v>0</v>
      </c>
      <c r="AC1743">
        <v>0</v>
      </c>
      <c r="AD1743">
        <v>690.12</v>
      </c>
      <c r="AE1743">
        <v>0</v>
      </c>
    </row>
    <row r="1744" spans="1:31" x14ac:dyDescent="0.3">
      <c r="A1744" t="str">
        <f t="shared" si="299"/>
        <v>18</v>
      </c>
      <c r="B1744" t="str">
        <f t="shared" si="301"/>
        <v>08</v>
      </c>
      <c r="C1744" s="1">
        <v>43146.907106481478</v>
      </c>
      <c r="D1744" t="str">
        <f t="shared" si="300"/>
        <v>9</v>
      </c>
      <c r="E1744" t="s">
        <v>641</v>
      </c>
      <c r="H1744" t="s">
        <v>520</v>
      </c>
      <c r="I1744" s="2">
        <v>43154</v>
      </c>
      <c r="J1744" t="s">
        <v>267</v>
      </c>
      <c r="K1744" t="s">
        <v>242</v>
      </c>
      <c r="L1744" t="s">
        <v>243</v>
      </c>
      <c r="M1744" t="s">
        <v>498</v>
      </c>
      <c r="N1744" t="s">
        <v>499</v>
      </c>
      <c r="O1744" t="s">
        <v>39</v>
      </c>
      <c r="P1744" t="s">
        <v>40</v>
      </c>
      <c r="Q1744">
        <v>4</v>
      </c>
      <c r="R1744" t="s">
        <v>41</v>
      </c>
      <c r="S1744" t="s">
        <v>500</v>
      </c>
      <c r="T1744" t="s">
        <v>499</v>
      </c>
      <c r="U1744" t="str">
        <f t="shared" ref="U1744:U1752" si="304">"09"</f>
        <v>09</v>
      </c>
      <c r="V1744" t="s">
        <v>268</v>
      </c>
      <c r="W1744" t="str">
        <f t="shared" ref="W1744:W1752" si="305">"E5982"</f>
        <v>E5982</v>
      </c>
      <c r="X1744" t="s">
        <v>268</v>
      </c>
      <c r="AA1744" t="s">
        <v>46</v>
      </c>
      <c r="AB1744">
        <v>0</v>
      </c>
      <c r="AC1744">
        <v>0</v>
      </c>
      <c r="AD1744">
        <v>1.59</v>
      </c>
      <c r="AE1744">
        <v>0</v>
      </c>
    </row>
    <row r="1745" spans="1:31" x14ac:dyDescent="0.3">
      <c r="A1745" t="str">
        <f t="shared" si="299"/>
        <v>18</v>
      </c>
      <c r="B1745" t="str">
        <f t="shared" si="301"/>
        <v>08</v>
      </c>
      <c r="C1745" s="1">
        <v>43146.907094907408</v>
      </c>
      <c r="D1745" t="str">
        <f t="shared" si="300"/>
        <v>9</v>
      </c>
      <c r="E1745" t="s">
        <v>641</v>
      </c>
      <c r="H1745" t="s">
        <v>520</v>
      </c>
      <c r="I1745" s="2">
        <v>43154</v>
      </c>
      <c r="J1745" t="s">
        <v>267</v>
      </c>
      <c r="K1745" t="s">
        <v>242</v>
      </c>
      <c r="L1745" t="s">
        <v>243</v>
      </c>
      <c r="M1745" t="s">
        <v>498</v>
      </c>
      <c r="N1745" t="s">
        <v>499</v>
      </c>
      <c r="O1745" t="s">
        <v>39</v>
      </c>
      <c r="P1745" t="s">
        <v>40</v>
      </c>
      <c r="Q1745">
        <v>4</v>
      </c>
      <c r="R1745" t="s">
        <v>41</v>
      </c>
      <c r="S1745" t="s">
        <v>500</v>
      </c>
      <c r="T1745" t="s">
        <v>499</v>
      </c>
      <c r="U1745" t="str">
        <f t="shared" si="304"/>
        <v>09</v>
      </c>
      <c r="V1745" t="s">
        <v>268</v>
      </c>
      <c r="W1745" t="str">
        <f t="shared" si="305"/>
        <v>E5982</v>
      </c>
      <c r="X1745" t="s">
        <v>268</v>
      </c>
      <c r="AA1745" t="s">
        <v>46</v>
      </c>
      <c r="AB1745">
        <v>0</v>
      </c>
      <c r="AC1745">
        <v>0</v>
      </c>
      <c r="AD1745">
        <v>82.77</v>
      </c>
      <c r="AE1745">
        <v>0</v>
      </c>
    </row>
    <row r="1746" spans="1:31" x14ac:dyDescent="0.3">
      <c r="A1746" t="str">
        <f t="shared" si="299"/>
        <v>18</v>
      </c>
      <c r="B1746" t="str">
        <f t="shared" si="301"/>
        <v>08</v>
      </c>
      <c r="C1746" s="1">
        <v>43146.909837962965</v>
      </c>
      <c r="D1746" t="str">
        <f t="shared" si="300"/>
        <v>9</v>
      </c>
      <c r="E1746" t="s">
        <v>638</v>
      </c>
      <c r="H1746" t="s">
        <v>520</v>
      </c>
      <c r="I1746" s="2">
        <v>43154</v>
      </c>
      <c r="J1746" t="s">
        <v>267</v>
      </c>
      <c r="K1746" t="s">
        <v>242</v>
      </c>
      <c r="L1746" t="s">
        <v>243</v>
      </c>
      <c r="M1746" t="s">
        <v>498</v>
      </c>
      <c r="N1746" t="s">
        <v>499</v>
      </c>
      <c r="O1746" t="s">
        <v>39</v>
      </c>
      <c r="P1746" t="s">
        <v>40</v>
      </c>
      <c r="Q1746">
        <v>4</v>
      </c>
      <c r="R1746" t="s">
        <v>41</v>
      </c>
      <c r="S1746" t="s">
        <v>500</v>
      </c>
      <c r="T1746" t="s">
        <v>499</v>
      </c>
      <c r="U1746" t="str">
        <f t="shared" si="304"/>
        <v>09</v>
      </c>
      <c r="V1746" t="s">
        <v>268</v>
      </c>
      <c r="W1746" t="str">
        <f t="shared" si="305"/>
        <v>E5982</v>
      </c>
      <c r="X1746" t="s">
        <v>268</v>
      </c>
      <c r="AA1746" t="s">
        <v>46</v>
      </c>
      <c r="AB1746">
        <v>0</v>
      </c>
      <c r="AC1746">
        <v>0</v>
      </c>
      <c r="AD1746">
        <v>27.15</v>
      </c>
      <c r="AE1746">
        <v>0</v>
      </c>
    </row>
    <row r="1747" spans="1:31" x14ac:dyDescent="0.3">
      <c r="A1747" t="str">
        <f t="shared" si="299"/>
        <v>18</v>
      </c>
      <c r="B1747" t="str">
        <f t="shared" si="301"/>
        <v>08</v>
      </c>
      <c r="C1747" s="1">
        <v>43146.909849537034</v>
      </c>
      <c r="D1747" t="str">
        <f t="shared" si="300"/>
        <v>9</v>
      </c>
      <c r="E1747" t="s">
        <v>638</v>
      </c>
      <c r="H1747" t="s">
        <v>520</v>
      </c>
      <c r="I1747" s="2">
        <v>43154</v>
      </c>
      <c r="J1747" t="s">
        <v>267</v>
      </c>
      <c r="K1747" t="s">
        <v>242</v>
      </c>
      <c r="L1747" t="s">
        <v>243</v>
      </c>
      <c r="M1747" t="s">
        <v>498</v>
      </c>
      <c r="N1747" t="s">
        <v>499</v>
      </c>
      <c r="O1747" t="s">
        <v>39</v>
      </c>
      <c r="P1747" t="s">
        <v>40</v>
      </c>
      <c r="Q1747">
        <v>4</v>
      </c>
      <c r="R1747" t="s">
        <v>41</v>
      </c>
      <c r="S1747" t="s">
        <v>500</v>
      </c>
      <c r="T1747" t="s">
        <v>499</v>
      </c>
      <c r="U1747" t="str">
        <f t="shared" si="304"/>
        <v>09</v>
      </c>
      <c r="V1747" t="s">
        <v>268</v>
      </c>
      <c r="W1747" t="str">
        <f t="shared" si="305"/>
        <v>E5982</v>
      </c>
      <c r="X1747" t="s">
        <v>268</v>
      </c>
      <c r="AA1747" t="s">
        <v>46</v>
      </c>
      <c r="AB1747">
        <v>0</v>
      </c>
      <c r="AC1747">
        <v>0</v>
      </c>
      <c r="AD1747">
        <v>0.04</v>
      </c>
      <c r="AE1747">
        <v>0</v>
      </c>
    </row>
    <row r="1748" spans="1:31" x14ac:dyDescent="0.3">
      <c r="A1748" t="str">
        <f t="shared" si="299"/>
        <v>18</v>
      </c>
      <c r="B1748" t="str">
        <f t="shared" si="301"/>
        <v>08</v>
      </c>
      <c r="C1748" s="1">
        <v>43132.905173611114</v>
      </c>
      <c r="D1748" t="str">
        <f t="shared" si="300"/>
        <v>9</v>
      </c>
      <c r="E1748" t="s">
        <v>643</v>
      </c>
      <c r="H1748" t="s">
        <v>522</v>
      </c>
      <c r="I1748" s="2">
        <v>43140</v>
      </c>
      <c r="J1748" t="s">
        <v>267</v>
      </c>
      <c r="K1748" t="s">
        <v>242</v>
      </c>
      <c r="L1748" t="s">
        <v>243</v>
      </c>
      <c r="M1748" t="s">
        <v>498</v>
      </c>
      <c r="N1748" t="s">
        <v>499</v>
      </c>
      <c r="O1748" t="s">
        <v>39</v>
      </c>
      <c r="P1748" t="s">
        <v>40</v>
      </c>
      <c r="Q1748">
        <v>4</v>
      </c>
      <c r="R1748" t="s">
        <v>41</v>
      </c>
      <c r="S1748" t="s">
        <v>500</v>
      </c>
      <c r="T1748" t="s">
        <v>499</v>
      </c>
      <c r="U1748" t="str">
        <f t="shared" si="304"/>
        <v>09</v>
      </c>
      <c r="V1748" t="s">
        <v>268</v>
      </c>
      <c r="W1748" t="str">
        <f t="shared" si="305"/>
        <v>E5982</v>
      </c>
      <c r="X1748" t="s">
        <v>268</v>
      </c>
      <c r="AA1748" t="s">
        <v>46</v>
      </c>
      <c r="AB1748">
        <v>0</v>
      </c>
      <c r="AC1748">
        <v>0</v>
      </c>
      <c r="AD1748">
        <v>82.77</v>
      </c>
      <c r="AE1748">
        <v>0</v>
      </c>
    </row>
    <row r="1749" spans="1:31" x14ac:dyDescent="0.3">
      <c r="A1749" t="str">
        <f t="shared" si="299"/>
        <v>18</v>
      </c>
      <c r="B1749" t="str">
        <f t="shared" si="301"/>
        <v>08</v>
      </c>
      <c r="C1749" s="1">
        <v>43132.905173611114</v>
      </c>
      <c r="D1749" t="str">
        <f t="shared" si="300"/>
        <v>9</v>
      </c>
      <c r="E1749" t="s">
        <v>643</v>
      </c>
      <c r="H1749" t="s">
        <v>522</v>
      </c>
      <c r="I1749" s="2">
        <v>43140</v>
      </c>
      <c r="J1749" t="s">
        <v>267</v>
      </c>
      <c r="K1749" t="s">
        <v>242</v>
      </c>
      <c r="L1749" t="s">
        <v>243</v>
      </c>
      <c r="M1749" t="s">
        <v>498</v>
      </c>
      <c r="N1749" t="s">
        <v>499</v>
      </c>
      <c r="O1749" t="s">
        <v>39</v>
      </c>
      <c r="P1749" t="s">
        <v>40</v>
      </c>
      <c r="Q1749">
        <v>4</v>
      </c>
      <c r="R1749" t="s">
        <v>41</v>
      </c>
      <c r="S1749" t="s">
        <v>500</v>
      </c>
      <c r="T1749" t="s">
        <v>499</v>
      </c>
      <c r="U1749" t="str">
        <f t="shared" si="304"/>
        <v>09</v>
      </c>
      <c r="V1749" t="s">
        <v>268</v>
      </c>
      <c r="W1749" t="str">
        <f t="shared" si="305"/>
        <v>E5982</v>
      </c>
      <c r="X1749" t="s">
        <v>268</v>
      </c>
      <c r="AA1749" t="s">
        <v>46</v>
      </c>
      <c r="AB1749">
        <v>0</v>
      </c>
      <c r="AC1749">
        <v>0</v>
      </c>
      <c r="AD1749">
        <v>2.72</v>
      </c>
      <c r="AE1749">
        <v>0</v>
      </c>
    </row>
    <row r="1750" spans="1:31" x14ac:dyDescent="0.3">
      <c r="A1750" t="str">
        <f t="shared" si="299"/>
        <v>18</v>
      </c>
      <c r="B1750" t="str">
        <f t="shared" si="301"/>
        <v>08</v>
      </c>
      <c r="C1750" s="1">
        <v>43132.907847222225</v>
      </c>
      <c r="D1750" t="str">
        <f t="shared" si="300"/>
        <v>9</v>
      </c>
      <c r="E1750" t="s">
        <v>639</v>
      </c>
      <c r="H1750" t="s">
        <v>522</v>
      </c>
      <c r="I1750" s="2">
        <v>43140</v>
      </c>
      <c r="J1750" t="s">
        <v>267</v>
      </c>
      <c r="K1750" t="s">
        <v>242</v>
      </c>
      <c r="L1750" t="s">
        <v>243</v>
      </c>
      <c r="M1750" t="s">
        <v>498</v>
      </c>
      <c r="N1750" t="s">
        <v>499</v>
      </c>
      <c r="O1750" t="s">
        <v>39</v>
      </c>
      <c r="P1750" t="s">
        <v>40</v>
      </c>
      <c r="Q1750">
        <v>4</v>
      </c>
      <c r="R1750" t="s">
        <v>41</v>
      </c>
      <c r="S1750" t="s">
        <v>500</v>
      </c>
      <c r="T1750" t="s">
        <v>499</v>
      </c>
      <c r="U1750" t="str">
        <f t="shared" si="304"/>
        <v>09</v>
      </c>
      <c r="V1750" t="s">
        <v>268</v>
      </c>
      <c r="W1750" t="str">
        <f t="shared" si="305"/>
        <v>E5982</v>
      </c>
      <c r="X1750" t="s">
        <v>268</v>
      </c>
      <c r="AA1750" t="s">
        <v>46</v>
      </c>
      <c r="AB1750">
        <v>0</v>
      </c>
      <c r="AC1750">
        <v>0</v>
      </c>
      <c r="AD1750">
        <v>27.15</v>
      </c>
      <c r="AE1750">
        <v>0</v>
      </c>
    </row>
    <row r="1751" spans="1:31" x14ac:dyDescent="0.3">
      <c r="A1751" t="str">
        <f t="shared" si="299"/>
        <v>18</v>
      </c>
      <c r="B1751" t="str">
        <f t="shared" si="301"/>
        <v>08</v>
      </c>
      <c r="C1751" s="1">
        <v>43132.907858796294</v>
      </c>
      <c r="D1751" t="str">
        <f t="shared" si="300"/>
        <v>9</v>
      </c>
      <c r="E1751" t="s">
        <v>639</v>
      </c>
      <c r="H1751" t="s">
        <v>522</v>
      </c>
      <c r="I1751" s="2">
        <v>43140</v>
      </c>
      <c r="J1751" t="s">
        <v>267</v>
      </c>
      <c r="K1751" t="s">
        <v>242</v>
      </c>
      <c r="L1751" t="s">
        <v>243</v>
      </c>
      <c r="M1751" t="s">
        <v>498</v>
      </c>
      <c r="N1751" t="s">
        <v>499</v>
      </c>
      <c r="O1751" t="s">
        <v>39</v>
      </c>
      <c r="P1751" t="s">
        <v>40</v>
      </c>
      <c r="Q1751">
        <v>4</v>
      </c>
      <c r="R1751" t="s">
        <v>41</v>
      </c>
      <c r="S1751" t="s">
        <v>500</v>
      </c>
      <c r="T1751" t="s">
        <v>499</v>
      </c>
      <c r="U1751" t="str">
        <f t="shared" si="304"/>
        <v>09</v>
      </c>
      <c r="V1751" t="s">
        <v>268</v>
      </c>
      <c r="W1751" t="str">
        <f t="shared" si="305"/>
        <v>E5982</v>
      </c>
      <c r="X1751" t="s">
        <v>268</v>
      </c>
      <c r="AA1751" t="s">
        <v>46</v>
      </c>
      <c r="AB1751">
        <v>0</v>
      </c>
      <c r="AC1751">
        <v>0</v>
      </c>
      <c r="AD1751">
        <v>0.06</v>
      </c>
      <c r="AE1751">
        <v>0</v>
      </c>
    </row>
    <row r="1752" spans="1:31" x14ac:dyDescent="0.3">
      <c r="A1752" t="str">
        <f t="shared" si="299"/>
        <v>18</v>
      </c>
      <c r="B1752" t="str">
        <f t="shared" si="301"/>
        <v>08</v>
      </c>
      <c r="C1752" s="1">
        <v>43151.494016203702</v>
      </c>
      <c r="D1752" t="str">
        <f t="shared" si="300"/>
        <v>9</v>
      </c>
      <c r="E1752" t="s">
        <v>788</v>
      </c>
      <c r="H1752" t="s">
        <v>789</v>
      </c>
      <c r="I1752" s="2">
        <v>43151</v>
      </c>
      <c r="J1752" t="s">
        <v>267</v>
      </c>
      <c r="K1752" t="s">
        <v>242</v>
      </c>
      <c r="L1752" t="s">
        <v>243</v>
      </c>
      <c r="M1752" t="s">
        <v>498</v>
      </c>
      <c r="N1752" t="s">
        <v>499</v>
      </c>
      <c r="O1752" t="s">
        <v>39</v>
      </c>
      <c r="P1752" t="s">
        <v>40</v>
      </c>
      <c r="Q1752">
        <v>4</v>
      </c>
      <c r="R1752" t="s">
        <v>41</v>
      </c>
      <c r="S1752" t="s">
        <v>500</v>
      </c>
      <c r="T1752" t="s">
        <v>499</v>
      </c>
      <c r="U1752" t="str">
        <f t="shared" si="304"/>
        <v>09</v>
      </c>
      <c r="V1752" t="s">
        <v>268</v>
      </c>
      <c r="W1752" t="str">
        <f t="shared" si="305"/>
        <v>E5982</v>
      </c>
      <c r="X1752" t="s">
        <v>268</v>
      </c>
      <c r="AA1752" t="s">
        <v>46</v>
      </c>
      <c r="AB1752">
        <v>0</v>
      </c>
      <c r="AC1752">
        <v>0</v>
      </c>
      <c r="AD1752">
        <v>215.16</v>
      </c>
      <c r="AE1752">
        <v>0</v>
      </c>
    </row>
    <row r="1753" spans="1:31" x14ac:dyDescent="0.3">
      <c r="A1753" t="str">
        <f t="shared" si="299"/>
        <v>18</v>
      </c>
      <c r="B1753" t="str">
        <f t="shared" si="301"/>
        <v>08</v>
      </c>
      <c r="C1753" s="1">
        <v>43146.906469907408</v>
      </c>
      <c r="D1753" t="str">
        <f t="shared" si="300"/>
        <v>9</v>
      </c>
      <c r="E1753" t="s">
        <v>641</v>
      </c>
      <c r="H1753" t="s">
        <v>520</v>
      </c>
      <c r="I1753" s="2">
        <v>43154</v>
      </c>
      <c r="J1753" t="s">
        <v>83</v>
      </c>
      <c r="K1753" t="s">
        <v>242</v>
      </c>
      <c r="L1753" t="s">
        <v>243</v>
      </c>
      <c r="M1753" t="s">
        <v>505</v>
      </c>
      <c r="N1753" t="s">
        <v>506</v>
      </c>
      <c r="O1753" t="s">
        <v>39</v>
      </c>
      <c r="P1753" t="s">
        <v>40</v>
      </c>
      <c r="Q1753">
        <v>4</v>
      </c>
      <c r="R1753" t="s">
        <v>41</v>
      </c>
      <c r="S1753" t="s">
        <v>507</v>
      </c>
      <c r="T1753" t="s">
        <v>506</v>
      </c>
      <c r="U1753" t="str">
        <f>"03"</f>
        <v>03</v>
      </c>
      <c r="V1753" t="s">
        <v>120</v>
      </c>
      <c r="W1753" t="str">
        <f>"E4135"</f>
        <v>E4135</v>
      </c>
      <c r="X1753" t="s">
        <v>121</v>
      </c>
      <c r="AA1753" t="s">
        <v>46</v>
      </c>
      <c r="AB1753">
        <v>0</v>
      </c>
      <c r="AC1753">
        <v>0</v>
      </c>
      <c r="AD1753">
        <v>3.5</v>
      </c>
      <c r="AE1753">
        <v>0</v>
      </c>
    </row>
    <row r="1754" spans="1:31" x14ac:dyDescent="0.3">
      <c r="A1754" t="str">
        <f t="shared" si="299"/>
        <v>18</v>
      </c>
      <c r="B1754" t="str">
        <f t="shared" si="301"/>
        <v>08</v>
      </c>
      <c r="C1754" s="1">
        <v>43132.904537037037</v>
      </c>
      <c r="D1754" t="str">
        <f t="shared" si="300"/>
        <v>9</v>
      </c>
      <c r="E1754" t="s">
        <v>643</v>
      </c>
      <c r="H1754" t="s">
        <v>522</v>
      </c>
      <c r="I1754" s="2">
        <v>43140</v>
      </c>
      <c r="J1754" t="s">
        <v>83</v>
      </c>
      <c r="K1754" t="s">
        <v>242</v>
      </c>
      <c r="L1754" t="s">
        <v>243</v>
      </c>
      <c r="M1754" t="s">
        <v>505</v>
      </c>
      <c r="N1754" t="s">
        <v>506</v>
      </c>
      <c r="O1754" t="s">
        <v>39</v>
      </c>
      <c r="P1754" t="s">
        <v>40</v>
      </c>
      <c r="Q1754">
        <v>4</v>
      </c>
      <c r="R1754" t="s">
        <v>41</v>
      </c>
      <c r="S1754" t="s">
        <v>507</v>
      </c>
      <c r="T1754" t="s">
        <v>506</v>
      </c>
      <c r="U1754" t="str">
        <f>"03"</f>
        <v>03</v>
      </c>
      <c r="V1754" t="s">
        <v>120</v>
      </c>
      <c r="W1754" t="str">
        <f>"E4135"</f>
        <v>E4135</v>
      </c>
      <c r="X1754" t="s">
        <v>121</v>
      </c>
      <c r="AA1754" t="s">
        <v>46</v>
      </c>
      <c r="AB1754">
        <v>0</v>
      </c>
      <c r="AC1754">
        <v>0</v>
      </c>
      <c r="AD1754">
        <v>6</v>
      </c>
      <c r="AE1754">
        <v>0</v>
      </c>
    </row>
    <row r="1755" spans="1:31" x14ac:dyDescent="0.3">
      <c r="A1755" t="str">
        <f t="shared" si="299"/>
        <v>18</v>
      </c>
      <c r="B1755" t="str">
        <f t="shared" si="301"/>
        <v>08</v>
      </c>
      <c r="C1755" s="1">
        <v>43146.909085648149</v>
      </c>
      <c r="D1755" t="str">
        <f t="shared" si="300"/>
        <v>9</v>
      </c>
      <c r="E1755" t="s">
        <v>638</v>
      </c>
      <c r="H1755" t="s">
        <v>520</v>
      </c>
      <c r="I1755" s="2">
        <v>43154</v>
      </c>
      <c r="J1755" t="s">
        <v>49</v>
      </c>
      <c r="K1755" t="s">
        <v>242</v>
      </c>
      <c r="L1755" t="s">
        <v>243</v>
      </c>
      <c r="M1755" t="s">
        <v>505</v>
      </c>
      <c r="N1755" t="s">
        <v>506</v>
      </c>
      <c r="O1755" t="s">
        <v>39</v>
      </c>
      <c r="P1755" t="s">
        <v>40</v>
      </c>
      <c r="Q1755">
        <v>4</v>
      </c>
      <c r="R1755" t="s">
        <v>41</v>
      </c>
      <c r="S1755" t="s">
        <v>507</v>
      </c>
      <c r="T1755" t="s">
        <v>506</v>
      </c>
      <c r="U1755" t="str">
        <f t="shared" ref="U1755:U1760" si="306">"02"</f>
        <v>02</v>
      </c>
      <c r="V1755" t="s">
        <v>51</v>
      </c>
      <c r="W1755" t="str">
        <f>"E4282"</f>
        <v>E4282</v>
      </c>
      <c r="X1755" t="s">
        <v>163</v>
      </c>
      <c r="AA1755" t="s">
        <v>46</v>
      </c>
      <c r="AB1755">
        <v>0</v>
      </c>
      <c r="AC1755">
        <v>0</v>
      </c>
      <c r="AD1755">
        <v>0.08</v>
      </c>
      <c r="AE1755">
        <v>0</v>
      </c>
    </row>
    <row r="1756" spans="1:31" x14ac:dyDescent="0.3">
      <c r="A1756" t="str">
        <f t="shared" si="299"/>
        <v>18</v>
      </c>
      <c r="B1756" t="str">
        <f t="shared" si="301"/>
        <v>08</v>
      </c>
      <c r="C1756" s="1">
        <v>43132.907094907408</v>
      </c>
      <c r="D1756" t="str">
        <f t="shared" si="300"/>
        <v>9</v>
      </c>
      <c r="E1756" t="s">
        <v>639</v>
      </c>
      <c r="H1756" t="s">
        <v>522</v>
      </c>
      <c r="I1756" s="2">
        <v>43140</v>
      </c>
      <c r="J1756" t="s">
        <v>49</v>
      </c>
      <c r="K1756" t="s">
        <v>242</v>
      </c>
      <c r="L1756" t="s">
        <v>243</v>
      </c>
      <c r="M1756" t="s">
        <v>505</v>
      </c>
      <c r="N1756" t="s">
        <v>506</v>
      </c>
      <c r="O1756" t="s">
        <v>39</v>
      </c>
      <c r="P1756" t="s">
        <v>40</v>
      </c>
      <c r="Q1756">
        <v>4</v>
      </c>
      <c r="R1756" t="s">
        <v>41</v>
      </c>
      <c r="S1756" t="s">
        <v>507</v>
      </c>
      <c r="T1756" t="s">
        <v>506</v>
      </c>
      <c r="U1756" t="str">
        <f t="shared" si="306"/>
        <v>02</v>
      </c>
      <c r="V1756" t="s">
        <v>51</v>
      </c>
      <c r="W1756" t="str">
        <f>"E4282"</f>
        <v>E4282</v>
      </c>
      <c r="X1756" t="s">
        <v>163</v>
      </c>
      <c r="AA1756" t="s">
        <v>46</v>
      </c>
      <c r="AB1756">
        <v>0</v>
      </c>
      <c r="AC1756">
        <v>0</v>
      </c>
      <c r="AD1756">
        <v>0.14000000000000001</v>
      </c>
      <c r="AE1756">
        <v>0</v>
      </c>
    </row>
    <row r="1757" spans="1:31" x14ac:dyDescent="0.3">
      <c r="A1757" t="str">
        <f t="shared" si="299"/>
        <v>18</v>
      </c>
      <c r="B1757" t="str">
        <f t="shared" si="301"/>
        <v>08</v>
      </c>
      <c r="C1757" s="1">
        <v>43146.909085648149</v>
      </c>
      <c r="D1757" t="str">
        <f t="shared" si="300"/>
        <v>9</v>
      </c>
      <c r="E1757" t="s">
        <v>638</v>
      </c>
      <c r="H1757" t="s">
        <v>520</v>
      </c>
      <c r="I1757" s="2">
        <v>43154</v>
      </c>
      <c r="J1757" t="s">
        <v>49</v>
      </c>
      <c r="K1757" t="s">
        <v>242</v>
      </c>
      <c r="L1757" t="s">
        <v>243</v>
      </c>
      <c r="M1757" t="s">
        <v>505</v>
      </c>
      <c r="N1757" t="s">
        <v>506</v>
      </c>
      <c r="O1757" t="s">
        <v>39</v>
      </c>
      <c r="P1757" t="s">
        <v>40</v>
      </c>
      <c r="Q1757">
        <v>4</v>
      </c>
      <c r="R1757" t="s">
        <v>41</v>
      </c>
      <c r="S1757" t="s">
        <v>507</v>
      </c>
      <c r="T1757" t="s">
        <v>506</v>
      </c>
      <c r="U1757" t="str">
        <f t="shared" si="306"/>
        <v>02</v>
      </c>
      <c r="V1757" t="s">
        <v>51</v>
      </c>
      <c r="W1757" t="str">
        <f>"E4281"</f>
        <v>E4281</v>
      </c>
      <c r="X1757" t="s">
        <v>52</v>
      </c>
      <c r="AA1757" t="s">
        <v>46</v>
      </c>
      <c r="AB1757">
        <v>0</v>
      </c>
      <c r="AC1757">
        <v>0</v>
      </c>
      <c r="AD1757">
        <v>179.72</v>
      </c>
      <c r="AE1757">
        <v>0</v>
      </c>
    </row>
    <row r="1758" spans="1:31" x14ac:dyDescent="0.3">
      <c r="A1758" t="str">
        <f t="shared" si="299"/>
        <v>18</v>
      </c>
      <c r="B1758" t="str">
        <f t="shared" si="301"/>
        <v>08</v>
      </c>
      <c r="C1758" s="1">
        <v>43132.907094907408</v>
      </c>
      <c r="D1758" t="str">
        <f t="shared" si="300"/>
        <v>9</v>
      </c>
      <c r="E1758" t="s">
        <v>639</v>
      </c>
      <c r="H1758" t="s">
        <v>522</v>
      </c>
      <c r="I1758" s="2">
        <v>43140</v>
      </c>
      <c r="J1758" t="s">
        <v>49</v>
      </c>
      <c r="K1758" t="s">
        <v>242</v>
      </c>
      <c r="L1758" t="s">
        <v>243</v>
      </c>
      <c r="M1758" t="s">
        <v>505</v>
      </c>
      <c r="N1758" t="s">
        <v>506</v>
      </c>
      <c r="O1758" t="s">
        <v>39</v>
      </c>
      <c r="P1758" t="s">
        <v>40</v>
      </c>
      <c r="Q1758">
        <v>4</v>
      </c>
      <c r="R1758" t="s">
        <v>41</v>
      </c>
      <c r="S1758" t="s">
        <v>507</v>
      </c>
      <c r="T1758" t="s">
        <v>506</v>
      </c>
      <c r="U1758" t="str">
        <f t="shared" si="306"/>
        <v>02</v>
      </c>
      <c r="V1758" t="s">
        <v>51</v>
      </c>
      <c r="W1758" t="str">
        <f>"E4281"</f>
        <v>E4281</v>
      </c>
      <c r="X1758" t="s">
        <v>52</v>
      </c>
      <c r="AA1758" t="s">
        <v>46</v>
      </c>
      <c r="AB1758">
        <v>0</v>
      </c>
      <c r="AC1758">
        <v>0</v>
      </c>
      <c r="AD1758">
        <v>179.72</v>
      </c>
      <c r="AE1758">
        <v>0</v>
      </c>
    </row>
    <row r="1759" spans="1:31" x14ac:dyDescent="0.3">
      <c r="A1759" t="str">
        <f t="shared" si="299"/>
        <v>18</v>
      </c>
      <c r="B1759" t="str">
        <f t="shared" si="301"/>
        <v>08</v>
      </c>
      <c r="C1759" s="1">
        <v>43146.909085648149</v>
      </c>
      <c r="D1759" t="str">
        <f t="shared" si="300"/>
        <v>9</v>
      </c>
      <c r="E1759" t="s">
        <v>638</v>
      </c>
      <c r="H1759" t="s">
        <v>520</v>
      </c>
      <c r="I1759" s="2">
        <v>43154</v>
      </c>
      <c r="J1759" t="s">
        <v>49</v>
      </c>
      <c r="K1759" t="s">
        <v>242</v>
      </c>
      <c r="L1759" t="s">
        <v>243</v>
      </c>
      <c r="M1759" t="s">
        <v>505</v>
      </c>
      <c r="N1759" t="s">
        <v>506</v>
      </c>
      <c r="O1759" t="s">
        <v>39</v>
      </c>
      <c r="P1759" t="s">
        <v>40</v>
      </c>
      <c r="Q1759">
        <v>4</v>
      </c>
      <c r="R1759" t="s">
        <v>41</v>
      </c>
      <c r="S1759" t="s">
        <v>507</v>
      </c>
      <c r="T1759" t="s">
        <v>506</v>
      </c>
      <c r="U1759" t="str">
        <f t="shared" si="306"/>
        <v>02</v>
      </c>
      <c r="V1759" t="s">
        <v>51</v>
      </c>
      <c r="W1759" t="str">
        <f>"E4280"</f>
        <v>E4280</v>
      </c>
      <c r="X1759" t="s">
        <v>164</v>
      </c>
      <c r="AA1759" t="s">
        <v>46</v>
      </c>
      <c r="AB1759">
        <v>0</v>
      </c>
      <c r="AC1759">
        <v>0</v>
      </c>
      <c r="AD1759">
        <v>112.95</v>
      </c>
      <c r="AE1759">
        <v>0</v>
      </c>
    </row>
    <row r="1760" spans="1:31" x14ac:dyDescent="0.3">
      <c r="A1760" t="str">
        <f t="shared" si="299"/>
        <v>18</v>
      </c>
      <c r="B1760" t="str">
        <f t="shared" si="301"/>
        <v>08</v>
      </c>
      <c r="C1760" s="1">
        <v>43132.907094907408</v>
      </c>
      <c r="D1760" t="str">
        <f t="shared" si="300"/>
        <v>9</v>
      </c>
      <c r="E1760" t="s">
        <v>639</v>
      </c>
      <c r="H1760" t="s">
        <v>522</v>
      </c>
      <c r="I1760" s="2">
        <v>43140</v>
      </c>
      <c r="J1760" t="s">
        <v>49</v>
      </c>
      <c r="K1760" t="s">
        <v>242</v>
      </c>
      <c r="L1760" t="s">
        <v>243</v>
      </c>
      <c r="M1760" t="s">
        <v>505</v>
      </c>
      <c r="N1760" t="s">
        <v>506</v>
      </c>
      <c r="O1760" t="s">
        <v>39</v>
      </c>
      <c r="P1760" t="s">
        <v>40</v>
      </c>
      <c r="Q1760">
        <v>4</v>
      </c>
      <c r="R1760" t="s">
        <v>41</v>
      </c>
      <c r="S1760" t="s">
        <v>507</v>
      </c>
      <c r="T1760" t="s">
        <v>506</v>
      </c>
      <c r="U1760" t="str">
        <f t="shared" si="306"/>
        <v>02</v>
      </c>
      <c r="V1760" t="s">
        <v>51</v>
      </c>
      <c r="W1760" t="str">
        <f>"E4280"</f>
        <v>E4280</v>
      </c>
      <c r="X1760" t="s">
        <v>164</v>
      </c>
      <c r="AA1760" t="s">
        <v>46</v>
      </c>
      <c r="AB1760">
        <v>0</v>
      </c>
      <c r="AC1760">
        <v>0</v>
      </c>
      <c r="AD1760">
        <v>112.95</v>
      </c>
      <c r="AE1760">
        <v>0</v>
      </c>
    </row>
    <row r="1761" spans="1:31" x14ac:dyDescent="0.3">
      <c r="A1761" t="str">
        <f t="shared" si="299"/>
        <v>18</v>
      </c>
      <c r="B1761" t="str">
        <f t="shared" si="301"/>
        <v>08</v>
      </c>
      <c r="C1761" s="1">
        <v>43136.675185185188</v>
      </c>
      <c r="D1761" t="str">
        <f t="shared" si="300"/>
        <v>9</v>
      </c>
      <c r="E1761" t="s">
        <v>790</v>
      </c>
      <c r="H1761" t="s">
        <v>791</v>
      </c>
      <c r="I1761" s="2">
        <v>43137</v>
      </c>
      <c r="J1761" t="s">
        <v>74</v>
      </c>
      <c r="K1761" t="s">
        <v>242</v>
      </c>
      <c r="L1761" t="s">
        <v>243</v>
      </c>
      <c r="M1761" t="s">
        <v>505</v>
      </c>
      <c r="N1761" t="s">
        <v>506</v>
      </c>
      <c r="O1761" t="s">
        <v>39</v>
      </c>
      <c r="P1761" t="s">
        <v>40</v>
      </c>
      <c r="Q1761">
        <v>4</v>
      </c>
      <c r="R1761" t="s">
        <v>41</v>
      </c>
      <c r="S1761" t="s">
        <v>507</v>
      </c>
      <c r="T1761" t="s">
        <v>506</v>
      </c>
      <c r="U1761" t="str">
        <f>"05"</f>
        <v>05</v>
      </c>
      <c r="V1761" t="s">
        <v>58</v>
      </c>
      <c r="W1761" t="str">
        <f>"E5741"</f>
        <v>E5741</v>
      </c>
      <c r="X1761" t="s">
        <v>71</v>
      </c>
      <c r="AA1761" t="s">
        <v>46</v>
      </c>
      <c r="AB1761">
        <v>0</v>
      </c>
      <c r="AC1761">
        <v>0</v>
      </c>
      <c r="AD1761">
        <v>119.66</v>
      </c>
      <c r="AE1761">
        <v>0</v>
      </c>
    </row>
    <row r="1762" spans="1:31" x14ac:dyDescent="0.3">
      <c r="A1762" t="str">
        <f t="shared" si="299"/>
        <v>18</v>
      </c>
      <c r="B1762" t="str">
        <f t="shared" si="301"/>
        <v>08</v>
      </c>
      <c r="C1762" s="1">
        <v>43146.906469907408</v>
      </c>
      <c r="D1762" t="str">
        <f t="shared" si="300"/>
        <v>9</v>
      </c>
      <c r="E1762" t="s">
        <v>641</v>
      </c>
      <c r="H1762" t="s">
        <v>520</v>
      </c>
      <c r="I1762" s="2">
        <v>43154</v>
      </c>
      <c r="J1762" t="s">
        <v>83</v>
      </c>
      <c r="K1762" t="s">
        <v>242</v>
      </c>
      <c r="L1762" t="s">
        <v>243</v>
      </c>
      <c r="M1762" t="s">
        <v>505</v>
      </c>
      <c r="N1762" t="s">
        <v>506</v>
      </c>
      <c r="O1762" t="s">
        <v>39</v>
      </c>
      <c r="P1762" t="s">
        <v>40</v>
      </c>
      <c r="Q1762">
        <v>4</v>
      </c>
      <c r="R1762" t="s">
        <v>41</v>
      </c>
      <c r="S1762" t="s">
        <v>507</v>
      </c>
      <c r="T1762" t="s">
        <v>506</v>
      </c>
      <c r="U1762" t="str">
        <f>"01"</f>
        <v>01</v>
      </c>
      <c r="V1762" t="s">
        <v>84</v>
      </c>
      <c r="W1762" t="str">
        <f>"E4105"</f>
        <v>E4105</v>
      </c>
      <c r="X1762" t="s">
        <v>84</v>
      </c>
      <c r="AA1762" t="s">
        <v>46</v>
      </c>
      <c r="AB1762">
        <v>0</v>
      </c>
      <c r="AC1762">
        <v>0</v>
      </c>
      <c r="AD1762">
        <v>984.02</v>
      </c>
      <c r="AE1762">
        <v>0</v>
      </c>
    </row>
    <row r="1763" spans="1:31" x14ac:dyDescent="0.3">
      <c r="A1763" t="str">
        <f t="shared" si="299"/>
        <v>18</v>
      </c>
      <c r="B1763" t="str">
        <f t="shared" si="301"/>
        <v>08</v>
      </c>
      <c r="C1763" s="1">
        <v>43146.904502314814</v>
      </c>
      <c r="D1763" t="str">
        <f t="shared" si="300"/>
        <v>9</v>
      </c>
      <c r="E1763" t="s">
        <v>640</v>
      </c>
      <c r="G1763" t="s">
        <v>86</v>
      </c>
      <c r="H1763" t="s">
        <v>87</v>
      </c>
      <c r="I1763" s="2">
        <v>43146</v>
      </c>
      <c r="J1763" t="s">
        <v>88</v>
      </c>
      <c r="K1763" t="s">
        <v>242</v>
      </c>
      <c r="L1763" t="s">
        <v>243</v>
      </c>
      <c r="M1763" t="s">
        <v>505</v>
      </c>
      <c r="N1763" t="s">
        <v>506</v>
      </c>
      <c r="O1763" t="s">
        <v>39</v>
      </c>
      <c r="P1763" t="s">
        <v>40</v>
      </c>
      <c r="Q1763">
        <v>4</v>
      </c>
      <c r="R1763" t="s">
        <v>41</v>
      </c>
      <c r="S1763" t="s">
        <v>507</v>
      </c>
      <c r="T1763" t="s">
        <v>506</v>
      </c>
      <c r="U1763" t="str">
        <f>"01"</f>
        <v>01</v>
      </c>
      <c r="V1763" t="s">
        <v>84</v>
      </c>
      <c r="W1763" t="str">
        <f>"E4105"</f>
        <v>E4105</v>
      </c>
      <c r="X1763" t="s">
        <v>84</v>
      </c>
      <c r="AA1763" t="s">
        <v>46</v>
      </c>
      <c r="AB1763">
        <v>0</v>
      </c>
      <c r="AC1763">
        <v>0</v>
      </c>
      <c r="AD1763">
        <v>0</v>
      </c>
      <c r="AE1763">
        <v>2834.65</v>
      </c>
    </row>
    <row r="1764" spans="1:31" x14ac:dyDescent="0.3">
      <c r="A1764" t="str">
        <f t="shared" si="299"/>
        <v>18</v>
      </c>
      <c r="B1764" t="str">
        <f t="shared" si="301"/>
        <v>08</v>
      </c>
      <c r="C1764" s="1">
        <v>43146.904988425929</v>
      </c>
      <c r="D1764" t="str">
        <f t="shared" si="300"/>
        <v>9</v>
      </c>
      <c r="E1764" t="s">
        <v>640</v>
      </c>
      <c r="G1764" t="s">
        <v>86</v>
      </c>
      <c r="H1764" t="s">
        <v>87</v>
      </c>
      <c r="I1764" s="2">
        <v>43146</v>
      </c>
      <c r="J1764" t="s">
        <v>88</v>
      </c>
      <c r="K1764" t="s">
        <v>242</v>
      </c>
      <c r="L1764" t="s">
        <v>243</v>
      </c>
      <c r="M1764" t="s">
        <v>505</v>
      </c>
      <c r="N1764" t="s">
        <v>506</v>
      </c>
      <c r="O1764" t="s">
        <v>39</v>
      </c>
      <c r="P1764" t="s">
        <v>40</v>
      </c>
      <c r="Q1764">
        <v>4</v>
      </c>
      <c r="R1764" t="s">
        <v>41</v>
      </c>
      <c r="S1764" t="s">
        <v>507</v>
      </c>
      <c r="T1764" t="s">
        <v>506</v>
      </c>
      <c r="U1764" t="str">
        <f>"01"</f>
        <v>01</v>
      </c>
      <c r="V1764" t="s">
        <v>84</v>
      </c>
      <c r="W1764" t="str">
        <f>"E4105"</f>
        <v>E4105</v>
      </c>
      <c r="X1764" t="s">
        <v>84</v>
      </c>
      <c r="AA1764" t="s">
        <v>65</v>
      </c>
      <c r="AB1764">
        <v>0</v>
      </c>
      <c r="AC1764">
        <v>0</v>
      </c>
      <c r="AD1764">
        <v>0</v>
      </c>
      <c r="AE1764">
        <v>-3818.67</v>
      </c>
    </row>
    <row r="1765" spans="1:31" x14ac:dyDescent="0.3">
      <c r="A1765" t="str">
        <f t="shared" si="299"/>
        <v>18</v>
      </c>
      <c r="B1765" t="str">
        <f t="shared" si="301"/>
        <v>08</v>
      </c>
      <c r="C1765" s="1">
        <v>43132.902997685182</v>
      </c>
      <c r="D1765" t="str">
        <f t="shared" si="300"/>
        <v>9</v>
      </c>
      <c r="E1765" t="s">
        <v>642</v>
      </c>
      <c r="G1765" t="s">
        <v>86</v>
      </c>
      <c r="H1765" t="s">
        <v>87</v>
      </c>
      <c r="I1765" s="2">
        <v>43132</v>
      </c>
      <c r="J1765" t="s">
        <v>88</v>
      </c>
      <c r="K1765" t="s">
        <v>242</v>
      </c>
      <c r="L1765" t="s">
        <v>243</v>
      </c>
      <c r="M1765" t="s">
        <v>505</v>
      </c>
      <c r="N1765" t="s">
        <v>506</v>
      </c>
      <c r="O1765" t="s">
        <v>39</v>
      </c>
      <c r="P1765" t="s">
        <v>40</v>
      </c>
      <c r="Q1765">
        <v>4</v>
      </c>
      <c r="R1765" t="s">
        <v>41</v>
      </c>
      <c r="S1765" t="s">
        <v>507</v>
      </c>
      <c r="T1765" t="s">
        <v>506</v>
      </c>
      <c r="U1765" t="str">
        <f>"01"</f>
        <v>01</v>
      </c>
      <c r="V1765" t="s">
        <v>84</v>
      </c>
      <c r="W1765" t="str">
        <f>"E4105"</f>
        <v>E4105</v>
      </c>
      <c r="X1765" t="s">
        <v>84</v>
      </c>
      <c r="AA1765" t="s">
        <v>65</v>
      </c>
      <c r="AB1765">
        <v>0</v>
      </c>
      <c r="AC1765">
        <v>0</v>
      </c>
      <c r="AD1765">
        <v>0</v>
      </c>
      <c r="AE1765">
        <v>-984.02</v>
      </c>
    </row>
    <row r="1766" spans="1:31" x14ac:dyDescent="0.3">
      <c r="A1766" t="str">
        <f t="shared" si="299"/>
        <v>18</v>
      </c>
      <c r="B1766" t="str">
        <f t="shared" si="301"/>
        <v>08</v>
      </c>
      <c r="C1766" s="1">
        <v>43132.904537037037</v>
      </c>
      <c r="D1766" t="str">
        <f t="shared" si="300"/>
        <v>9</v>
      </c>
      <c r="E1766" t="s">
        <v>643</v>
      </c>
      <c r="H1766" t="s">
        <v>522</v>
      </c>
      <c r="I1766" s="2">
        <v>43140</v>
      </c>
      <c r="J1766" t="s">
        <v>83</v>
      </c>
      <c r="K1766" t="s">
        <v>242</v>
      </c>
      <c r="L1766" t="s">
        <v>243</v>
      </c>
      <c r="M1766" t="s">
        <v>505</v>
      </c>
      <c r="N1766" t="s">
        <v>506</v>
      </c>
      <c r="O1766" t="s">
        <v>39</v>
      </c>
      <c r="P1766" t="s">
        <v>40</v>
      </c>
      <c r="Q1766">
        <v>4</v>
      </c>
      <c r="R1766" t="s">
        <v>41</v>
      </c>
      <c r="S1766" t="s">
        <v>507</v>
      </c>
      <c r="T1766" t="s">
        <v>506</v>
      </c>
      <c r="U1766" t="str">
        <f>"01"</f>
        <v>01</v>
      </c>
      <c r="V1766" t="s">
        <v>84</v>
      </c>
      <c r="W1766" t="str">
        <f>"E4105"</f>
        <v>E4105</v>
      </c>
      <c r="X1766" t="s">
        <v>84</v>
      </c>
      <c r="AA1766" t="s">
        <v>46</v>
      </c>
      <c r="AB1766">
        <v>0</v>
      </c>
      <c r="AC1766">
        <v>0</v>
      </c>
      <c r="AD1766">
        <v>984.02</v>
      </c>
      <c r="AE1766">
        <v>0</v>
      </c>
    </row>
    <row r="1767" spans="1:31" x14ac:dyDescent="0.3">
      <c r="A1767" t="str">
        <f t="shared" si="299"/>
        <v>18</v>
      </c>
      <c r="B1767" t="str">
        <f t="shared" si="301"/>
        <v>08</v>
      </c>
      <c r="C1767" s="1">
        <v>43146.907094907408</v>
      </c>
      <c r="D1767" t="str">
        <f t="shared" si="300"/>
        <v>9</v>
      </c>
      <c r="E1767" t="s">
        <v>641</v>
      </c>
      <c r="H1767" t="s">
        <v>520</v>
      </c>
      <c r="I1767" s="2">
        <v>43154</v>
      </c>
      <c r="J1767" t="s">
        <v>265</v>
      </c>
      <c r="K1767" t="s">
        <v>242</v>
      </c>
      <c r="L1767" t="s">
        <v>243</v>
      </c>
      <c r="M1767" t="s">
        <v>505</v>
      </c>
      <c r="N1767" t="s">
        <v>506</v>
      </c>
      <c r="O1767" t="s">
        <v>39</v>
      </c>
      <c r="P1767" t="s">
        <v>40</v>
      </c>
      <c r="Q1767">
        <v>4</v>
      </c>
      <c r="R1767" t="s">
        <v>41</v>
      </c>
      <c r="S1767" t="s">
        <v>507</v>
      </c>
      <c r="T1767" t="s">
        <v>506</v>
      </c>
      <c r="U1767" t="str">
        <f t="shared" ref="U1767:U1777" si="307">"RV"</f>
        <v>RV</v>
      </c>
      <c r="V1767" t="s">
        <v>44</v>
      </c>
      <c r="W1767" t="str">
        <f t="shared" ref="W1767:W1777" si="308">"R3711E"</f>
        <v>R3711E</v>
      </c>
      <c r="X1767" t="s">
        <v>266</v>
      </c>
      <c r="AA1767" t="s">
        <v>46</v>
      </c>
      <c r="AB1767">
        <v>0</v>
      </c>
      <c r="AC1767">
        <v>0</v>
      </c>
      <c r="AD1767">
        <v>1429.78</v>
      </c>
      <c r="AE1767">
        <v>0</v>
      </c>
    </row>
    <row r="1768" spans="1:31" x14ac:dyDescent="0.3">
      <c r="A1768" t="str">
        <f t="shared" si="299"/>
        <v>18</v>
      </c>
      <c r="B1768" t="str">
        <f t="shared" si="301"/>
        <v>08</v>
      </c>
      <c r="C1768" s="1">
        <v>43146.907094907408</v>
      </c>
      <c r="D1768" t="str">
        <f t="shared" si="300"/>
        <v>9</v>
      </c>
      <c r="E1768" t="s">
        <v>641</v>
      </c>
      <c r="H1768" t="s">
        <v>520</v>
      </c>
      <c r="I1768" s="2">
        <v>43154</v>
      </c>
      <c r="J1768" t="s">
        <v>265</v>
      </c>
      <c r="K1768" t="s">
        <v>242</v>
      </c>
      <c r="L1768" t="s">
        <v>243</v>
      </c>
      <c r="M1768" t="s">
        <v>505</v>
      </c>
      <c r="N1768" t="s">
        <v>506</v>
      </c>
      <c r="O1768" t="s">
        <v>39</v>
      </c>
      <c r="P1768" t="s">
        <v>40</v>
      </c>
      <c r="Q1768">
        <v>4</v>
      </c>
      <c r="R1768" t="s">
        <v>41</v>
      </c>
      <c r="S1768" t="s">
        <v>507</v>
      </c>
      <c r="T1768" t="s">
        <v>506</v>
      </c>
      <c r="U1768" t="str">
        <f t="shared" si="307"/>
        <v>RV</v>
      </c>
      <c r="V1768" t="s">
        <v>44</v>
      </c>
      <c r="W1768" t="str">
        <f t="shared" si="308"/>
        <v>R3711E</v>
      </c>
      <c r="X1768" t="s">
        <v>266</v>
      </c>
      <c r="AA1768" t="s">
        <v>46</v>
      </c>
      <c r="AB1768">
        <v>0</v>
      </c>
      <c r="AC1768">
        <v>0</v>
      </c>
      <c r="AD1768">
        <v>5.09</v>
      </c>
      <c r="AE1768">
        <v>0</v>
      </c>
    </row>
    <row r="1769" spans="1:31" x14ac:dyDescent="0.3">
      <c r="A1769" t="str">
        <f t="shared" si="299"/>
        <v>18</v>
      </c>
      <c r="B1769" t="str">
        <f t="shared" si="301"/>
        <v>08</v>
      </c>
      <c r="C1769" s="1">
        <v>43136.675185185188</v>
      </c>
      <c r="D1769" t="str">
        <f t="shared" si="300"/>
        <v>9</v>
      </c>
      <c r="E1769" t="s">
        <v>790</v>
      </c>
      <c r="H1769" t="s">
        <v>791</v>
      </c>
      <c r="I1769" s="2">
        <v>43137</v>
      </c>
      <c r="J1769" t="s">
        <v>265</v>
      </c>
      <c r="K1769" t="s">
        <v>242</v>
      </c>
      <c r="L1769" t="s">
        <v>243</v>
      </c>
      <c r="M1769" t="s">
        <v>505</v>
      </c>
      <c r="N1769" t="s">
        <v>506</v>
      </c>
      <c r="O1769" t="s">
        <v>39</v>
      </c>
      <c r="P1769" t="s">
        <v>40</v>
      </c>
      <c r="Q1769">
        <v>4</v>
      </c>
      <c r="R1769" t="s">
        <v>41</v>
      </c>
      <c r="S1769" t="s">
        <v>507</v>
      </c>
      <c r="T1769" t="s">
        <v>506</v>
      </c>
      <c r="U1769" t="str">
        <f t="shared" si="307"/>
        <v>RV</v>
      </c>
      <c r="V1769" t="s">
        <v>44</v>
      </c>
      <c r="W1769" t="str">
        <f t="shared" si="308"/>
        <v>R3711E</v>
      </c>
      <c r="X1769" t="s">
        <v>266</v>
      </c>
      <c r="AA1769" t="s">
        <v>46</v>
      </c>
      <c r="AB1769">
        <v>0</v>
      </c>
      <c r="AC1769">
        <v>0</v>
      </c>
      <c r="AD1769">
        <v>173.87</v>
      </c>
      <c r="AE1769">
        <v>0</v>
      </c>
    </row>
    <row r="1770" spans="1:31" x14ac:dyDescent="0.3">
      <c r="A1770" t="str">
        <f t="shared" si="299"/>
        <v>18</v>
      </c>
      <c r="B1770" t="str">
        <f t="shared" si="301"/>
        <v>08</v>
      </c>
      <c r="C1770" s="1">
        <v>43146.909837962965</v>
      </c>
      <c r="D1770" t="str">
        <f t="shared" si="300"/>
        <v>9</v>
      </c>
      <c r="E1770" t="s">
        <v>638</v>
      </c>
      <c r="H1770" t="s">
        <v>520</v>
      </c>
      <c r="I1770" s="2">
        <v>43154</v>
      </c>
      <c r="J1770" t="s">
        <v>265</v>
      </c>
      <c r="K1770" t="s">
        <v>242</v>
      </c>
      <c r="L1770" t="s">
        <v>243</v>
      </c>
      <c r="M1770" t="s">
        <v>505</v>
      </c>
      <c r="N1770" t="s">
        <v>506</v>
      </c>
      <c r="O1770" t="s">
        <v>39</v>
      </c>
      <c r="P1770" t="s">
        <v>40</v>
      </c>
      <c r="Q1770">
        <v>4</v>
      </c>
      <c r="R1770" t="s">
        <v>41</v>
      </c>
      <c r="S1770" t="s">
        <v>507</v>
      </c>
      <c r="T1770" t="s">
        <v>506</v>
      </c>
      <c r="U1770" t="str">
        <f t="shared" si="307"/>
        <v>RV</v>
      </c>
      <c r="V1770" t="s">
        <v>44</v>
      </c>
      <c r="W1770" t="str">
        <f t="shared" si="308"/>
        <v>R3711E</v>
      </c>
      <c r="X1770" t="s">
        <v>266</v>
      </c>
      <c r="AA1770" t="s">
        <v>46</v>
      </c>
      <c r="AB1770">
        <v>0</v>
      </c>
      <c r="AC1770">
        <v>0</v>
      </c>
      <c r="AD1770">
        <v>164.12</v>
      </c>
      <c r="AE1770">
        <v>0</v>
      </c>
    </row>
    <row r="1771" spans="1:31" x14ac:dyDescent="0.3">
      <c r="A1771" t="str">
        <f t="shared" si="299"/>
        <v>18</v>
      </c>
      <c r="B1771" t="str">
        <f t="shared" si="301"/>
        <v>08</v>
      </c>
      <c r="C1771" s="1">
        <v>43146.909837962965</v>
      </c>
      <c r="D1771" t="str">
        <f t="shared" si="300"/>
        <v>9</v>
      </c>
      <c r="E1771" t="s">
        <v>638</v>
      </c>
      <c r="H1771" t="s">
        <v>520</v>
      </c>
      <c r="I1771" s="2">
        <v>43154</v>
      </c>
      <c r="J1771" t="s">
        <v>265</v>
      </c>
      <c r="K1771" t="s">
        <v>242</v>
      </c>
      <c r="L1771" t="s">
        <v>243</v>
      </c>
      <c r="M1771" t="s">
        <v>505</v>
      </c>
      <c r="N1771" t="s">
        <v>506</v>
      </c>
      <c r="O1771" t="s">
        <v>39</v>
      </c>
      <c r="P1771" t="s">
        <v>40</v>
      </c>
      <c r="Q1771">
        <v>4</v>
      </c>
      <c r="R1771" t="s">
        <v>41</v>
      </c>
      <c r="S1771" t="s">
        <v>507</v>
      </c>
      <c r="T1771" t="s">
        <v>506</v>
      </c>
      <c r="U1771" t="str">
        <f t="shared" si="307"/>
        <v>RV</v>
      </c>
      <c r="V1771" t="s">
        <v>44</v>
      </c>
      <c r="W1771" t="str">
        <f t="shared" si="308"/>
        <v>R3711E</v>
      </c>
      <c r="X1771" t="s">
        <v>266</v>
      </c>
      <c r="AA1771" t="s">
        <v>46</v>
      </c>
      <c r="AB1771">
        <v>0</v>
      </c>
      <c r="AC1771">
        <v>0</v>
      </c>
      <c r="AD1771">
        <v>261.13</v>
      </c>
      <c r="AE1771">
        <v>0</v>
      </c>
    </row>
    <row r="1772" spans="1:31" x14ac:dyDescent="0.3">
      <c r="A1772" t="str">
        <f t="shared" si="299"/>
        <v>18</v>
      </c>
      <c r="B1772" t="str">
        <f t="shared" si="301"/>
        <v>08</v>
      </c>
      <c r="C1772" s="1">
        <v>43146.909837962965</v>
      </c>
      <c r="D1772" t="str">
        <f t="shared" si="300"/>
        <v>9</v>
      </c>
      <c r="E1772" t="s">
        <v>638</v>
      </c>
      <c r="H1772" t="s">
        <v>520</v>
      </c>
      <c r="I1772" s="2">
        <v>43154</v>
      </c>
      <c r="J1772" t="s">
        <v>265</v>
      </c>
      <c r="K1772" t="s">
        <v>242</v>
      </c>
      <c r="L1772" t="s">
        <v>243</v>
      </c>
      <c r="M1772" t="s">
        <v>505</v>
      </c>
      <c r="N1772" t="s">
        <v>506</v>
      </c>
      <c r="O1772" t="s">
        <v>39</v>
      </c>
      <c r="P1772" t="s">
        <v>40</v>
      </c>
      <c r="Q1772">
        <v>4</v>
      </c>
      <c r="R1772" t="s">
        <v>41</v>
      </c>
      <c r="S1772" t="s">
        <v>507</v>
      </c>
      <c r="T1772" t="s">
        <v>506</v>
      </c>
      <c r="U1772" t="str">
        <f t="shared" si="307"/>
        <v>RV</v>
      </c>
      <c r="V1772" t="s">
        <v>44</v>
      </c>
      <c r="W1772" t="str">
        <f t="shared" si="308"/>
        <v>R3711E</v>
      </c>
      <c r="X1772" t="s">
        <v>266</v>
      </c>
      <c r="AA1772" t="s">
        <v>46</v>
      </c>
      <c r="AB1772">
        <v>0</v>
      </c>
      <c r="AC1772">
        <v>0</v>
      </c>
      <c r="AD1772">
        <v>0.12</v>
      </c>
      <c r="AE1772">
        <v>0</v>
      </c>
    </row>
    <row r="1773" spans="1:31" x14ac:dyDescent="0.3">
      <c r="A1773" t="str">
        <f t="shared" si="299"/>
        <v>18</v>
      </c>
      <c r="B1773" t="str">
        <f t="shared" si="301"/>
        <v>08</v>
      </c>
      <c r="C1773" s="1">
        <v>43132.905173611114</v>
      </c>
      <c r="D1773" t="str">
        <f t="shared" si="300"/>
        <v>9</v>
      </c>
      <c r="E1773" t="s">
        <v>643</v>
      </c>
      <c r="H1773" t="s">
        <v>522</v>
      </c>
      <c r="I1773" s="2">
        <v>43140</v>
      </c>
      <c r="J1773" t="s">
        <v>265</v>
      </c>
      <c r="K1773" t="s">
        <v>242</v>
      </c>
      <c r="L1773" t="s">
        <v>243</v>
      </c>
      <c r="M1773" t="s">
        <v>505</v>
      </c>
      <c r="N1773" t="s">
        <v>506</v>
      </c>
      <c r="O1773" t="s">
        <v>39</v>
      </c>
      <c r="P1773" t="s">
        <v>40</v>
      </c>
      <c r="Q1773">
        <v>4</v>
      </c>
      <c r="R1773" t="s">
        <v>41</v>
      </c>
      <c r="S1773" t="s">
        <v>507</v>
      </c>
      <c r="T1773" t="s">
        <v>506</v>
      </c>
      <c r="U1773" t="str">
        <f t="shared" si="307"/>
        <v>RV</v>
      </c>
      <c r="V1773" t="s">
        <v>44</v>
      </c>
      <c r="W1773" t="str">
        <f t="shared" si="308"/>
        <v>R3711E</v>
      </c>
      <c r="X1773" t="s">
        <v>266</v>
      </c>
      <c r="AA1773" t="s">
        <v>46</v>
      </c>
      <c r="AB1773">
        <v>0</v>
      </c>
      <c r="AC1773">
        <v>0</v>
      </c>
      <c r="AD1773">
        <v>1429.78</v>
      </c>
      <c r="AE1773">
        <v>0</v>
      </c>
    </row>
    <row r="1774" spans="1:31" x14ac:dyDescent="0.3">
      <c r="A1774" t="str">
        <f t="shared" si="299"/>
        <v>18</v>
      </c>
      <c r="B1774" t="str">
        <f t="shared" si="301"/>
        <v>08</v>
      </c>
      <c r="C1774" s="1">
        <v>43132.905173611114</v>
      </c>
      <c r="D1774" t="str">
        <f t="shared" si="300"/>
        <v>9</v>
      </c>
      <c r="E1774" t="s">
        <v>643</v>
      </c>
      <c r="H1774" t="s">
        <v>522</v>
      </c>
      <c r="I1774" s="2">
        <v>43140</v>
      </c>
      <c r="J1774" t="s">
        <v>265</v>
      </c>
      <c r="K1774" t="s">
        <v>242</v>
      </c>
      <c r="L1774" t="s">
        <v>243</v>
      </c>
      <c r="M1774" t="s">
        <v>505</v>
      </c>
      <c r="N1774" t="s">
        <v>506</v>
      </c>
      <c r="O1774" t="s">
        <v>39</v>
      </c>
      <c r="P1774" t="s">
        <v>40</v>
      </c>
      <c r="Q1774">
        <v>4</v>
      </c>
      <c r="R1774" t="s">
        <v>41</v>
      </c>
      <c r="S1774" t="s">
        <v>507</v>
      </c>
      <c r="T1774" t="s">
        <v>506</v>
      </c>
      <c r="U1774" t="str">
        <f t="shared" si="307"/>
        <v>RV</v>
      </c>
      <c r="V1774" t="s">
        <v>44</v>
      </c>
      <c r="W1774" t="str">
        <f t="shared" si="308"/>
        <v>R3711E</v>
      </c>
      <c r="X1774" t="s">
        <v>266</v>
      </c>
      <c r="AA1774" t="s">
        <v>46</v>
      </c>
      <c r="AB1774">
        <v>0</v>
      </c>
      <c r="AC1774">
        <v>0</v>
      </c>
      <c r="AD1774">
        <v>8.7200000000000006</v>
      </c>
      <c r="AE1774">
        <v>0</v>
      </c>
    </row>
    <row r="1775" spans="1:31" x14ac:dyDescent="0.3">
      <c r="A1775" t="str">
        <f t="shared" si="299"/>
        <v>18</v>
      </c>
      <c r="B1775" t="str">
        <f t="shared" si="301"/>
        <v>08</v>
      </c>
      <c r="C1775" s="1">
        <v>43132.907847222225</v>
      </c>
      <c r="D1775" t="str">
        <f t="shared" si="300"/>
        <v>9</v>
      </c>
      <c r="E1775" t="s">
        <v>639</v>
      </c>
      <c r="H1775" t="s">
        <v>522</v>
      </c>
      <c r="I1775" s="2">
        <v>43140</v>
      </c>
      <c r="J1775" t="s">
        <v>265</v>
      </c>
      <c r="K1775" t="s">
        <v>242</v>
      </c>
      <c r="L1775" t="s">
        <v>243</v>
      </c>
      <c r="M1775" t="s">
        <v>505</v>
      </c>
      <c r="N1775" t="s">
        <v>506</v>
      </c>
      <c r="O1775" t="s">
        <v>39</v>
      </c>
      <c r="P1775" t="s">
        <v>40</v>
      </c>
      <c r="Q1775">
        <v>4</v>
      </c>
      <c r="R1775" t="s">
        <v>41</v>
      </c>
      <c r="S1775" t="s">
        <v>507</v>
      </c>
      <c r="T1775" t="s">
        <v>506</v>
      </c>
      <c r="U1775" t="str">
        <f t="shared" si="307"/>
        <v>RV</v>
      </c>
      <c r="V1775" t="s">
        <v>44</v>
      </c>
      <c r="W1775" t="str">
        <f t="shared" si="308"/>
        <v>R3711E</v>
      </c>
      <c r="X1775" t="s">
        <v>266</v>
      </c>
      <c r="AA1775" t="s">
        <v>46</v>
      </c>
      <c r="AB1775">
        <v>0</v>
      </c>
      <c r="AC1775">
        <v>0</v>
      </c>
      <c r="AD1775">
        <v>164.12</v>
      </c>
      <c r="AE1775">
        <v>0</v>
      </c>
    </row>
    <row r="1776" spans="1:31" x14ac:dyDescent="0.3">
      <c r="A1776" t="str">
        <f t="shared" si="299"/>
        <v>18</v>
      </c>
      <c r="B1776" t="str">
        <f t="shared" si="301"/>
        <v>08</v>
      </c>
      <c r="C1776" s="1">
        <v>43132.907847222225</v>
      </c>
      <c r="D1776" t="str">
        <f t="shared" si="300"/>
        <v>9</v>
      </c>
      <c r="E1776" t="s">
        <v>639</v>
      </c>
      <c r="H1776" t="s">
        <v>522</v>
      </c>
      <c r="I1776" s="2">
        <v>43140</v>
      </c>
      <c r="J1776" t="s">
        <v>265</v>
      </c>
      <c r="K1776" t="s">
        <v>242</v>
      </c>
      <c r="L1776" t="s">
        <v>243</v>
      </c>
      <c r="M1776" t="s">
        <v>505</v>
      </c>
      <c r="N1776" t="s">
        <v>506</v>
      </c>
      <c r="O1776" t="s">
        <v>39</v>
      </c>
      <c r="P1776" t="s">
        <v>40</v>
      </c>
      <c r="Q1776">
        <v>4</v>
      </c>
      <c r="R1776" t="s">
        <v>41</v>
      </c>
      <c r="S1776" t="s">
        <v>507</v>
      </c>
      <c r="T1776" t="s">
        <v>506</v>
      </c>
      <c r="U1776" t="str">
        <f t="shared" si="307"/>
        <v>RV</v>
      </c>
      <c r="V1776" t="s">
        <v>44</v>
      </c>
      <c r="W1776" t="str">
        <f t="shared" si="308"/>
        <v>R3711E</v>
      </c>
      <c r="X1776" t="s">
        <v>266</v>
      </c>
      <c r="AA1776" t="s">
        <v>46</v>
      </c>
      <c r="AB1776">
        <v>0</v>
      </c>
      <c r="AC1776">
        <v>0</v>
      </c>
      <c r="AD1776">
        <v>261.13</v>
      </c>
      <c r="AE1776">
        <v>0</v>
      </c>
    </row>
    <row r="1777" spans="1:31" x14ac:dyDescent="0.3">
      <c r="A1777" t="str">
        <f t="shared" si="299"/>
        <v>18</v>
      </c>
      <c r="B1777" t="str">
        <f t="shared" si="301"/>
        <v>08</v>
      </c>
      <c r="C1777" s="1">
        <v>43132.907847222225</v>
      </c>
      <c r="D1777" t="str">
        <f t="shared" si="300"/>
        <v>9</v>
      </c>
      <c r="E1777" t="s">
        <v>639</v>
      </c>
      <c r="H1777" t="s">
        <v>522</v>
      </c>
      <c r="I1777" s="2">
        <v>43140</v>
      </c>
      <c r="J1777" t="s">
        <v>265</v>
      </c>
      <c r="K1777" t="s">
        <v>242</v>
      </c>
      <c r="L1777" t="s">
        <v>243</v>
      </c>
      <c r="M1777" t="s">
        <v>505</v>
      </c>
      <c r="N1777" t="s">
        <v>506</v>
      </c>
      <c r="O1777" t="s">
        <v>39</v>
      </c>
      <c r="P1777" t="s">
        <v>40</v>
      </c>
      <c r="Q1777">
        <v>4</v>
      </c>
      <c r="R1777" t="s">
        <v>41</v>
      </c>
      <c r="S1777" t="s">
        <v>507</v>
      </c>
      <c r="T1777" t="s">
        <v>506</v>
      </c>
      <c r="U1777" t="str">
        <f t="shared" si="307"/>
        <v>RV</v>
      </c>
      <c r="V1777" t="s">
        <v>44</v>
      </c>
      <c r="W1777" t="str">
        <f t="shared" si="308"/>
        <v>R3711E</v>
      </c>
      <c r="X1777" t="s">
        <v>266</v>
      </c>
      <c r="AA1777" t="s">
        <v>46</v>
      </c>
      <c r="AB1777">
        <v>0</v>
      </c>
      <c r="AC1777">
        <v>0</v>
      </c>
      <c r="AD1777">
        <v>0.2</v>
      </c>
      <c r="AE1777">
        <v>0</v>
      </c>
    </row>
    <row r="1778" spans="1:31" x14ac:dyDescent="0.3">
      <c r="A1778" t="str">
        <f t="shared" si="299"/>
        <v>18</v>
      </c>
      <c r="B1778" t="str">
        <f t="shared" si="301"/>
        <v>08</v>
      </c>
      <c r="C1778" s="1">
        <v>43146.907094907408</v>
      </c>
      <c r="D1778" t="str">
        <f t="shared" si="300"/>
        <v>9</v>
      </c>
      <c r="E1778" t="s">
        <v>641</v>
      </c>
      <c r="H1778" t="s">
        <v>520</v>
      </c>
      <c r="I1778" s="2">
        <v>43154</v>
      </c>
      <c r="J1778" t="s">
        <v>267</v>
      </c>
      <c r="K1778" t="s">
        <v>242</v>
      </c>
      <c r="L1778" t="s">
        <v>243</v>
      </c>
      <c r="M1778" t="s">
        <v>505</v>
      </c>
      <c r="N1778" t="s">
        <v>506</v>
      </c>
      <c r="O1778" t="s">
        <v>39</v>
      </c>
      <c r="P1778" t="s">
        <v>40</v>
      </c>
      <c r="Q1778">
        <v>4</v>
      </c>
      <c r="R1778" t="s">
        <v>41</v>
      </c>
      <c r="S1778" t="s">
        <v>507</v>
      </c>
      <c r="T1778" t="s">
        <v>506</v>
      </c>
      <c r="U1778" t="str">
        <f t="shared" ref="U1778:U1788" si="309">"09"</f>
        <v>09</v>
      </c>
      <c r="V1778" t="s">
        <v>268</v>
      </c>
      <c r="W1778" t="str">
        <f t="shared" ref="W1778:W1788" si="310">"E5982"</f>
        <v>E5982</v>
      </c>
      <c r="X1778" t="s">
        <v>268</v>
      </c>
      <c r="AA1778" t="s">
        <v>46</v>
      </c>
      <c r="AB1778">
        <v>0</v>
      </c>
      <c r="AC1778">
        <v>0</v>
      </c>
      <c r="AD1778">
        <v>445.76</v>
      </c>
      <c r="AE1778">
        <v>0</v>
      </c>
    </row>
    <row r="1779" spans="1:31" x14ac:dyDescent="0.3">
      <c r="A1779" t="str">
        <f t="shared" si="299"/>
        <v>18</v>
      </c>
      <c r="B1779" t="str">
        <f t="shared" si="301"/>
        <v>08</v>
      </c>
      <c r="C1779" s="1">
        <v>43146.907094907408</v>
      </c>
      <c r="D1779" t="str">
        <f t="shared" si="300"/>
        <v>9</v>
      </c>
      <c r="E1779" t="s">
        <v>641</v>
      </c>
      <c r="H1779" t="s">
        <v>520</v>
      </c>
      <c r="I1779" s="2">
        <v>43154</v>
      </c>
      <c r="J1779" t="s">
        <v>267</v>
      </c>
      <c r="K1779" t="s">
        <v>242</v>
      </c>
      <c r="L1779" t="s">
        <v>243</v>
      </c>
      <c r="M1779" t="s">
        <v>505</v>
      </c>
      <c r="N1779" t="s">
        <v>506</v>
      </c>
      <c r="O1779" t="s">
        <v>39</v>
      </c>
      <c r="P1779" t="s">
        <v>40</v>
      </c>
      <c r="Q1779">
        <v>4</v>
      </c>
      <c r="R1779" t="s">
        <v>41</v>
      </c>
      <c r="S1779" t="s">
        <v>507</v>
      </c>
      <c r="T1779" t="s">
        <v>506</v>
      </c>
      <c r="U1779" t="str">
        <f t="shared" si="309"/>
        <v>09</v>
      </c>
      <c r="V1779" t="s">
        <v>268</v>
      </c>
      <c r="W1779" t="str">
        <f t="shared" si="310"/>
        <v>E5982</v>
      </c>
      <c r="X1779" t="s">
        <v>268</v>
      </c>
      <c r="AA1779" t="s">
        <v>46</v>
      </c>
      <c r="AB1779">
        <v>0</v>
      </c>
      <c r="AC1779">
        <v>0</v>
      </c>
      <c r="AD1779">
        <v>1.59</v>
      </c>
      <c r="AE1779">
        <v>0</v>
      </c>
    </row>
    <row r="1780" spans="1:31" x14ac:dyDescent="0.3">
      <c r="A1780" t="str">
        <f t="shared" si="299"/>
        <v>18</v>
      </c>
      <c r="B1780" t="str">
        <f t="shared" si="301"/>
        <v>08</v>
      </c>
      <c r="C1780" s="1">
        <v>43136.675185185188</v>
      </c>
      <c r="D1780" t="str">
        <f t="shared" si="300"/>
        <v>9</v>
      </c>
      <c r="E1780" t="s">
        <v>790</v>
      </c>
      <c r="H1780" t="s">
        <v>791</v>
      </c>
      <c r="I1780" s="2">
        <v>43137</v>
      </c>
      <c r="J1780" t="s">
        <v>267</v>
      </c>
      <c r="K1780" t="s">
        <v>242</v>
      </c>
      <c r="L1780" t="s">
        <v>243</v>
      </c>
      <c r="M1780" t="s">
        <v>505</v>
      </c>
      <c r="N1780" t="s">
        <v>506</v>
      </c>
      <c r="O1780" t="s">
        <v>39</v>
      </c>
      <c r="P1780" t="s">
        <v>40</v>
      </c>
      <c r="Q1780">
        <v>4</v>
      </c>
      <c r="R1780" t="s">
        <v>41</v>
      </c>
      <c r="S1780" t="s">
        <v>507</v>
      </c>
      <c r="T1780" t="s">
        <v>506</v>
      </c>
      <c r="U1780" t="str">
        <f t="shared" si="309"/>
        <v>09</v>
      </c>
      <c r="V1780" t="s">
        <v>268</v>
      </c>
      <c r="W1780" t="str">
        <f t="shared" si="310"/>
        <v>E5982</v>
      </c>
      <c r="X1780" t="s">
        <v>268</v>
      </c>
      <c r="AA1780" t="s">
        <v>46</v>
      </c>
      <c r="AB1780">
        <v>0</v>
      </c>
      <c r="AC1780">
        <v>0</v>
      </c>
      <c r="AD1780">
        <v>54.21</v>
      </c>
      <c r="AE1780">
        <v>0</v>
      </c>
    </row>
    <row r="1781" spans="1:31" x14ac:dyDescent="0.3">
      <c r="A1781" t="str">
        <f t="shared" si="299"/>
        <v>18</v>
      </c>
      <c r="B1781" t="str">
        <f t="shared" si="301"/>
        <v>08</v>
      </c>
      <c r="C1781" s="1">
        <v>43146.909837962965</v>
      </c>
      <c r="D1781" t="str">
        <f t="shared" si="300"/>
        <v>9</v>
      </c>
      <c r="E1781" t="s">
        <v>638</v>
      </c>
      <c r="H1781" t="s">
        <v>520</v>
      </c>
      <c r="I1781" s="2">
        <v>43154</v>
      </c>
      <c r="J1781" t="s">
        <v>267</v>
      </c>
      <c r="K1781" t="s">
        <v>242</v>
      </c>
      <c r="L1781" t="s">
        <v>243</v>
      </c>
      <c r="M1781" t="s">
        <v>505</v>
      </c>
      <c r="N1781" t="s">
        <v>506</v>
      </c>
      <c r="O1781" t="s">
        <v>39</v>
      </c>
      <c r="P1781" t="s">
        <v>40</v>
      </c>
      <c r="Q1781">
        <v>4</v>
      </c>
      <c r="R1781" t="s">
        <v>41</v>
      </c>
      <c r="S1781" t="s">
        <v>507</v>
      </c>
      <c r="T1781" t="s">
        <v>506</v>
      </c>
      <c r="U1781" t="str">
        <f t="shared" si="309"/>
        <v>09</v>
      </c>
      <c r="V1781" t="s">
        <v>268</v>
      </c>
      <c r="W1781" t="str">
        <f t="shared" si="310"/>
        <v>E5982</v>
      </c>
      <c r="X1781" t="s">
        <v>268</v>
      </c>
      <c r="AA1781" t="s">
        <v>46</v>
      </c>
      <c r="AB1781">
        <v>0</v>
      </c>
      <c r="AC1781">
        <v>0</v>
      </c>
      <c r="AD1781">
        <v>51.17</v>
      </c>
      <c r="AE1781">
        <v>0</v>
      </c>
    </row>
    <row r="1782" spans="1:31" x14ac:dyDescent="0.3">
      <c r="A1782" t="str">
        <f t="shared" si="299"/>
        <v>18</v>
      </c>
      <c r="B1782" t="str">
        <f t="shared" si="301"/>
        <v>08</v>
      </c>
      <c r="C1782" s="1">
        <v>43146.909837962965</v>
      </c>
      <c r="D1782" t="str">
        <f t="shared" si="300"/>
        <v>9</v>
      </c>
      <c r="E1782" t="s">
        <v>638</v>
      </c>
      <c r="H1782" t="s">
        <v>520</v>
      </c>
      <c r="I1782" s="2">
        <v>43154</v>
      </c>
      <c r="J1782" t="s">
        <v>267</v>
      </c>
      <c r="K1782" t="s">
        <v>242</v>
      </c>
      <c r="L1782" t="s">
        <v>243</v>
      </c>
      <c r="M1782" t="s">
        <v>505</v>
      </c>
      <c r="N1782" t="s">
        <v>506</v>
      </c>
      <c r="O1782" t="s">
        <v>39</v>
      </c>
      <c r="P1782" t="s">
        <v>40</v>
      </c>
      <c r="Q1782">
        <v>4</v>
      </c>
      <c r="R1782" t="s">
        <v>41</v>
      </c>
      <c r="S1782" t="s">
        <v>507</v>
      </c>
      <c r="T1782" t="s">
        <v>506</v>
      </c>
      <c r="U1782" t="str">
        <f t="shared" si="309"/>
        <v>09</v>
      </c>
      <c r="V1782" t="s">
        <v>268</v>
      </c>
      <c r="W1782" t="str">
        <f t="shared" si="310"/>
        <v>E5982</v>
      </c>
      <c r="X1782" t="s">
        <v>268</v>
      </c>
      <c r="AA1782" t="s">
        <v>46</v>
      </c>
      <c r="AB1782">
        <v>0</v>
      </c>
      <c r="AC1782">
        <v>0</v>
      </c>
      <c r="AD1782">
        <v>81.41</v>
      </c>
      <c r="AE1782">
        <v>0</v>
      </c>
    </row>
    <row r="1783" spans="1:31" x14ac:dyDescent="0.3">
      <c r="A1783" t="str">
        <f t="shared" si="299"/>
        <v>18</v>
      </c>
      <c r="B1783" t="str">
        <f t="shared" si="301"/>
        <v>08</v>
      </c>
      <c r="C1783" s="1">
        <v>43146.909837962965</v>
      </c>
      <c r="D1783" t="str">
        <f t="shared" si="300"/>
        <v>9</v>
      </c>
      <c r="E1783" t="s">
        <v>638</v>
      </c>
      <c r="H1783" t="s">
        <v>520</v>
      </c>
      <c r="I1783" s="2">
        <v>43154</v>
      </c>
      <c r="J1783" t="s">
        <v>267</v>
      </c>
      <c r="K1783" t="s">
        <v>242</v>
      </c>
      <c r="L1783" t="s">
        <v>243</v>
      </c>
      <c r="M1783" t="s">
        <v>505</v>
      </c>
      <c r="N1783" t="s">
        <v>506</v>
      </c>
      <c r="O1783" t="s">
        <v>39</v>
      </c>
      <c r="P1783" t="s">
        <v>40</v>
      </c>
      <c r="Q1783">
        <v>4</v>
      </c>
      <c r="R1783" t="s">
        <v>41</v>
      </c>
      <c r="S1783" t="s">
        <v>507</v>
      </c>
      <c r="T1783" t="s">
        <v>506</v>
      </c>
      <c r="U1783" t="str">
        <f t="shared" si="309"/>
        <v>09</v>
      </c>
      <c r="V1783" t="s">
        <v>268</v>
      </c>
      <c r="W1783" t="str">
        <f t="shared" si="310"/>
        <v>E5982</v>
      </c>
      <c r="X1783" t="s">
        <v>268</v>
      </c>
      <c r="AA1783" t="s">
        <v>46</v>
      </c>
      <c r="AB1783">
        <v>0</v>
      </c>
      <c r="AC1783">
        <v>0</v>
      </c>
      <c r="AD1783">
        <v>0.04</v>
      </c>
      <c r="AE1783">
        <v>0</v>
      </c>
    </row>
    <row r="1784" spans="1:31" x14ac:dyDescent="0.3">
      <c r="A1784" t="str">
        <f t="shared" si="299"/>
        <v>18</v>
      </c>
      <c r="B1784" t="str">
        <f t="shared" si="301"/>
        <v>08</v>
      </c>
      <c r="C1784" s="1">
        <v>43132.905173611114</v>
      </c>
      <c r="D1784" t="str">
        <f t="shared" si="300"/>
        <v>9</v>
      </c>
      <c r="E1784" t="s">
        <v>643</v>
      </c>
      <c r="H1784" t="s">
        <v>522</v>
      </c>
      <c r="I1784" s="2">
        <v>43140</v>
      </c>
      <c r="J1784" t="s">
        <v>267</v>
      </c>
      <c r="K1784" t="s">
        <v>242</v>
      </c>
      <c r="L1784" t="s">
        <v>243</v>
      </c>
      <c r="M1784" t="s">
        <v>505</v>
      </c>
      <c r="N1784" t="s">
        <v>506</v>
      </c>
      <c r="O1784" t="s">
        <v>39</v>
      </c>
      <c r="P1784" t="s">
        <v>40</v>
      </c>
      <c r="Q1784">
        <v>4</v>
      </c>
      <c r="R1784" t="s">
        <v>41</v>
      </c>
      <c r="S1784" t="s">
        <v>507</v>
      </c>
      <c r="T1784" t="s">
        <v>506</v>
      </c>
      <c r="U1784" t="str">
        <f t="shared" si="309"/>
        <v>09</v>
      </c>
      <c r="V1784" t="s">
        <v>268</v>
      </c>
      <c r="W1784" t="str">
        <f t="shared" si="310"/>
        <v>E5982</v>
      </c>
      <c r="X1784" t="s">
        <v>268</v>
      </c>
      <c r="AA1784" t="s">
        <v>46</v>
      </c>
      <c r="AB1784">
        <v>0</v>
      </c>
      <c r="AC1784">
        <v>0</v>
      </c>
      <c r="AD1784">
        <v>445.76</v>
      </c>
      <c r="AE1784">
        <v>0</v>
      </c>
    </row>
    <row r="1785" spans="1:31" x14ac:dyDescent="0.3">
      <c r="A1785" t="str">
        <f t="shared" si="299"/>
        <v>18</v>
      </c>
      <c r="B1785" t="str">
        <f t="shared" si="301"/>
        <v>08</v>
      </c>
      <c r="C1785" s="1">
        <v>43132.905173611114</v>
      </c>
      <c r="D1785" t="str">
        <f t="shared" si="300"/>
        <v>9</v>
      </c>
      <c r="E1785" t="s">
        <v>643</v>
      </c>
      <c r="H1785" t="s">
        <v>522</v>
      </c>
      <c r="I1785" s="2">
        <v>43140</v>
      </c>
      <c r="J1785" t="s">
        <v>267</v>
      </c>
      <c r="K1785" t="s">
        <v>242</v>
      </c>
      <c r="L1785" t="s">
        <v>243</v>
      </c>
      <c r="M1785" t="s">
        <v>505</v>
      </c>
      <c r="N1785" t="s">
        <v>506</v>
      </c>
      <c r="O1785" t="s">
        <v>39</v>
      </c>
      <c r="P1785" t="s">
        <v>40</v>
      </c>
      <c r="Q1785">
        <v>4</v>
      </c>
      <c r="R1785" t="s">
        <v>41</v>
      </c>
      <c r="S1785" t="s">
        <v>507</v>
      </c>
      <c r="T1785" t="s">
        <v>506</v>
      </c>
      <c r="U1785" t="str">
        <f t="shared" si="309"/>
        <v>09</v>
      </c>
      <c r="V1785" t="s">
        <v>268</v>
      </c>
      <c r="W1785" t="str">
        <f t="shared" si="310"/>
        <v>E5982</v>
      </c>
      <c r="X1785" t="s">
        <v>268</v>
      </c>
      <c r="AA1785" t="s">
        <v>46</v>
      </c>
      <c r="AB1785">
        <v>0</v>
      </c>
      <c r="AC1785">
        <v>0</v>
      </c>
      <c r="AD1785">
        <v>2.72</v>
      </c>
      <c r="AE1785">
        <v>0</v>
      </c>
    </row>
    <row r="1786" spans="1:31" x14ac:dyDescent="0.3">
      <c r="A1786" t="str">
        <f t="shared" si="299"/>
        <v>18</v>
      </c>
      <c r="B1786" t="str">
        <f t="shared" si="301"/>
        <v>08</v>
      </c>
      <c r="C1786" s="1">
        <v>43132.907847222225</v>
      </c>
      <c r="D1786" t="str">
        <f t="shared" si="300"/>
        <v>9</v>
      </c>
      <c r="E1786" t="s">
        <v>639</v>
      </c>
      <c r="H1786" t="s">
        <v>522</v>
      </c>
      <c r="I1786" s="2">
        <v>43140</v>
      </c>
      <c r="J1786" t="s">
        <v>267</v>
      </c>
      <c r="K1786" t="s">
        <v>242</v>
      </c>
      <c r="L1786" t="s">
        <v>243</v>
      </c>
      <c r="M1786" t="s">
        <v>505</v>
      </c>
      <c r="N1786" t="s">
        <v>506</v>
      </c>
      <c r="O1786" t="s">
        <v>39</v>
      </c>
      <c r="P1786" t="s">
        <v>40</v>
      </c>
      <c r="Q1786">
        <v>4</v>
      </c>
      <c r="R1786" t="s">
        <v>41</v>
      </c>
      <c r="S1786" t="s">
        <v>507</v>
      </c>
      <c r="T1786" t="s">
        <v>506</v>
      </c>
      <c r="U1786" t="str">
        <f t="shared" si="309"/>
        <v>09</v>
      </c>
      <c r="V1786" t="s">
        <v>268</v>
      </c>
      <c r="W1786" t="str">
        <f t="shared" si="310"/>
        <v>E5982</v>
      </c>
      <c r="X1786" t="s">
        <v>268</v>
      </c>
      <c r="AA1786" t="s">
        <v>46</v>
      </c>
      <c r="AB1786">
        <v>0</v>
      </c>
      <c r="AC1786">
        <v>0</v>
      </c>
      <c r="AD1786">
        <v>51.17</v>
      </c>
      <c r="AE1786">
        <v>0</v>
      </c>
    </row>
    <row r="1787" spans="1:31" x14ac:dyDescent="0.3">
      <c r="A1787" t="str">
        <f t="shared" si="299"/>
        <v>18</v>
      </c>
      <c r="B1787" t="str">
        <f t="shared" si="301"/>
        <v>08</v>
      </c>
      <c r="C1787" s="1">
        <v>43132.907847222225</v>
      </c>
      <c r="D1787" t="str">
        <f t="shared" si="300"/>
        <v>9</v>
      </c>
      <c r="E1787" t="s">
        <v>639</v>
      </c>
      <c r="H1787" t="s">
        <v>522</v>
      </c>
      <c r="I1787" s="2">
        <v>43140</v>
      </c>
      <c r="J1787" t="s">
        <v>267</v>
      </c>
      <c r="K1787" t="s">
        <v>242</v>
      </c>
      <c r="L1787" t="s">
        <v>243</v>
      </c>
      <c r="M1787" t="s">
        <v>505</v>
      </c>
      <c r="N1787" t="s">
        <v>506</v>
      </c>
      <c r="O1787" t="s">
        <v>39</v>
      </c>
      <c r="P1787" t="s">
        <v>40</v>
      </c>
      <c r="Q1787">
        <v>4</v>
      </c>
      <c r="R1787" t="s">
        <v>41</v>
      </c>
      <c r="S1787" t="s">
        <v>507</v>
      </c>
      <c r="T1787" t="s">
        <v>506</v>
      </c>
      <c r="U1787" t="str">
        <f t="shared" si="309"/>
        <v>09</v>
      </c>
      <c r="V1787" t="s">
        <v>268</v>
      </c>
      <c r="W1787" t="str">
        <f t="shared" si="310"/>
        <v>E5982</v>
      </c>
      <c r="X1787" t="s">
        <v>268</v>
      </c>
      <c r="AA1787" t="s">
        <v>46</v>
      </c>
      <c r="AB1787">
        <v>0</v>
      </c>
      <c r="AC1787">
        <v>0</v>
      </c>
      <c r="AD1787">
        <v>81.41</v>
      </c>
      <c r="AE1787">
        <v>0</v>
      </c>
    </row>
    <row r="1788" spans="1:31" x14ac:dyDescent="0.3">
      <c r="A1788" t="str">
        <f t="shared" si="299"/>
        <v>18</v>
      </c>
      <c r="B1788" t="str">
        <f t="shared" ref="B1788" si="311">"08"</f>
        <v>08</v>
      </c>
      <c r="C1788" s="1">
        <v>43132.907847222225</v>
      </c>
      <c r="D1788" t="str">
        <f t="shared" si="300"/>
        <v>9</v>
      </c>
      <c r="E1788" t="s">
        <v>639</v>
      </c>
      <c r="H1788" t="s">
        <v>522</v>
      </c>
      <c r="I1788" s="2">
        <v>43140</v>
      </c>
      <c r="J1788" t="s">
        <v>267</v>
      </c>
      <c r="K1788" t="s">
        <v>242</v>
      </c>
      <c r="L1788" t="s">
        <v>243</v>
      </c>
      <c r="M1788" t="s">
        <v>505</v>
      </c>
      <c r="N1788" t="s">
        <v>506</v>
      </c>
      <c r="O1788" t="s">
        <v>39</v>
      </c>
      <c r="P1788" t="s">
        <v>40</v>
      </c>
      <c r="Q1788">
        <v>4</v>
      </c>
      <c r="R1788" t="s">
        <v>41</v>
      </c>
      <c r="S1788" t="s">
        <v>507</v>
      </c>
      <c r="T1788" t="s">
        <v>506</v>
      </c>
      <c r="U1788" t="str">
        <f t="shared" si="309"/>
        <v>09</v>
      </c>
      <c r="V1788" t="s">
        <v>268</v>
      </c>
      <c r="W1788" t="str">
        <f t="shared" si="310"/>
        <v>E5982</v>
      </c>
      <c r="X1788" t="s">
        <v>268</v>
      </c>
      <c r="AA1788" t="s">
        <v>46</v>
      </c>
      <c r="AB1788">
        <v>0</v>
      </c>
      <c r="AC1788">
        <v>0</v>
      </c>
      <c r="AD1788">
        <v>0.06</v>
      </c>
      <c r="AE1788">
        <v>0</v>
      </c>
    </row>
    <row r="1789" spans="1:31" x14ac:dyDescent="0.3">
      <c r="A1789" t="str">
        <f t="shared" ref="A1789:A1852" si="312">"18"</f>
        <v>18</v>
      </c>
      <c r="B1789" t="str">
        <f t="shared" ref="B1789:B1820" si="313">"09"</f>
        <v>09</v>
      </c>
      <c r="C1789" s="1">
        <v>43172.4455787037</v>
      </c>
      <c r="D1789" t="str">
        <f t="shared" ref="D1789:D1852" si="314">"9"</f>
        <v>9</v>
      </c>
      <c r="E1789" t="s">
        <v>31</v>
      </c>
      <c r="F1789" t="s">
        <v>32</v>
      </c>
      <c r="H1789" t="s">
        <v>33</v>
      </c>
      <c r="I1789" s="2">
        <v>43167</v>
      </c>
      <c r="J1789" t="s">
        <v>34</v>
      </c>
      <c r="K1789" t="s">
        <v>35</v>
      </c>
      <c r="L1789" t="s">
        <v>36</v>
      </c>
      <c r="M1789" t="s">
        <v>37</v>
      </c>
      <c r="N1789" t="s">
        <v>38</v>
      </c>
      <c r="O1789" t="s">
        <v>39</v>
      </c>
      <c r="P1789" t="s">
        <v>40</v>
      </c>
      <c r="Q1789">
        <v>4</v>
      </c>
      <c r="R1789" t="s">
        <v>41</v>
      </c>
      <c r="S1789" t="s">
        <v>42</v>
      </c>
      <c r="T1789" t="s">
        <v>43</v>
      </c>
      <c r="U1789" t="str">
        <f>"RV"</f>
        <v>RV</v>
      </c>
      <c r="V1789" t="s">
        <v>44</v>
      </c>
      <c r="W1789" t="str">
        <f>"R3704E"</f>
        <v>R3704E</v>
      </c>
      <c r="X1789" t="s">
        <v>45</v>
      </c>
      <c r="AA1789" t="s">
        <v>46</v>
      </c>
      <c r="AB1789">
        <v>0</v>
      </c>
      <c r="AC1789">
        <v>0</v>
      </c>
      <c r="AD1789">
        <v>349</v>
      </c>
      <c r="AE1789">
        <v>0</v>
      </c>
    </row>
    <row r="1790" spans="1:31" x14ac:dyDescent="0.3">
      <c r="A1790" t="str">
        <f t="shared" si="312"/>
        <v>18</v>
      </c>
      <c r="B1790" t="str">
        <f t="shared" si="313"/>
        <v>09</v>
      </c>
      <c r="C1790" s="1">
        <v>43160.909641203703</v>
      </c>
      <c r="D1790" t="str">
        <f t="shared" si="314"/>
        <v>9</v>
      </c>
      <c r="E1790" t="s">
        <v>47</v>
      </c>
      <c r="H1790" t="s">
        <v>48</v>
      </c>
      <c r="I1790" s="2">
        <v>43168</v>
      </c>
      <c r="J1790" t="s">
        <v>49</v>
      </c>
      <c r="K1790" t="s">
        <v>35</v>
      </c>
      <c r="L1790" t="s">
        <v>36</v>
      </c>
      <c r="M1790" t="s">
        <v>37</v>
      </c>
      <c r="N1790" t="s">
        <v>38</v>
      </c>
      <c r="O1790" t="s">
        <v>39</v>
      </c>
      <c r="P1790" t="s">
        <v>40</v>
      </c>
      <c r="Q1790">
        <v>4</v>
      </c>
      <c r="R1790" t="s">
        <v>41</v>
      </c>
      <c r="S1790" t="s">
        <v>50</v>
      </c>
      <c r="T1790" t="s">
        <v>38</v>
      </c>
      <c r="U1790" t="str">
        <f>"02"</f>
        <v>02</v>
      </c>
      <c r="V1790" t="s">
        <v>51</v>
      </c>
      <c r="W1790" t="str">
        <f>"E4281"</f>
        <v>E4281</v>
      </c>
      <c r="X1790" t="s">
        <v>52</v>
      </c>
      <c r="AA1790" t="s">
        <v>46</v>
      </c>
      <c r="AB1790">
        <v>0</v>
      </c>
      <c r="AC1790">
        <v>0</v>
      </c>
      <c r="AD1790">
        <v>283.54000000000002</v>
      </c>
      <c r="AE1790">
        <v>0</v>
      </c>
    </row>
    <row r="1791" spans="1:31" x14ac:dyDescent="0.3">
      <c r="A1791" t="str">
        <f t="shared" si="312"/>
        <v>18</v>
      </c>
      <c r="B1791" t="str">
        <f t="shared" si="313"/>
        <v>09</v>
      </c>
      <c r="C1791" s="1">
        <v>43174.912476851852</v>
      </c>
      <c r="D1791" t="str">
        <f t="shared" si="314"/>
        <v>9</v>
      </c>
      <c r="E1791" t="s">
        <v>53</v>
      </c>
      <c r="H1791" t="s">
        <v>54</v>
      </c>
      <c r="I1791" s="2">
        <v>43182</v>
      </c>
      <c r="J1791" t="s">
        <v>49</v>
      </c>
      <c r="K1791" t="s">
        <v>35</v>
      </c>
      <c r="L1791" t="s">
        <v>36</v>
      </c>
      <c r="M1791" t="s">
        <v>37</v>
      </c>
      <c r="N1791" t="s">
        <v>38</v>
      </c>
      <c r="O1791" t="s">
        <v>39</v>
      </c>
      <c r="P1791" t="s">
        <v>40</v>
      </c>
      <c r="Q1791">
        <v>4</v>
      </c>
      <c r="R1791" t="s">
        <v>41</v>
      </c>
      <c r="S1791" t="s">
        <v>50</v>
      </c>
      <c r="T1791" t="s">
        <v>38</v>
      </c>
      <c r="U1791" t="str">
        <f>"02"</f>
        <v>02</v>
      </c>
      <c r="V1791" t="s">
        <v>51</v>
      </c>
      <c r="W1791" t="str">
        <f>"E4281"</f>
        <v>E4281</v>
      </c>
      <c r="X1791" t="s">
        <v>52</v>
      </c>
      <c r="AA1791" t="s">
        <v>46</v>
      </c>
      <c r="AB1791">
        <v>0</v>
      </c>
      <c r="AC1791">
        <v>0</v>
      </c>
      <c r="AD1791">
        <v>263.17</v>
      </c>
      <c r="AE1791">
        <v>0</v>
      </c>
    </row>
    <row r="1792" spans="1:31" x14ac:dyDescent="0.3">
      <c r="A1792" t="str">
        <f t="shared" si="312"/>
        <v>18</v>
      </c>
      <c r="B1792" t="str">
        <f t="shared" si="313"/>
        <v>09</v>
      </c>
      <c r="C1792" s="1">
        <v>43171.375983796293</v>
      </c>
      <c r="D1792" t="str">
        <f t="shared" si="314"/>
        <v>9</v>
      </c>
      <c r="E1792" t="s">
        <v>55</v>
      </c>
      <c r="G1792" t="s">
        <v>55</v>
      </c>
      <c r="H1792" t="s">
        <v>56</v>
      </c>
      <c r="I1792" s="2">
        <v>43168</v>
      </c>
      <c r="J1792" t="s">
        <v>57</v>
      </c>
      <c r="K1792" t="s">
        <v>35</v>
      </c>
      <c r="L1792" t="s">
        <v>36</v>
      </c>
      <c r="M1792" t="s">
        <v>37</v>
      </c>
      <c r="N1792" t="s">
        <v>38</v>
      </c>
      <c r="O1792" t="s">
        <v>39</v>
      </c>
      <c r="P1792" t="s">
        <v>40</v>
      </c>
      <c r="Q1792">
        <v>4</v>
      </c>
      <c r="R1792" t="s">
        <v>41</v>
      </c>
      <c r="S1792" t="s">
        <v>50</v>
      </c>
      <c r="T1792" t="s">
        <v>38</v>
      </c>
      <c r="U1792" t="str">
        <f t="shared" ref="U1792:U1806" si="315">"05"</f>
        <v>05</v>
      </c>
      <c r="V1792" t="s">
        <v>58</v>
      </c>
      <c r="W1792" t="str">
        <f t="shared" ref="W1792:W1799" si="316">"E5150"</f>
        <v>E5150</v>
      </c>
      <c r="X1792" t="s">
        <v>59</v>
      </c>
      <c r="AA1792" t="s">
        <v>46</v>
      </c>
      <c r="AB1792">
        <v>0</v>
      </c>
      <c r="AC1792">
        <v>0</v>
      </c>
      <c r="AD1792">
        <v>0</v>
      </c>
      <c r="AE1792">
        <v>6774</v>
      </c>
    </row>
    <row r="1793" spans="1:31" x14ac:dyDescent="0.3">
      <c r="A1793" t="str">
        <f t="shared" si="312"/>
        <v>18</v>
      </c>
      <c r="B1793" t="str">
        <f t="shared" si="313"/>
        <v>09</v>
      </c>
      <c r="C1793" s="1">
        <v>43172.354560185187</v>
      </c>
      <c r="D1793" t="str">
        <f t="shared" si="314"/>
        <v>9</v>
      </c>
      <c r="E1793" t="s">
        <v>60</v>
      </c>
      <c r="G1793" t="s">
        <v>60</v>
      </c>
      <c r="H1793" t="s">
        <v>61</v>
      </c>
      <c r="I1793" s="2">
        <v>43168</v>
      </c>
      <c r="J1793" t="s">
        <v>62</v>
      </c>
      <c r="K1793" t="s">
        <v>35</v>
      </c>
      <c r="L1793" t="s">
        <v>36</v>
      </c>
      <c r="M1793" t="s">
        <v>37</v>
      </c>
      <c r="N1793" t="s">
        <v>38</v>
      </c>
      <c r="O1793" t="s">
        <v>39</v>
      </c>
      <c r="P1793" t="s">
        <v>40</v>
      </c>
      <c r="Q1793">
        <v>4</v>
      </c>
      <c r="R1793" t="s">
        <v>41</v>
      </c>
      <c r="S1793" t="s">
        <v>50</v>
      </c>
      <c r="T1793" t="s">
        <v>38</v>
      </c>
      <c r="U1793" t="str">
        <f t="shared" si="315"/>
        <v>05</v>
      </c>
      <c r="V1793" t="s">
        <v>58</v>
      </c>
      <c r="W1793" t="str">
        <f t="shared" si="316"/>
        <v>E5150</v>
      </c>
      <c r="X1793" t="s">
        <v>59</v>
      </c>
      <c r="AA1793" t="s">
        <v>46</v>
      </c>
      <c r="AB1793">
        <v>0</v>
      </c>
      <c r="AC1793">
        <v>0</v>
      </c>
      <c r="AD1793">
        <v>0</v>
      </c>
      <c r="AE1793">
        <v>2258</v>
      </c>
    </row>
    <row r="1794" spans="1:31" x14ac:dyDescent="0.3">
      <c r="A1794" t="str">
        <f t="shared" si="312"/>
        <v>18</v>
      </c>
      <c r="B1794" t="str">
        <f t="shared" si="313"/>
        <v>09</v>
      </c>
      <c r="C1794" s="1">
        <v>43172.354560185187</v>
      </c>
      <c r="D1794" t="str">
        <f t="shared" si="314"/>
        <v>9</v>
      </c>
      <c r="E1794" t="s">
        <v>63</v>
      </c>
      <c r="G1794" t="s">
        <v>55</v>
      </c>
      <c r="H1794" t="s">
        <v>61</v>
      </c>
      <c r="I1794" s="2">
        <v>43171</v>
      </c>
      <c r="J1794" t="s">
        <v>64</v>
      </c>
      <c r="K1794" t="s">
        <v>35</v>
      </c>
      <c r="L1794" t="s">
        <v>36</v>
      </c>
      <c r="M1794" t="s">
        <v>37</v>
      </c>
      <c r="N1794" t="s">
        <v>38</v>
      </c>
      <c r="O1794" t="s">
        <v>39</v>
      </c>
      <c r="P1794" t="s">
        <v>40</v>
      </c>
      <c r="Q1794">
        <v>4</v>
      </c>
      <c r="R1794" t="s">
        <v>41</v>
      </c>
      <c r="S1794" t="s">
        <v>50</v>
      </c>
      <c r="T1794" t="s">
        <v>38</v>
      </c>
      <c r="U1794" t="str">
        <f t="shared" si="315"/>
        <v>05</v>
      </c>
      <c r="V1794" t="s">
        <v>58</v>
      </c>
      <c r="W1794" t="str">
        <f t="shared" si="316"/>
        <v>E5150</v>
      </c>
      <c r="X1794" t="s">
        <v>59</v>
      </c>
      <c r="AA1794" t="s">
        <v>65</v>
      </c>
      <c r="AB1794">
        <v>0</v>
      </c>
      <c r="AC1794">
        <v>0</v>
      </c>
      <c r="AD1794">
        <v>0</v>
      </c>
      <c r="AE1794">
        <v>-6774</v>
      </c>
    </row>
    <row r="1795" spans="1:31" x14ac:dyDescent="0.3">
      <c r="A1795" t="str">
        <f t="shared" si="312"/>
        <v>18</v>
      </c>
      <c r="B1795" t="str">
        <f t="shared" si="313"/>
        <v>09</v>
      </c>
      <c r="C1795" s="1">
        <v>43172.354560185187</v>
      </c>
      <c r="D1795" t="str">
        <f t="shared" si="314"/>
        <v>9</v>
      </c>
      <c r="E1795" t="s">
        <v>63</v>
      </c>
      <c r="G1795" t="s">
        <v>55</v>
      </c>
      <c r="H1795" t="s">
        <v>61</v>
      </c>
      <c r="I1795" s="2">
        <v>43171</v>
      </c>
      <c r="J1795" t="s">
        <v>64</v>
      </c>
      <c r="K1795" t="s">
        <v>35</v>
      </c>
      <c r="L1795" t="s">
        <v>36</v>
      </c>
      <c r="M1795" t="s">
        <v>37</v>
      </c>
      <c r="N1795" t="s">
        <v>38</v>
      </c>
      <c r="O1795" t="s">
        <v>39</v>
      </c>
      <c r="P1795" t="s">
        <v>40</v>
      </c>
      <c r="Q1795">
        <v>4</v>
      </c>
      <c r="R1795" t="s">
        <v>41</v>
      </c>
      <c r="S1795" t="s">
        <v>50</v>
      </c>
      <c r="T1795" t="s">
        <v>38</v>
      </c>
      <c r="U1795" t="str">
        <f t="shared" si="315"/>
        <v>05</v>
      </c>
      <c r="V1795" t="s">
        <v>58</v>
      </c>
      <c r="W1795" t="str">
        <f t="shared" si="316"/>
        <v>E5150</v>
      </c>
      <c r="X1795" t="s">
        <v>59</v>
      </c>
      <c r="AA1795" t="s">
        <v>65</v>
      </c>
      <c r="AB1795">
        <v>0</v>
      </c>
      <c r="AC1795">
        <v>0</v>
      </c>
      <c r="AD1795">
        <v>0</v>
      </c>
      <c r="AE1795">
        <v>0</v>
      </c>
    </row>
    <row r="1796" spans="1:31" x14ac:dyDescent="0.3">
      <c r="A1796" t="str">
        <f t="shared" si="312"/>
        <v>18</v>
      </c>
      <c r="B1796" t="str">
        <f t="shared" si="313"/>
        <v>09</v>
      </c>
      <c r="C1796" s="1">
        <v>43172.354560185187</v>
      </c>
      <c r="D1796" t="str">
        <f t="shared" si="314"/>
        <v>9</v>
      </c>
      <c r="E1796" t="s">
        <v>63</v>
      </c>
      <c r="G1796" t="s">
        <v>63</v>
      </c>
      <c r="H1796" t="s">
        <v>61</v>
      </c>
      <c r="I1796" s="2">
        <v>43171</v>
      </c>
      <c r="J1796" t="s">
        <v>62</v>
      </c>
      <c r="K1796" t="s">
        <v>35</v>
      </c>
      <c r="L1796" t="s">
        <v>36</v>
      </c>
      <c r="M1796" t="s">
        <v>37</v>
      </c>
      <c r="N1796" t="s">
        <v>38</v>
      </c>
      <c r="O1796" t="s">
        <v>39</v>
      </c>
      <c r="P1796" t="s">
        <v>40</v>
      </c>
      <c r="Q1796">
        <v>4</v>
      </c>
      <c r="R1796" t="s">
        <v>41</v>
      </c>
      <c r="S1796" t="s">
        <v>50</v>
      </c>
      <c r="T1796" t="s">
        <v>38</v>
      </c>
      <c r="U1796" t="str">
        <f t="shared" si="315"/>
        <v>05</v>
      </c>
      <c r="V1796" t="s">
        <v>58</v>
      </c>
      <c r="W1796" t="str">
        <f t="shared" si="316"/>
        <v>E5150</v>
      </c>
      <c r="X1796" t="s">
        <v>59</v>
      </c>
      <c r="AA1796" t="s">
        <v>46</v>
      </c>
      <c r="AB1796">
        <v>0</v>
      </c>
      <c r="AC1796">
        <v>0</v>
      </c>
      <c r="AD1796">
        <v>0</v>
      </c>
      <c r="AE1796">
        <v>6774</v>
      </c>
    </row>
    <row r="1797" spans="1:31" x14ac:dyDescent="0.3">
      <c r="A1797" t="str">
        <f t="shared" si="312"/>
        <v>18</v>
      </c>
      <c r="B1797" t="str">
        <f t="shared" si="313"/>
        <v>09</v>
      </c>
      <c r="C1797" s="1">
        <v>43174.347592592596</v>
      </c>
      <c r="D1797" t="str">
        <f t="shared" si="314"/>
        <v>9</v>
      </c>
      <c r="E1797" t="s">
        <v>66</v>
      </c>
      <c r="G1797" t="s">
        <v>63</v>
      </c>
      <c r="H1797" t="s">
        <v>61</v>
      </c>
      <c r="I1797" s="2">
        <v>43172</v>
      </c>
      <c r="J1797" t="s">
        <v>67</v>
      </c>
      <c r="K1797" t="s">
        <v>35</v>
      </c>
      <c r="L1797" t="s">
        <v>36</v>
      </c>
      <c r="M1797" t="s">
        <v>37</v>
      </c>
      <c r="N1797" t="s">
        <v>38</v>
      </c>
      <c r="O1797" t="s">
        <v>39</v>
      </c>
      <c r="P1797" t="s">
        <v>40</v>
      </c>
      <c r="Q1797">
        <v>4</v>
      </c>
      <c r="R1797" t="s">
        <v>41</v>
      </c>
      <c r="S1797" t="s">
        <v>50</v>
      </c>
      <c r="T1797" t="s">
        <v>38</v>
      </c>
      <c r="U1797" t="str">
        <f t="shared" si="315"/>
        <v>05</v>
      </c>
      <c r="V1797" t="s">
        <v>58</v>
      </c>
      <c r="W1797" t="str">
        <f t="shared" si="316"/>
        <v>E5150</v>
      </c>
      <c r="X1797" t="s">
        <v>59</v>
      </c>
      <c r="AA1797" t="s">
        <v>65</v>
      </c>
      <c r="AB1797">
        <v>0</v>
      </c>
      <c r="AC1797">
        <v>0</v>
      </c>
      <c r="AD1797">
        <v>0</v>
      </c>
      <c r="AE1797">
        <v>-6774</v>
      </c>
    </row>
    <row r="1798" spans="1:31" x14ac:dyDescent="0.3">
      <c r="A1798" t="str">
        <f t="shared" si="312"/>
        <v>18</v>
      </c>
      <c r="B1798" t="str">
        <f t="shared" si="313"/>
        <v>09</v>
      </c>
      <c r="C1798" s="1">
        <v>43174.347592592596</v>
      </c>
      <c r="D1798" t="str">
        <f t="shared" si="314"/>
        <v>9</v>
      </c>
      <c r="E1798" t="s">
        <v>66</v>
      </c>
      <c r="G1798" t="s">
        <v>63</v>
      </c>
      <c r="H1798" t="s">
        <v>61</v>
      </c>
      <c r="I1798" s="2">
        <v>43172</v>
      </c>
      <c r="J1798" t="s">
        <v>67</v>
      </c>
      <c r="K1798" t="s">
        <v>35</v>
      </c>
      <c r="L1798" t="s">
        <v>36</v>
      </c>
      <c r="M1798" t="s">
        <v>37</v>
      </c>
      <c r="N1798" t="s">
        <v>38</v>
      </c>
      <c r="O1798" t="s">
        <v>39</v>
      </c>
      <c r="P1798" t="s">
        <v>40</v>
      </c>
      <c r="Q1798">
        <v>4</v>
      </c>
      <c r="R1798" t="s">
        <v>41</v>
      </c>
      <c r="S1798" t="s">
        <v>50</v>
      </c>
      <c r="T1798" t="s">
        <v>38</v>
      </c>
      <c r="U1798" t="str">
        <f t="shared" si="315"/>
        <v>05</v>
      </c>
      <c r="V1798" t="s">
        <v>58</v>
      </c>
      <c r="W1798" t="str">
        <f t="shared" si="316"/>
        <v>E5150</v>
      </c>
      <c r="X1798" t="s">
        <v>59</v>
      </c>
      <c r="AA1798" t="s">
        <v>46</v>
      </c>
      <c r="AB1798">
        <v>0</v>
      </c>
      <c r="AC1798">
        <v>0</v>
      </c>
      <c r="AD1798">
        <v>6774</v>
      </c>
      <c r="AE1798">
        <v>0</v>
      </c>
    </row>
    <row r="1799" spans="1:31" x14ac:dyDescent="0.3">
      <c r="A1799" t="str">
        <f t="shared" si="312"/>
        <v>18</v>
      </c>
      <c r="B1799" t="str">
        <f t="shared" si="313"/>
        <v>09</v>
      </c>
      <c r="C1799" s="1">
        <v>43174.347592592596</v>
      </c>
      <c r="D1799" t="str">
        <f t="shared" si="314"/>
        <v>9</v>
      </c>
      <c r="E1799" t="s">
        <v>66</v>
      </c>
      <c r="G1799" t="s">
        <v>63</v>
      </c>
      <c r="H1799" t="s">
        <v>61</v>
      </c>
      <c r="I1799" s="2">
        <v>43172</v>
      </c>
      <c r="J1799" t="s">
        <v>67</v>
      </c>
      <c r="K1799" t="s">
        <v>35</v>
      </c>
      <c r="L1799" t="s">
        <v>36</v>
      </c>
      <c r="M1799" t="s">
        <v>37</v>
      </c>
      <c r="N1799" t="s">
        <v>38</v>
      </c>
      <c r="O1799" t="s">
        <v>39</v>
      </c>
      <c r="P1799" t="s">
        <v>40</v>
      </c>
      <c r="Q1799">
        <v>4</v>
      </c>
      <c r="R1799" t="s">
        <v>41</v>
      </c>
      <c r="S1799" t="s">
        <v>50</v>
      </c>
      <c r="T1799" t="s">
        <v>38</v>
      </c>
      <c r="U1799" t="str">
        <f t="shared" si="315"/>
        <v>05</v>
      </c>
      <c r="V1799" t="s">
        <v>58</v>
      </c>
      <c r="W1799" t="str">
        <f t="shared" si="316"/>
        <v>E5150</v>
      </c>
      <c r="X1799" t="s">
        <v>59</v>
      </c>
      <c r="AA1799" t="s">
        <v>65</v>
      </c>
      <c r="AB1799">
        <v>0</v>
      </c>
      <c r="AC1799">
        <v>0</v>
      </c>
      <c r="AD1799">
        <v>0</v>
      </c>
      <c r="AE1799">
        <v>0</v>
      </c>
    </row>
    <row r="1800" spans="1:31" x14ac:dyDescent="0.3">
      <c r="A1800" t="str">
        <f t="shared" si="312"/>
        <v>18</v>
      </c>
      <c r="B1800" t="str">
        <f t="shared" si="313"/>
        <v>09</v>
      </c>
      <c r="C1800" s="1">
        <v>43174.409097222226</v>
      </c>
      <c r="D1800" t="str">
        <f t="shared" si="314"/>
        <v>9</v>
      </c>
      <c r="E1800" t="s">
        <v>68</v>
      </c>
      <c r="H1800" t="s">
        <v>69</v>
      </c>
      <c r="I1800" s="2">
        <v>43174</v>
      </c>
      <c r="J1800" t="s">
        <v>70</v>
      </c>
      <c r="K1800" t="s">
        <v>35</v>
      </c>
      <c r="L1800" t="s">
        <v>36</v>
      </c>
      <c r="M1800" t="s">
        <v>37</v>
      </c>
      <c r="N1800" t="s">
        <v>38</v>
      </c>
      <c r="O1800" t="s">
        <v>39</v>
      </c>
      <c r="P1800" t="s">
        <v>40</v>
      </c>
      <c r="Q1800">
        <v>4</v>
      </c>
      <c r="R1800" t="s">
        <v>41</v>
      </c>
      <c r="S1800" t="s">
        <v>50</v>
      </c>
      <c r="T1800" t="s">
        <v>38</v>
      </c>
      <c r="U1800" t="str">
        <f t="shared" si="315"/>
        <v>05</v>
      </c>
      <c r="V1800" t="s">
        <v>58</v>
      </c>
      <c r="W1800" t="str">
        <f t="shared" ref="W1800:W1806" si="317">"E5741"</f>
        <v>E5741</v>
      </c>
      <c r="X1800" t="s">
        <v>71</v>
      </c>
      <c r="AA1800" t="s">
        <v>46</v>
      </c>
      <c r="AB1800">
        <v>0</v>
      </c>
      <c r="AC1800">
        <v>0</v>
      </c>
      <c r="AD1800">
        <v>19.739999999999998</v>
      </c>
      <c r="AE1800">
        <v>0</v>
      </c>
    </row>
    <row r="1801" spans="1:31" x14ac:dyDescent="0.3">
      <c r="A1801" t="str">
        <f t="shared" si="312"/>
        <v>18</v>
      </c>
      <c r="B1801" t="str">
        <f t="shared" si="313"/>
        <v>09</v>
      </c>
      <c r="C1801" s="1">
        <v>43179.584814814814</v>
      </c>
      <c r="D1801" t="str">
        <f t="shared" si="314"/>
        <v>9</v>
      </c>
      <c r="E1801" t="s">
        <v>72</v>
      </c>
      <c r="H1801" t="s">
        <v>73</v>
      </c>
      <c r="I1801" s="2">
        <v>43179</v>
      </c>
      <c r="J1801" t="s">
        <v>74</v>
      </c>
      <c r="K1801" t="s">
        <v>35</v>
      </c>
      <c r="L1801" t="s">
        <v>36</v>
      </c>
      <c r="M1801" t="s">
        <v>37</v>
      </c>
      <c r="N1801" t="s">
        <v>38</v>
      </c>
      <c r="O1801" t="s">
        <v>39</v>
      </c>
      <c r="P1801" t="s">
        <v>40</v>
      </c>
      <c r="Q1801">
        <v>4</v>
      </c>
      <c r="R1801" t="s">
        <v>41</v>
      </c>
      <c r="S1801" t="s">
        <v>50</v>
      </c>
      <c r="T1801" t="s">
        <v>38</v>
      </c>
      <c r="U1801" t="str">
        <f t="shared" si="315"/>
        <v>05</v>
      </c>
      <c r="V1801" t="s">
        <v>58</v>
      </c>
      <c r="W1801" t="str">
        <f t="shared" si="317"/>
        <v>E5741</v>
      </c>
      <c r="X1801" t="s">
        <v>71</v>
      </c>
      <c r="AA1801" t="s">
        <v>46</v>
      </c>
      <c r="AB1801">
        <v>0</v>
      </c>
      <c r="AC1801">
        <v>0</v>
      </c>
      <c r="AD1801">
        <v>683</v>
      </c>
      <c r="AE1801">
        <v>0</v>
      </c>
    </row>
    <row r="1802" spans="1:31" x14ac:dyDescent="0.3">
      <c r="A1802" t="str">
        <f t="shared" si="312"/>
        <v>18</v>
      </c>
      <c r="B1802" t="str">
        <f t="shared" si="313"/>
        <v>09</v>
      </c>
      <c r="C1802" s="1">
        <v>43179.584826388891</v>
      </c>
      <c r="D1802" t="str">
        <f t="shared" si="314"/>
        <v>9</v>
      </c>
      <c r="E1802" t="s">
        <v>72</v>
      </c>
      <c r="H1802" t="s">
        <v>75</v>
      </c>
      <c r="I1802" s="2">
        <v>43179</v>
      </c>
      <c r="J1802" t="s">
        <v>74</v>
      </c>
      <c r="K1802" t="s">
        <v>35</v>
      </c>
      <c r="L1802" t="s">
        <v>36</v>
      </c>
      <c r="M1802" t="s">
        <v>37</v>
      </c>
      <c r="N1802" t="s">
        <v>38</v>
      </c>
      <c r="O1802" t="s">
        <v>39</v>
      </c>
      <c r="P1802" t="s">
        <v>40</v>
      </c>
      <c r="Q1802">
        <v>4</v>
      </c>
      <c r="R1802" t="s">
        <v>41</v>
      </c>
      <c r="S1802" t="s">
        <v>50</v>
      </c>
      <c r="T1802" t="s">
        <v>38</v>
      </c>
      <c r="U1802" t="str">
        <f t="shared" si="315"/>
        <v>05</v>
      </c>
      <c r="V1802" t="s">
        <v>58</v>
      </c>
      <c r="W1802" t="str">
        <f t="shared" si="317"/>
        <v>E5741</v>
      </c>
      <c r="X1802" t="s">
        <v>71</v>
      </c>
      <c r="AA1802" t="s">
        <v>46</v>
      </c>
      <c r="AB1802">
        <v>0</v>
      </c>
      <c r="AC1802">
        <v>0</v>
      </c>
      <c r="AD1802">
        <v>242</v>
      </c>
      <c r="AE1802">
        <v>0</v>
      </c>
    </row>
    <row r="1803" spans="1:31" x14ac:dyDescent="0.3">
      <c r="A1803" t="str">
        <f t="shared" si="312"/>
        <v>18</v>
      </c>
      <c r="B1803" t="str">
        <f t="shared" si="313"/>
        <v>09</v>
      </c>
      <c r="C1803" s="1">
        <v>43172.354560185187</v>
      </c>
      <c r="D1803" t="str">
        <f t="shared" si="314"/>
        <v>9</v>
      </c>
      <c r="E1803" t="s">
        <v>76</v>
      </c>
      <c r="H1803" t="s">
        <v>77</v>
      </c>
      <c r="I1803" s="2">
        <v>43166</v>
      </c>
      <c r="J1803" t="s">
        <v>78</v>
      </c>
      <c r="K1803" t="s">
        <v>35</v>
      </c>
      <c r="L1803" t="s">
        <v>36</v>
      </c>
      <c r="M1803" t="s">
        <v>37</v>
      </c>
      <c r="N1803" t="s">
        <v>38</v>
      </c>
      <c r="O1803" t="s">
        <v>39</v>
      </c>
      <c r="P1803" t="s">
        <v>40</v>
      </c>
      <c r="Q1803">
        <v>4</v>
      </c>
      <c r="R1803" t="s">
        <v>41</v>
      </c>
      <c r="S1803" t="s">
        <v>50</v>
      </c>
      <c r="T1803" t="s">
        <v>38</v>
      </c>
      <c r="U1803" t="str">
        <f t="shared" si="315"/>
        <v>05</v>
      </c>
      <c r="V1803" t="s">
        <v>58</v>
      </c>
      <c r="W1803" t="str">
        <f t="shared" si="317"/>
        <v>E5741</v>
      </c>
      <c r="X1803" t="s">
        <v>71</v>
      </c>
      <c r="AA1803" t="s">
        <v>46</v>
      </c>
      <c r="AB1803">
        <v>0</v>
      </c>
      <c r="AC1803">
        <v>0</v>
      </c>
      <c r="AD1803">
        <v>6.6</v>
      </c>
      <c r="AE1803">
        <v>0</v>
      </c>
    </row>
    <row r="1804" spans="1:31" x14ac:dyDescent="0.3">
      <c r="A1804" t="str">
        <f t="shared" si="312"/>
        <v>18</v>
      </c>
      <c r="B1804" t="str">
        <f t="shared" si="313"/>
        <v>09</v>
      </c>
      <c r="C1804" s="1">
        <v>43165.347615740742</v>
      </c>
      <c r="D1804" t="str">
        <f t="shared" si="314"/>
        <v>9</v>
      </c>
      <c r="E1804" t="s">
        <v>79</v>
      </c>
      <c r="G1804" t="s">
        <v>80</v>
      </c>
      <c r="H1804" t="s">
        <v>81</v>
      </c>
      <c r="I1804" s="2">
        <v>43164</v>
      </c>
      <c r="J1804" t="s">
        <v>67</v>
      </c>
      <c r="K1804" t="s">
        <v>35</v>
      </c>
      <c r="L1804" t="s">
        <v>36</v>
      </c>
      <c r="M1804" t="s">
        <v>37</v>
      </c>
      <c r="N1804" t="s">
        <v>38</v>
      </c>
      <c r="O1804" t="s">
        <v>39</v>
      </c>
      <c r="P1804" t="s">
        <v>40</v>
      </c>
      <c r="Q1804">
        <v>4</v>
      </c>
      <c r="R1804" t="s">
        <v>41</v>
      </c>
      <c r="S1804" t="s">
        <v>50</v>
      </c>
      <c r="T1804" t="s">
        <v>38</v>
      </c>
      <c r="U1804" t="str">
        <f t="shared" si="315"/>
        <v>05</v>
      </c>
      <c r="V1804" t="s">
        <v>58</v>
      </c>
      <c r="W1804" t="str">
        <f t="shared" si="317"/>
        <v>E5741</v>
      </c>
      <c r="X1804" t="s">
        <v>71</v>
      </c>
      <c r="AA1804" t="s">
        <v>65</v>
      </c>
      <c r="AB1804">
        <v>0</v>
      </c>
      <c r="AC1804">
        <v>0</v>
      </c>
      <c r="AD1804">
        <v>0</v>
      </c>
      <c r="AE1804">
        <v>-362.5</v>
      </c>
    </row>
    <row r="1805" spans="1:31" x14ac:dyDescent="0.3">
      <c r="A1805" t="str">
        <f t="shared" si="312"/>
        <v>18</v>
      </c>
      <c r="B1805" t="str">
        <f t="shared" si="313"/>
        <v>09</v>
      </c>
      <c r="C1805" s="1">
        <v>43165.347615740742</v>
      </c>
      <c r="D1805" t="str">
        <f t="shared" si="314"/>
        <v>9</v>
      </c>
      <c r="E1805" t="s">
        <v>79</v>
      </c>
      <c r="G1805" t="s">
        <v>80</v>
      </c>
      <c r="H1805" t="s">
        <v>81</v>
      </c>
      <c r="I1805" s="2">
        <v>43164</v>
      </c>
      <c r="J1805" t="s">
        <v>67</v>
      </c>
      <c r="K1805" t="s">
        <v>35</v>
      </c>
      <c r="L1805" t="s">
        <v>36</v>
      </c>
      <c r="M1805" t="s">
        <v>37</v>
      </c>
      <c r="N1805" t="s">
        <v>38</v>
      </c>
      <c r="O1805" t="s">
        <v>39</v>
      </c>
      <c r="P1805" t="s">
        <v>40</v>
      </c>
      <c r="Q1805">
        <v>4</v>
      </c>
      <c r="R1805" t="s">
        <v>41</v>
      </c>
      <c r="S1805" t="s">
        <v>50</v>
      </c>
      <c r="T1805" t="s">
        <v>38</v>
      </c>
      <c r="U1805" t="str">
        <f t="shared" si="315"/>
        <v>05</v>
      </c>
      <c r="V1805" t="s">
        <v>58</v>
      </c>
      <c r="W1805" t="str">
        <f t="shared" si="317"/>
        <v>E5741</v>
      </c>
      <c r="X1805" t="s">
        <v>71</v>
      </c>
      <c r="AA1805" t="s">
        <v>46</v>
      </c>
      <c r="AB1805">
        <v>0</v>
      </c>
      <c r="AC1805">
        <v>0</v>
      </c>
      <c r="AD1805">
        <v>362.5</v>
      </c>
      <c r="AE1805">
        <v>0</v>
      </c>
    </row>
    <row r="1806" spans="1:31" x14ac:dyDescent="0.3">
      <c r="A1806" t="str">
        <f t="shared" si="312"/>
        <v>18</v>
      </c>
      <c r="B1806" t="str">
        <f t="shared" si="313"/>
        <v>09</v>
      </c>
      <c r="C1806" s="1">
        <v>43165.347615740742</v>
      </c>
      <c r="D1806" t="str">
        <f t="shared" si="314"/>
        <v>9</v>
      </c>
      <c r="E1806" t="s">
        <v>79</v>
      </c>
      <c r="G1806" t="s">
        <v>80</v>
      </c>
      <c r="H1806" t="s">
        <v>81</v>
      </c>
      <c r="I1806" s="2">
        <v>43164</v>
      </c>
      <c r="J1806" t="s">
        <v>67</v>
      </c>
      <c r="K1806" t="s">
        <v>35</v>
      </c>
      <c r="L1806" t="s">
        <v>36</v>
      </c>
      <c r="M1806" t="s">
        <v>37</v>
      </c>
      <c r="N1806" t="s">
        <v>38</v>
      </c>
      <c r="O1806" t="s">
        <v>39</v>
      </c>
      <c r="P1806" t="s">
        <v>40</v>
      </c>
      <c r="Q1806">
        <v>4</v>
      </c>
      <c r="R1806" t="s">
        <v>41</v>
      </c>
      <c r="S1806" t="s">
        <v>50</v>
      </c>
      <c r="T1806" t="s">
        <v>38</v>
      </c>
      <c r="U1806" t="str">
        <f t="shared" si="315"/>
        <v>05</v>
      </c>
      <c r="V1806" t="s">
        <v>58</v>
      </c>
      <c r="W1806" t="str">
        <f t="shared" si="317"/>
        <v>E5741</v>
      </c>
      <c r="X1806" t="s">
        <v>71</v>
      </c>
      <c r="AA1806" t="s">
        <v>65</v>
      </c>
      <c r="AB1806">
        <v>0</v>
      </c>
      <c r="AC1806">
        <v>0</v>
      </c>
      <c r="AD1806">
        <v>0</v>
      </c>
      <c r="AE1806">
        <v>0</v>
      </c>
    </row>
    <row r="1807" spans="1:31" x14ac:dyDescent="0.3">
      <c r="A1807" t="str">
        <f t="shared" si="312"/>
        <v>18</v>
      </c>
      <c r="B1807" t="str">
        <f t="shared" si="313"/>
        <v>09</v>
      </c>
      <c r="C1807" s="1">
        <v>43160.906331018516</v>
      </c>
      <c r="D1807" t="str">
        <f t="shared" si="314"/>
        <v>9</v>
      </c>
      <c r="E1807" t="s">
        <v>82</v>
      </c>
      <c r="H1807" t="s">
        <v>48</v>
      </c>
      <c r="I1807" s="2">
        <v>43168</v>
      </c>
      <c r="J1807" t="s">
        <v>83</v>
      </c>
      <c r="K1807" t="s">
        <v>35</v>
      </c>
      <c r="L1807" t="s">
        <v>36</v>
      </c>
      <c r="M1807" t="s">
        <v>37</v>
      </c>
      <c r="N1807" t="s">
        <v>38</v>
      </c>
      <c r="O1807" t="s">
        <v>39</v>
      </c>
      <c r="P1807" t="s">
        <v>40</v>
      </c>
      <c r="Q1807">
        <v>4</v>
      </c>
      <c r="R1807" t="s">
        <v>41</v>
      </c>
      <c r="S1807" t="s">
        <v>50</v>
      </c>
      <c r="T1807" t="s">
        <v>38</v>
      </c>
      <c r="U1807" t="str">
        <f>"01"</f>
        <v>01</v>
      </c>
      <c r="V1807" t="s">
        <v>84</v>
      </c>
      <c r="W1807" t="str">
        <f>"E4105"</f>
        <v>E4105</v>
      </c>
      <c r="X1807" t="s">
        <v>84</v>
      </c>
      <c r="AA1807" t="s">
        <v>46</v>
      </c>
      <c r="AB1807">
        <v>0</v>
      </c>
      <c r="AC1807">
        <v>0</v>
      </c>
      <c r="AD1807">
        <v>864.48</v>
      </c>
      <c r="AE1807">
        <v>0</v>
      </c>
    </row>
    <row r="1808" spans="1:31" x14ac:dyDescent="0.3">
      <c r="A1808" t="str">
        <f t="shared" si="312"/>
        <v>18</v>
      </c>
      <c r="B1808" t="str">
        <f t="shared" si="313"/>
        <v>09</v>
      </c>
      <c r="C1808" s="1">
        <v>43160.903553240743</v>
      </c>
      <c r="D1808" t="str">
        <f t="shared" si="314"/>
        <v>9</v>
      </c>
      <c r="E1808" t="s">
        <v>85</v>
      </c>
      <c r="G1808" t="s">
        <v>86</v>
      </c>
      <c r="H1808" t="s">
        <v>87</v>
      </c>
      <c r="I1808" s="2">
        <v>43160</v>
      </c>
      <c r="J1808" t="s">
        <v>88</v>
      </c>
      <c r="K1808" t="s">
        <v>35</v>
      </c>
      <c r="L1808" t="s">
        <v>36</v>
      </c>
      <c r="M1808" t="s">
        <v>37</v>
      </c>
      <c r="N1808" t="s">
        <v>38</v>
      </c>
      <c r="O1808" t="s">
        <v>39</v>
      </c>
      <c r="P1808" t="s">
        <v>40</v>
      </c>
      <c r="Q1808">
        <v>4</v>
      </c>
      <c r="R1808" t="s">
        <v>41</v>
      </c>
      <c r="S1808" t="s">
        <v>50</v>
      </c>
      <c r="T1808" t="s">
        <v>38</v>
      </c>
      <c r="U1808" t="str">
        <f>"01"</f>
        <v>01</v>
      </c>
      <c r="V1808" t="s">
        <v>84</v>
      </c>
      <c r="W1808" t="str">
        <f>"E4105"</f>
        <v>E4105</v>
      </c>
      <c r="X1808" t="s">
        <v>84</v>
      </c>
      <c r="AA1808" t="s">
        <v>65</v>
      </c>
      <c r="AB1808">
        <v>0</v>
      </c>
      <c r="AC1808">
        <v>0</v>
      </c>
      <c r="AD1808">
        <v>0</v>
      </c>
      <c r="AE1808">
        <v>-5299.68</v>
      </c>
    </row>
    <row r="1809" spans="1:31" x14ac:dyDescent="0.3">
      <c r="A1809" t="str">
        <f t="shared" si="312"/>
        <v>18</v>
      </c>
      <c r="B1809" t="str">
        <f t="shared" si="313"/>
        <v>09</v>
      </c>
      <c r="C1809" s="1">
        <v>43174.910081018519</v>
      </c>
      <c r="D1809" t="str">
        <f t="shared" si="314"/>
        <v>9</v>
      </c>
      <c r="E1809" t="s">
        <v>89</v>
      </c>
      <c r="H1809" t="s">
        <v>54</v>
      </c>
      <c r="I1809" s="2">
        <v>43182</v>
      </c>
      <c r="J1809" t="s">
        <v>83</v>
      </c>
      <c r="K1809" t="s">
        <v>35</v>
      </c>
      <c r="L1809" t="s">
        <v>36</v>
      </c>
      <c r="M1809" t="s">
        <v>37</v>
      </c>
      <c r="N1809" t="s">
        <v>38</v>
      </c>
      <c r="O1809" t="s">
        <v>39</v>
      </c>
      <c r="P1809" t="s">
        <v>40</v>
      </c>
      <c r="Q1809">
        <v>4</v>
      </c>
      <c r="R1809" t="s">
        <v>41</v>
      </c>
      <c r="S1809" t="s">
        <v>50</v>
      </c>
      <c r="T1809" t="s">
        <v>38</v>
      </c>
      <c r="U1809" t="str">
        <f>"01"</f>
        <v>01</v>
      </c>
      <c r="V1809" t="s">
        <v>84</v>
      </c>
      <c r="W1809" t="str">
        <f>"E4105"</f>
        <v>E4105</v>
      </c>
      <c r="X1809" t="s">
        <v>84</v>
      </c>
      <c r="AA1809" t="s">
        <v>46</v>
      </c>
      <c r="AB1809">
        <v>0</v>
      </c>
      <c r="AC1809">
        <v>0</v>
      </c>
      <c r="AD1809">
        <v>802.34</v>
      </c>
      <c r="AE1809">
        <v>0</v>
      </c>
    </row>
    <row r="1810" spans="1:31" x14ac:dyDescent="0.3">
      <c r="A1810" t="str">
        <f t="shared" si="312"/>
        <v>18</v>
      </c>
      <c r="B1810" t="str">
        <f t="shared" si="313"/>
        <v>09</v>
      </c>
      <c r="C1810" s="1">
        <v>43174.906631944446</v>
      </c>
      <c r="D1810" t="str">
        <f t="shared" si="314"/>
        <v>9</v>
      </c>
      <c r="E1810" t="s">
        <v>90</v>
      </c>
      <c r="G1810" t="s">
        <v>86</v>
      </c>
      <c r="H1810" t="s">
        <v>87</v>
      </c>
      <c r="I1810" s="2">
        <v>43174</v>
      </c>
      <c r="J1810" t="s">
        <v>88</v>
      </c>
      <c r="K1810" t="s">
        <v>35</v>
      </c>
      <c r="L1810" t="s">
        <v>36</v>
      </c>
      <c r="M1810" t="s">
        <v>37</v>
      </c>
      <c r="N1810" t="s">
        <v>38</v>
      </c>
      <c r="O1810" t="s">
        <v>39</v>
      </c>
      <c r="P1810" t="s">
        <v>40</v>
      </c>
      <c r="Q1810">
        <v>4</v>
      </c>
      <c r="R1810" t="s">
        <v>41</v>
      </c>
      <c r="S1810" t="s">
        <v>50</v>
      </c>
      <c r="T1810" t="s">
        <v>38</v>
      </c>
      <c r="U1810" t="str">
        <f>"01"</f>
        <v>01</v>
      </c>
      <c r="V1810" t="s">
        <v>84</v>
      </c>
      <c r="W1810" t="str">
        <f>"E4105"</f>
        <v>E4105</v>
      </c>
      <c r="X1810" t="s">
        <v>84</v>
      </c>
      <c r="AA1810" t="s">
        <v>65</v>
      </c>
      <c r="AB1810">
        <v>0</v>
      </c>
      <c r="AC1810">
        <v>0</v>
      </c>
      <c r="AD1810">
        <v>0</v>
      </c>
      <c r="AE1810">
        <v>-864.48</v>
      </c>
    </row>
    <row r="1811" spans="1:31" x14ac:dyDescent="0.3">
      <c r="A1811" t="str">
        <f t="shared" si="312"/>
        <v>18</v>
      </c>
      <c r="B1811" t="str">
        <f t="shared" si="313"/>
        <v>09</v>
      </c>
      <c r="C1811" s="1">
        <v>43188.904861111114</v>
      </c>
      <c r="D1811" t="str">
        <f t="shared" si="314"/>
        <v>9</v>
      </c>
      <c r="E1811" t="s">
        <v>91</v>
      </c>
      <c r="G1811" t="s">
        <v>86</v>
      </c>
      <c r="H1811" t="s">
        <v>87</v>
      </c>
      <c r="I1811" s="2">
        <v>43188</v>
      </c>
      <c r="J1811" t="s">
        <v>88</v>
      </c>
      <c r="K1811" t="s">
        <v>35</v>
      </c>
      <c r="L1811" t="s">
        <v>36</v>
      </c>
      <c r="M1811" t="s">
        <v>37</v>
      </c>
      <c r="N1811" t="s">
        <v>38</v>
      </c>
      <c r="O1811" t="s">
        <v>39</v>
      </c>
      <c r="P1811" t="s">
        <v>40</v>
      </c>
      <c r="Q1811">
        <v>4</v>
      </c>
      <c r="R1811" t="s">
        <v>41</v>
      </c>
      <c r="S1811" t="s">
        <v>50</v>
      </c>
      <c r="T1811" t="s">
        <v>38</v>
      </c>
      <c r="U1811" t="str">
        <f>"01"</f>
        <v>01</v>
      </c>
      <c r="V1811" t="s">
        <v>84</v>
      </c>
      <c r="W1811" t="str">
        <f>"E4105"</f>
        <v>E4105</v>
      </c>
      <c r="X1811" t="s">
        <v>84</v>
      </c>
      <c r="AA1811" t="s">
        <v>65</v>
      </c>
      <c r="AB1811">
        <v>0</v>
      </c>
      <c r="AC1811">
        <v>0</v>
      </c>
      <c r="AD1811">
        <v>0</v>
      </c>
      <c r="AE1811">
        <v>-864.48</v>
      </c>
    </row>
    <row r="1812" spans="1:31" x14ac:dyDescent="0.3">
      <c r="A1812" t="str">
        <f t="shared" si="312"/>
        <v>18</v>
      </c>
      <c r="B1812" t="str">
        <f t="shared" si="313"/>
        <v>09</v>
      </c>
      <c r="C1812" s="1">
        <v>43171.406655092593</v>
      </c>
      <c r="D1812" t="str">
        <f t="shared" si="314"/>
        <v>9</v>
      </c>
      <c r="E1812" t="s">
        <v>92</v>
      </c>
      <c r="G1812" t="s">
        <v>93</v>
      </c>
      <c r="H1812" t="s">
        <v>61</v>
      </c>
      <c r="I1812" s="2">
        <v>43171</v>
      </c>
      <c r="J1812" t="s">
        <v>94</v>
      </c>
      <c r="K1812" t="s">
        <v>35</v>
      </c>
      <c r="L1812" t="s">
        <v>36</v>
      </c>
      <c r="M1812" t="s">
        <v>37</v>
      </c>
      <c r="N1812" t="s">
        <v>38</v>
      </c>
      <c r="O1812" t="s">
        <v>39</v>
      </c>
      <c r="P1812" t="s">
        <v>40</v>
      </c>
      <c r="Q1812">
        <v>4</v>
      </c>
      <c r="R1812" t="s">
        <v>41</v>
      </c>
      <c r="S1812" t="s">
        <v>50</v>
      </c>
      <c r="T1812" t="s">
        <v>38</v>
      </c>
      <c r="U1812" t="str">
        <f t="shared" ref="U1812:U1817" si="318">"05"</f>
        <v>05</v>
      </c>
      <c r="V1812" t="s">
        <v>58</v>
      </c>
      <c r="W1812" t="str">
        <f t="shared" ref="W1812:W1817" si="319">"E5307"</f>
        <v>E5307</v>
      </c>
      <c r="X1812" t="s">
        <v>95</v>
      </c>
      <c r="AA1812" t="s">
        <v>46</v>
      </c>
      <c r="AB1812">
        <v>0</v>
      </c>
      <c r="AC1812">
        <v>0</v>
      </c>
      <c r="AD1812">
        <v>0</v>
      </c>
      <c r="AE1812">
        <v>5390</v>
      </c>
    </row>
    <row r="1813" spans="1:31" x14ac:dyDescent="0.3">
      <c r="A1813" t="str">
        <f t="shared" si="312"/>
        <v>18</v>
      </c>
      <c r="B1813" t="str">
        <f t="shared" si="313"/>
        <v>09</v>
      </c>
      <c r="C1813" s="1">
        <v>43171.406655092593</v>
      </c>
      <c r="D1813" t="str">
        <f t="shared" si="314"/>
        <v>9</v>
      </c>
      <c r="E1813" t="s">
        <v>92</v>
      </c>
      <c r="G1813" t="s">
        <v>93</v>
      </c>
      <c r="H1813" t="s">
        <v>61</v>
      </c>
      <c r="I1813" s="2">
        <v>43171</v>
      </c>
      <c r="J1813" t="s">
        <v>94</v>
      </c>
      <c r="K1813" t="s">
        <v>35</v>
      </c>
      <c r="L1813" t="s">
        <v>36</v>
      </c>
      <c r="M1813" t="s">
        <v>37</v>
      </c>
      <c r="N1813" t="s">
        <v>38</v>
      </c>
      <c r="O1813" t="s">
        <v>39</v>
      </c>
      <c r="P1813" t="s">
        <v>40</v>
      </c>
      <c r="Q1813">
        <v>4</v>
      </c>
      <c r="R1813" t="s">
        <v>41</v>
      </c>
      <c r="S1813" t="s">
        <v>50</v>
      </c>
      <c r="T1813" t="s">
        <v>38</v>
      </c>
      <c r="U1813" t="str">
        <f t="shared" si="318"/>
        <v>05</v>
      </c>
      <c r="V1813" t="s">
        <v>58</v>
      </c>
      <c r="W1813" t="str">
        <f t="shared" si="319"/>
        <v>E5307</v>
      </c>
      <c r="X1813" t="s">
        <v>95</v>
      </c>
      <c r="AA1813" t="s">
        <v>46</v>
      </c>
      <c r="AB1813">
        <v>0</v>
      </c>
      <c r="AC1813">
        <v>0</v>
      </c>
      <c r="AD1813">
        <v>0</v>
      </c>
      <c r="AE1813">
        <v>0</v>
      </c>
    </row>
    <row r="1814" spans="1:31" x14ac:dyDescent="0.3">
      <c r="A1814" t="str">
        <f t="shared" si="312"/>
        <v>18</v>
      </c>
      <c r="B1814" t="str">
        <f t="shared" si="313"/>
        <v>09</v>
      </c>
      <c r="C1814" s="1">
        <v>43171.406655092593</v>
      </c>
      <c r="D1814" t="str">
        <f t="shared" si="314"/>
        <v>9</v>
      </c>
      <c r="E1814" t="s">
        <v>92</v>
      </c>
      <c r="G1814" t="s">
        <v>92</v>
      </c>
      <c r="H1814" t="s">
        <v>61</v>
      </c>
      <c r="I1814" s="2">
        <v>43171</v>
      </c>
      <c r="J1814" t="s">
        <v>96</v>
      </c>
      <c r="K1814" t="s">
        <v>35</v>
      </c>
      <c r="L1814" t="s">
        <v>36</v>
      </c>
      <c r="M1814" t="s">
        <v>37</v>
      </c>
      <c r="N1814" t="s">
        <v>38</v>
      </c>
      <c r="O1814" t="s">
        <v>39</v>
      </c>
      <c r="P1814" t="s">
        <v>40</v>
      </c>
      <c r="Q1814">
        <v>4</v>
      </c>
      <c r="R1814" t="s">
        <v>41</v>
      </c>
      <c r="S1814" t="s">
        <v>50</v>
      </c>
      <c r="T1814" t="s">
        <v>38</v>
      </c>
      <c r="U1814" t="str">
        <f t="shared" si="318"/>
        <v>05</v>
      </c>
      <c r="V1814" t="s">
        <v>58</v>
      </c>
      <c r="W1814" t="str">
        <f t="shared" si="319"/>
        <v>E5307</v>
      </c>
      <c r="X1814" t="s">
        <v>95</v>
      </c>
      <c r="AA1814" t="s">
        <v>65</v>
      </c>
      <c r="AB1814">
        <v>0</v>
      </c>
      <c r="AC1814">
        <v>0</v>
      </c>
      <c r="AD1814">
        <v>0</v>
      </c>
      <c r="AE1814">
        <v>-5390</v>
      </c>
    </row>
    <row r="1815" spans="1:31" x14ac:dyDescent="0.3">
      <c r="A1815" t="str">
        <f t="shared" si="312"/>
        <v>18</v>
      </c>
      <c r="B1815" t="str">
        <f t="shared" si="313"/>
        <v>09</v>
      </c>
      <c r="C1815" s="1">
        <v>43172.570474537039</v>
      </c>
      <c r="D1815" t="str">
        <f t="shared" si="314"/>
        <v>9</v>
      </c>
      <c r="E1815" t="s">
        <v>97</v>
      </c>
      <c r="F1815" t="s">
        <v>98</v>
      </c>
      <c r="H1815" t="s">
        <v>99</v>
      </c>
      <c r="I1815" s="2">
        <v>43171</v>
      </c>
      <c r="J1815" t="s">
        <v>100</v>
      </c>
      <c r="K1815" t="s">
        <v>35</v>
      </c>
      <c r="L1815" t="s">
        <v>36</v>
      </c>
      <c r="M1815" t="s">
        <v>37</v>
      </c>
      <c r="N1815" t="s">
        <v>38</v>
      </c>
      <c r="O1815" t="s">
        <v>39</v>
      </c>
      <c r="P1815" t="s">
        <v>40</v>
      </c>
      <c r="Q1815">
        <v>4</v>
      </c>
      <c r="R1815" t="s">
        <v>41</v>
      </c>
      <c r="S1815" t="s">
        <v>50</v>
      </c>
      <c r="T1815" t="s">
        <v>38</v>
      </c>
      <c r="U1815" t="str">
        <f t="shared" si="318"/>
        <v>05</v>
      </c>
      <c r="V1815" t="s">
        <v>58</v>
      </c>
      <c r="W1815" t="str">
        <f t="shared" si="319"/>
        <v>E5307</v>
      </c>
      <c r="X1815" t="s">
        <v>95</v>
      </c>
      <c r="AA1815" t="s">
        <v>46</v>
      </c>
      <c r="AB1815">
        <v>0</v>
      </c>
      <c r="AC1815">
        <v>0</v>
      </c>
      <c r="AD1815">
        <v>5390</v>
      </c>
      <c r="AE1815">
        <v>0</v>
      </c>
    </row>
    <row r="1816" spans="1:31" x14ac:dyDescent="0.3">
      <c r="A1816" t="str">
        <f t="shared" si="312"/>
        <v>18</v>
      </c>
      <c r="B1816" t="str">
        <f t="shared" si="313"/>
        <v>09</v>
      </c>
      <c r="C1816" s="1">
        <v>43171.581203703703</v>
      </c>
      <c r="D1816" t="str">
        <f t="shared" si="314"/>
        <v>9</v>
      </c>
      <c r="E1816" t="s">
        <v>101</v>
      </c>
      <c r="G1816" t="s">
        <v>93</v>
      </c>
      <c r="H1816" t="s">
        <v>102</v>
      </c>
      <c r="I1816" s="2">
        <v>43171</v>
      </c>
      <c r="J1816" t="s">
        <v>103</v>
      </c>
      <c r="K1816" t="s">
        <v>35</v>
      </c>
      <c r="L1816" t="s">
        <v>36</v>
      </c>
      <c r="M1816" t="s">
        <v>37</v>
      </c>
      <c r="N1816" t="s">
        <v>38</v>
      </c>
      <c r="O1816" t="s">
        <v>39</v>
      </c>
      <c r="P1816" t="s">
        <v>40</v>
      </c>
      <c r="Q1816">
        <v>4</v>
      </c>
      <c r="R1816" t="s">
        <v>41</v>
      </c>
      <c r="S1816" t="s">
        <v>50</v>
      </c>
      <c r="T1816" t="s">
        <v>38</v>
      </c>
      <c r="U1816" t="str">
        <f t="shared" si="318"/>
        <v>05</v>
      </c>
      <c r="V1816" t="s">
        <v>58</v>
      </c>
      <c r="W1816" t="str">
        <f t="shared" si="319"/>
        <v>E5307</v>
      </c>
      <c r="X1816" t="s">
        <v>95</v>
      </c>
      <c r="AA1816" t="s">
        <v>65</v>
      </c>
      <c r="AB1816">
        <v>0</v>
      </c>
      <c r="AC1816">
        <v>0</v>
      </c>
      <c r="AD1816">
        <v>0</v>
      </c>
      <c r="AE1816">
        <v>-5390</v>
      </c>
    </row>
    <row r="1817" spans="1:31" x14ac:dyDescent="0.3">
      <c r="A1817" t="str">
        <f t="shared" si="312"/>
        <v>18</v>
      </c>
      <c r="B1817" t="str">
        <f t="shared" si="313"/>
        <v>09</v>
      </c>
      <c r="C1817" s="1">
        <v>43171.581203703703</v>
      </c>
      <c r="D1817" t="str">
        <f t="shared" si="314"/>
        <v>9</v>
      </c>
      <c r="E1817" t="s">
        <v>101</v>
      </c>
      <c r="G1817" t="s">
        <v>93</v>
      </c>
      <c r="H1817" t="s">
        <v>102</v>
      </c>
      <c r="I1817" s="2">
        <v>43171</v>
      </c>
      <c r="J1817" t="s">
        <v>103</v>
      </c>
      <c r="K1817" t="s">
        <v>35</v>
      </c>
      <c r="L1817" t="s">
        <v>36</v>
      </c>
      <c r="M1817" t="s">
        <v>37</v>
      </c>
      <c r="N1817" t="s">
        <v>38</v>
      </c>
      <c r="O1817" t="s">
        <v>39</v>
      </c>
      <c r="P1817" t="s">
        <v>40</v>
      </c>
      <c r="Q1817">
        <v>4</v>
      </c>
      <c r="R1817" t="s">
        <v>41</v>
      </c>
      <c r="S1817" t="s">
        <v>50</v>
      </c>
      <c r="T1817" t="s">
        <v>38</v>
      </c>
      <c r="U1817" t="str">
        <f t="shared" si="318"/>
        <v>05</v>
      </c>
      <c r="V1817" t="s">
        <v>58</v>
      </c>
      <c r="W1817" t="str">
        <f t="shared" si="319"/>
        <v>E5307</v>
      </c>
      <c r="X1817" t="s">
        <v>95</v>
      </c>
      <c r="AA1817" t="s">
        <v>65</v>
      </c>
      <c r="AB1817">
        <v>0</v>
      </c>
      <c r="AC1817">
        <v>0</v>
      </c>
      <c r="AD1817">
        <v>0</v>
      </c>
      <c r="AE1817">
        <v>0</v>
      </c>
    </row>
    <row r="1818" spans="1:31" x14ac:dyDescent="0.3">
      <c r="A1818" t="str">
        <f t="shared" si="312"/>
        <v>18</v>
      </c>
      <c r="B1818" t="str">
        <f t="shared" si="313"/>
        <v>09</v>
      </c>
      <c r="C1818" s="1">
        <v>43188.389432870368</v>
      </c>
      <c r="D1818" t="str">
        <f t="shared" si="314"/>
        <v>9</v>
      </c>
      <c r="E1818" t="s">
        <v>104</v>
      </c>
      <c r="H1818" t="s">
        <v>105</v>
      </c>
      <c r="I1818" s="2">
        <v>43185</v>
      </c>
      <c r="J1818" t="s">
        <v>106</v>
      </c>
      <c r="K1818" t="s">
        <v>35</v>
      </c>
      <c r="L1818" t="s">
        <v>36</v>
      </c>
      <c r="M1818" t="s">
        <v>37</v>
      </c>
      <c r="N1818" t="s">
        <v>38</v>
      </c>
      <c r="O1818" t="s">
        <v>39</v>
      </c>
      <c r="P1818" t="s">
        <v>40</v>
      </c>
      <c r="Q1818">
        <v>4</v>
      </c>
      <c r="R1818" t="s">
        <v>41</v>
      </c>
      <c r="S1818" t="s">
        <v>50</v>
      </c>
      <c r="T1818" t="s">
        <v>38</v>
      </c>
      <c r="U1818" t="str">
        <f>"RV"</f>
        <v>RV</v>
      </c>
      <c r="V1818" t="s">
        <v>44</v>
      </c>
      <c r="W1818" t="str">
        <f>"R3588E"</f>
        <v>R3588E</v>
      </c>
      <c r="X1818" t="s">
        <v>107</v>
      </c>
      <c r="AA1818" t="s">
        <v>46</v>
      </c>
      <c r="AB1818">
        <v>0</v>
      </c>
      <c r="AC1818">
        <v>0</v>
      </c>
      <c r="AD1818">
        <v>5390</v>
      </c>
      <c r="AE1818">
        <v>0</v>
      </c>
    </row>
    <row r="1819" spans="1:31" x14ac:dyDescent="0.3">
      <c r="A1819" t="str">
        <f t="shared" si="312"/>
        <v>18</v>
      </c>
      <c r="B1819" t="str">
        <f t="shared" si="313"/>
        <v>09</v>
      </c>
      <c r="C1819" s="1">
        <v>43188.389444444445</v>
      </c>
      <c r="D1819" t="str">
        <f t="shared" si="314"/>
        <v>9</v>
      </c>
      <c r="E1819" t="s">
        <v>108</v>
      </c>
      <c r="H1819" t="s">
        <v>109</v>
      </c>
      <c r="I1819" s="2">
        <v>43185</v>
      </c>
      <c r="J1819" t="s">
        <v>106</v>
      </c>
      <c r="K1819" t="s">
        <v>35</v>
      </c>
      <c r="L1819" t="s">
        <v>36</v>
      </c>
      <c r="M1819" t="s">
        <v>37</v>
      </c>
      <c r="N1819" t="s">
        <v>38</v>
      </c>
      <c r="O1819" t="s">
        <v>39</v>
      </c>
      <c r="P1819" t="s">
        <v>40</v>
      </c>
      <c r="Q1819">
        <v>4</v>
      </c>
      <c r="R1819" t="s">
        <v>41</v>
      </c>
      <c r="S1819" t="s">
        <v>50</v>
      </c>
      <c r="T1819" t="s">
        <v>38</v>
      </c>
      <c r="U1819" t="str">
        <f>"RV"</f>
        <v>RV</v>
      </c>
      <c r="V1819" t="s">
        <v>44</v>
      </c>
      <c r="W1819" t="str">
        <f>"R3588E"</f>
        <v>R3588E</v>
      </c>
      <c r="X1819" t="s">
        <v>107</v>
      </c>
      <c r="AA1819" t="s">
        <v>46</v>
      </c>
      <c r="AB1819">
        <v>0</v>
      </c>
      <c r="AC1819">
        <v>0</v>
      </c>
      <c r="AD1819">
        <v>1770</v>
      </c>
      <c r="AE1819">
        <v>0</v>
      </c>
    </row>
    <row r="1820" spans="1:31" x14ac:dyDescent="0.3">
      <c r="A1820" t="str">
        <f t="shared" si="312"/>
        <v>18</v>
      </c>
      <c r="B1820" t="str">
        <f t="shared" si="313"/>
        <v>09</v>
      </c>
      <c r="C1820" s="1">
        <v>43172.33357638889</v>
      </c>
      <c r="D1820" t="str">
        <f t="shared" si="314"/>
        <v>9</v>
      </c>
      <c r="E1820" t="s">
        <v>110</v>
      </c>
      <c r="H1820" t="s">
        <v>77</v>
      </c>
      <c r="I1820" s="2">
        <v>43166</v>
      </c>
      <c r="J1820" t="s">
        <v>78</v>
      </c>
      <c r="K1820" t="s">
        <v>35</v>
      </c>
      <c r="L1820" t="s">
        <v>36</v>
      </c>
      <c r="M1820" t="s">
        <v>111</v>
      </c>
      <c r="N1820" t="s">
        <v>112</v>
      </c>
      <c r="O1820" t="s">
        <v>39</v>
      </c>
      <c r="P1820" t="s">
        <v>40</v>
      </c>
      <c r="Q1820">
        <v>4</v>
      </c>
      <c r="R1820" t="s">
        <v>41</v>
      </c>
      <c r="S1820" t="s">
        <v>113</v>
      </c>
      <c r="T1820" t="s">
        <v>112</v>
      </c>
      <c r="U1820" t="str">
        <f>"05"</f>
        <v>05</v>
      </c>
      <c r="V1820" t="s">
        <v>58</v>
      </c>
      <c r="W1820" t="str">
        <f>"E5741"</f>
        <v>E5741</v>
      </c>
      <c r="X1820" t="s">
        <v>71</v>
      </c>
      <c r="AA1820" t="s">
        <v>46</v>
      </c>
      <c r="AB1820">
        <v>0</v>
      </c>
      <c r="AC1820">
        <v>0</v>
      </c>
      <c r="AD1820">
        <v>10.199999999999999</v>
      </c>
      <c r="AE1820">
        <v>0</v>
      </c>
    </row>
    <row r="1821" spans="1:31" x14ac:dyDescent="0.3">
      <c r="A1821" t="str">
        <f t="shared" si="312"/>
        <v>18</v>
      </c>
      <c r="B1821" t="str">
        <f t="shared" ref="B1821:B1852" si="320">"09"</f>
        <v>09</v>
      </c>
      <c r="C1821" s="1">
        <v>43174.910092592596</v>
      </c>
      <c r="D1821" t="str">
        <f t="shared" si="314"/>
        <v>9</v>
      </c>
      <c r="E1821" t="s">
        <v>89</v>
      </c>
      <c r="H1821" t="s">
        <v>54</v>
      </c>
      <c r="I1821" s="2">
        <v>43182</v>
      </c>
      <c r="J1821" t="s">
        <v>83</v>
      </c>
      <c r="K1821" t="s">
        <v>114</v>
      </c>
      <c r="L1821" t="s">
        <v>115</v>
      </c>
      <c r="M1821" t="s">
        <v>116</v>
      </c>
      <c r="N1821" t="s">
        <v>117</v>
      </c>
      <c r="O1821" t="s">
        <v>39</v>
      </c>
      <c r="P1821" t="s">
        <v>40</v>
      </c>
      <c r="Q1821">
        <v>4</v>
      </c>
      <c r="R1821" t="s">
        <v>41</v>
      </c>
      <c r="S1821" t="s">
        <v>118</v>
      </c>
      <c r="T1821" t="s">
        <v>119</v>
      </c>
      <c r="U1821" t="str">
        <f>"03"</f>
        <v>03</v>
      </c>
      <c r="V1821" t="s">
        <v>120</v>
      </c>
      <c r="W1821" t="str">
        <f>"E4135"</f>
        <v>E4135</v>
      </c>
      <c r="X1821" t="s">
        <v>121</v>
      </c>
      <c r="AA1821" t="s">
        <v>46</v>
      </c>
      <c r="AB1821">
        <v>0</v>
      </c>
      <c r="AC1821">
        <v>0</v>
      </c>
      <c r="AD1821">
        <v>93.75</v>
      </c>
      <c r="AE1821">
        <v>0</v>
      </c>
    </row>
    <row r="1822" spans="1:31" x14ac:dyDescent="0.3">
      <c r="A1822" t="str">
        <f t="shared" si="312"/>
        <v>18</v>
      </c>
      <c r="B1822" t="str">
        <f t="shared" si="320"/>
        <v>09</v>
      </c>
      <c r="C1822" s="1">
        <v>43172.690636574072</v>
      </c>
      <c r="D1822" t="str">
        <f t="shared" si="314"/>
        <v>9</v>
      </c>
      <c r="E1822" t="s">
        <v>122</v>
      </c>
      <c r="F1822">
        <v>930095</v>
      </c>
      <c r="H1822" t="s">
        <v>123</v>
      </c>
      <c r="I1822" s="2">
        <v>43172</v>
      </c>
      <c r="J1822" t="s">
        <v>124</v>
      </c>
      <c r="K1822" t="s">
        <v>114</v>
      </c>
      <c r="L1822" t="s">
        <v>115</v>
      </c>
      <c r="M1822" t="s">
        <v>116</v>
      </c>
      <c r="N1822" t="s">
        <v>117</v>
      </c>
      <c r="O1822" t="s">
        <v>39</v>
      </c>
      <c r="P1822" t="s">
        <v>40</v>
      </c>
      <c r="Q1822">
        <v>4</v>
      </c>
      <c r="R1822" t="s">
        <v>41</v>
      </c>
      <c r="S1822" t="s">
        <v>118</v>
      </c>
      <c r="T1822" t="s">
        <v>119</v>
      </c>
      <c r="U1822" t="str">
        <f>"04"</f>
        <v>04</v>
      </c>
      <c r="V1822" t="s">
        <v>125</v>
      </c>
      <c r="W1822" t="str">
        <f>"E5380"</f>
        <v>E5380</v>
      </c>
      <c r="X1822" t="s">
        <v>126</v>
      </c>
      <c r="AA1822" t="s">
        <v>46</v>
      </c>
      <c r="AB1822">
        <v>0</v>
      </c>
      <c r="AC1822">
        <v>0</v>
      </c>
      <c r="AD1822">
        <v>203.7</v>
      </c>
      <c r="AE1822">
        <v>0</v>
      </c>
    </row>
    <row r="1823" spans="1:31" x14ac:dyDescent="0.3">
      <c r="A1823" t="str">
        <f t="shared" si="312"/>
        <v>18</v>
      </c>
      <c r="B1823" t="str">
        <f t="shared" si="320"/>
        <v>09</v>
      </c>
      <c r="C1823" s="1">
        <v>43179.57775462963</v>
      </c>
      <c r="D1823" t="str">
        <f t="shared" si="314"/>
        <v>9</v>
      </c>
      <c r="E1823" t="s">
        <v>127</v>
      </c>
      <c r="H1823" t="s">
        <v>128</v>
      </c>
      <c r="I1823" s="2">
        <v>43179</v>
      </c>
      <c r="J1823" t="s">
        <v>74</v>
      </c>
      <c r="K1823" t="s">
        <v>114</v>
      </c>
      <c r="L1823" t="s">
        <v>115</v>
      </c>
      <c r="M1823" t="s">
        <v>116</v>
      </c>
      <c r="N1823" t="s">
        <v>117</v>
      </c>
      <c r="O1823" t="s">
        <v>39</v>
      </c>
      <c r="P1823" t="s">
        <v>40</v>
      </c>
      <c r="Q1823">
        <v>4</v>
      </c>
      <c r="R1823" t="s">
        <v>41</v>
      </c>
      <c r="S1823" t="s">
        <v>118</v>
      </c>
      <c r="T1823" t="s">
        <v>119</v>
      </c>
      <c r="U1823" t="str">
        <f>"07"</f>
        <v>07</v>
      </c>
      <c r="V1823" t="s">
        <v>129</v>
      </c>
      <c r="W1823" t="str">
        <f>"E6710"</f>
        <v>E6710</v>
      </c>
      <c r="X1823" t="s">
        <v>130</v>
      </c>
      <c r="AA1823" t="s">
        <v>46</v>
      </c>
      <c r="AB1823">
        <v>0</v>
      </c>
      <c r="AC1823">
        <v>0</v>
      </c>
      <c r="AD1823">
        <v>1024.95</v>
      </c>
      <c r="AE1823">
        <v>0</v>
      </c>
    </row>
    <row r="1824" spans="1:31" x14ac:dyDescent="0.3">
      <c r="A1824" t="str">
        <f t="shared" si="312"/>
        <v>18</v>
      </c>
      <c r="B1824" t="str">
        <f t="shared" si="320"/>
        <v>09</v>
      </c>
      <c r="C1824" s="1">
        <v>43187.903136574074</v>
      </c>
      <c r="D1824" t="str">
        <f t="shared" si="314"/>
        <v>9</v>
      </c>
      <c r="E1824" t="s">
        <v>131</v>
      </c>
      <c r="G1824" t="s">
        <v>132</v>
      </c>
      <c r="H1824" t="s">
        <v>133</v>
      </c>
      <c r="I1824" s="2">
        <v>43185</v>
      </c>
      <c r="J1824" t="s">
        <v>67</v>
      </c>
      <c r="K1824" t="s">
        <v>114</v>
      </c>
      <c r="L1824" t="s">
        <v>115</v>
      </c>
      <c r="M1824" t="s">
        <v>116</v>
      </c>
      <c r="N1824" t="s">
        <v>117</v>
      </c>
      <c r="O1824" t="s">
        <v>39</v>
      </c>
      <c r="P1824" t="s">
        <v>40</v>
      </c>
      <c r="Q1824">
        <v>4</v>
      </c>
      <c r="R1824" t="s">
        <v>41</v>
      </c>
      <c r="S1824" t="s">
        <v>118</v>
      </c>
      <c r="T1824" t="s">
        <v>119</v>
      </c>
      <c r="U1824" t="str">
        <f>"05"</f>
        <v>05</v>
      </c>
      <c r="V1824" t="s">
        <v>58</v>
      </c>
      <c r="W1824" t="str">
        <f>"E5870"</f>
        <v>E5870</v>
      </c>
      <c r="X1824" t="s">
        <v>134</v>
      </c>
      <c r="AA1824" t="s">
        <v>65</v>
      </c>
      <c r="AB1824">
        <v>0</v>
      </c>
      <c r="AC1824">
        <v>0</v>
      </c>
      <c r="AD1824">
        <v>0</v>
      </c>
      <c r="AE1824">
        <v>-53.55</v>
      </c>
    </row>
    <row r="1825" spans="1:31" x14ac:dyDescent="0.3">
      <c r="A1825" t="str">
        <f t="shared" si="312"/>
        <v>18</v>
      </c>
      <c r="B1825" t="str">
        <f t="shared" si="320"/>
        <v>09</v>
      </c>
      <c r="C1825" s="1">
        <v>43187.903136574074</v>
      </c>
      <c r="D1825" t="str">
        <f t="shared" si="314"/>
        <v>9</v>
      </c>
      <c r="E1825" t="s">
        <v>131</v>
      </c>
      <c r="G1825" t="s">
        <v>132</v>
      </c>
      <c r="H1825" t="s">
        <v>133</v>
      </c>
      <c r="I1825" s="2">
        <v>43185</v>
      </c>
      <c r="J1825" t="s">
        <v>67</v>
      </c>
      <c r="K1825" t="s">
        <v>114</v>
      </c>
      <c r="L1825" t="s">
        <v>115</v>
      </c>
      <c r="M1825" t="s">
        <v>116</v>
      </c>
      <c r="N1825" t="s">
        <v>117</v>
      </c>
      <c r="O1825" t="s">
        <v>39</v>
      </c>
      <c r="P1825" t="s">
        <v>40</v>
      </c>
      <c r="Q1825">
        <v>4</v>
      </c>
      <c r="R1825" t="s">
        <v>41</v>
      </c>
      <c r="S1825" t="s">
        <v>118</v>
      </c>
      <c r="T1825" t="s">
        <v>119</v>
      </c>
      <c r="U1825" t="str">
        <f>"05"</f>
        <v>05</v>
      </c>
      <c r="V1825" t="s">
        <v>58</v>
      </c>
      <c r="W1825" t="str">
        <f>"E5870"</f>
        <v>E5870</v>
      </c>
      <c r="X1825" t="s">
        <v>134</v>
      </c>
      <c r="AA1825" t="s">
        <v>46</v>
      </c>
      <c r="AB1825">
        <v>0</v>
      </c>
      <c r="AC1825">
        <v>0</v>
      </c>
      <c r="AD1825">
        <v>53.55</v>
      </c>
      <c r="AE1825">
        <v>0</v>
      </c>
    </row>
    <row r="1826" spans="1:31" x14ac:dyDescent="0.3">
      <c r="A1826" t="str">
        <f t="shared" si="312"/>
        <v>18</v>
      </c>
      <c r="B1826" t="str">
        <f t="shared" si="320"/>
        <v>09</v>
      </c>
      <c r="C1826" s="1">
        <v>43187.903136574074</v>
      </c>
      <c r="D1826" t="str">
        <f t="shared" si="314"/>
        <v>9</v>
      </c>
      <c r="E1826" t="s">
        <v>131</v>
      </c>
      <c r="G1826" t="s">
        <v>132</v>
      </c>
      <c r="H1826" t="s">
        <v>133</v>
      </c>
      <c r="I1826" s="2">
        <v>43185</v>
      </c>
      <c r="J1826" t="s">
        <v>67</v>
      </c>
      <c r="K1826" t="s">
        <v>114</v>
      </c>
      <c r="L1826" t="s">
        <v>115</v>
      </c>
      <c r="M1826" t="s">
        <v>116</v>
      </c>
      <c r="N1826" t="s">
        <v>117</v>
      </c>
      <c r="O1826" t="s">
        <v>39</v>
      </c>
      <c r="P1826" t="s">
        <v>40</v>
      </c>
      <c r="Q1826">
        <v>4</v>
      </c>
      <c r="R1826" t="s">
        <v>41</v>
      </c>
      <c r="S1826" t="s">
        <v>118</v>
      </c>
      <c r="T1826" t="s">
        <v>119</v>
      </c>
      <c r="U1826" t="str">
        <f>"05"</f>
        <v>05</v>
      </c>
      <c r="V1826" t="s">
        <v>58</v>
      </c>
      <c r="W1826" t="str">
        <f>"E5870"</f>
        <v>E5870</v>
      </c>
      <c r="X1826" t="s">
        <v>134</v>
      </c>
      <c r="AA1826" t="s">
        <v>65</v>
      </c>
      <c r="AB1826">
        <v>0</v>
      </c>
      <c r="AC1826">
        <v>0</v>
      </c>
      <c r="AD1826">
        <v>0</v>
      </c>
      <c r="AE1826">
        <v>0</v>
      </c>
    </row>
    <row r="1827" spans="1:31" x14ac:dyDescent="0.3">
      <c r="A1827" t="str">
        <f t="shared" si="312"/>
        <v>18</v>
      </c>
      <c r="B1827" t="str">
        <f t="shared" si="320"/>
        <v>09</v>
      </c>
      <c r="C1827" s="1">
        <v>43186.597824074073</v>
      </c>
      <c r="D1827" t="str">
        <f t="shared" si="314"/>
        <v>9</v>
      </c>
      <c r="E1827" t="s">
        <v>135</v>
      </c>
      <c r="F1827">
        <v>932573</v>
      </c>
      <c r="H1827" t="s">
        <v>136</v>
      </c>
      <c r="I1827" s="2">
        <v>43186</v>
      </c>
      <c r="J1827" t="s">
        <v>124</v>
      </c>
      <c r="K1827" t="s">
        <v>114</v>
      </c>
      <c r="L1827" t="s">
        <v>115</v>
      </c>
      <c r="M1827" t="s">
        <v>116</v>
      </c>
      <c r="N1827" t="s">
        <v>117</v>
      </c>
      <c r="O1827" t="s">
        <v>39</v>
      </c>
      <c r="P1827" t="s">
        <v>40</v>
      </c>
      <c r="Q1827">
        <v>4</v>
      </c>
      <c r="R1827" t="s">
        <v>41</v>
      </c>
      <c r="S1827" t="s">
        <v>118</v>
      </c>
      <c r="T1827" t="s">
        <v>119</v>
      </c>
      <c r="U1827" t="str">
        <f>"04"</f>
        <v>04</v>
      </c>
      <c r="V1827" t="s">
        <v>125</v>
      </c>
      <c r="W1827" t="str">
        <f>"E5397"</f>
        <v>E5397</v>
      </c>
      <c r="X1827" t="s">
        <v>137</v>
      </c>
      <c r="AA1827" t="s">
        <v>46</v>
      </c>
      <c r="AB1827">
        <v>0</v>
      </c>
      <c r="AC1827">
        <v>0</v>
      </c>
      <c r="AD1827">
        <v>1281.1600000000001</v>
      </c>
      <c r="AE1827">
        <v>0</v>
      </c>
    </row>
    <row r="1828" spans="1:31" x14ac:dyDescent="0.3">
      <c r="A1828" t="str">
        <f t="shared" si="312"/>
        <v>18</v>
      </c>
      <c r="B1828" t="str">
        <f t="shared" si="320"/>
        <v>09</v>
      </c>
      <c r="C1828" s="1">
        <v>43187.903148148151</v>
      </c>
      <c r="D1828" t="str">
        <f t="shared" si="314"/>
        <v>9</v>
      </c>
      <c r="E1828" t="s">
        <v>138</v>
      </c>
      <c r="G1828" t="s">
        <v>139</v>
      </c>
      <c r="H1828" t="s">
        <v>140</v>
      </c>
      <c r="I1828" s="2">
        <v>43185</v>
      </c>
      <c r="J1828" t="s">
        <v>67</v>
      </c>
      <c r="K1828" t="s">
        <v>114</v>
      </c>
      <c r="L1828" t="s">
        <v>115</v>
      </c>
      <c r="M1828" t="s">
        <v>116</v>
      </c>
      <c r="N1828" t="s">
        <v>117</v>
      </c>
      <c r="O1828" t="s">
        <v>39</v>
      </c>
      <c r="P1828" t="s">
        <v>40</v>
      </c>
      <c r="Q1828">
        <v>4</v>
      </c>
      <c r="R1828" t="s">
        <v>41</v>
      </c>
      <c r="S1828" t="s">
        <v>118</v>
      </c>
      <c r="T1828" t="s">
        <v>119</v>
      </c>
      <c r="U1828" t="str">
        <f t="shared" ref="U1828:U1844" si="321">"05"</f>
        <v>05</v>
      </c>
      <c r="V1828" t="s">
        <v>58</v>
      </c>
      <c r="W1828" t="str">
        <f t="shared" ref="W1828:W1833" si="322">"E5225"</f>
        <v>E5225</v>
      </c>
      <c r="X1828" t="s">
        <v>141</v>
      </c>
      <c r="AA1828" t="s">
        <v>65</v>
      </c>
      <c r="AB1828">
        <v>0</v>
      </c>
      <c r="AC1828">
        <v>0</v>
      </c>
      <c r="AD1828">
        <v>0</v>
      </c>
      <c r="AE1828">
        <v>-85.64</v>
      </c>
    </row>
    <row r="1829" spans="1:31" x14ac:dyDescent="0.3">
      <c r="A1829" t="str">
        <f t="shared" si="312"/>
        <v>18</v>
      </c>
      <c r="B1829" t="str">
        <f t="shared" si="320"/>
        <v>09</v>
      </c>
      <c r="C1829" s="1">
        <v>43187.903148148151</v>
      </c>
      <c r="D1829" t="str">
        <f t="shared" si="314"/>
        <v>9</v>
      </c>
      <c r="E1829" t="s">
        <v>138</v>
      </c>
      <c r="G1829" t="s">
        <v>139</v>
      </c>
      <c r="H1829" t="s">
        <v>140</v>
      </c>
      <c r="I1829" s="2">
        <v>43185</v>
      </c>
      <c r="J1829" t="s">
        <v>67</v>
      </c>
      <c r="K1829" t="s">
        <v>114</v>
      </c>
      <c r="L1829" t="s">
        <v>115</v>
      </c>
      <c r="M1829" t="s">
        <v>116</v>
      </c>
      <c r="N1829" t="s">
        <v>117</v>
      </c>
      <c r="O1829" t="s">
        <v>39</v>
      </c>
      <c r="P1829" t="s">
        <v>40</v>
      </c>
      <c r="Q1829">
        <v>4</v>
      </c>
      <c r="R1829" t="s">
        <v>41</v>
      </c>
      <c r="S1829" t="s">
        <v>118</v>
      </c>
      <c r="T1829" t="s">
        <v>119</v>
      </c>
      <c r="U1829" t="str">
        <f t="shared" si="321"/>
        <v>05</v>
      </c>
      <c r="V1829" t="s">
        <v>58</v>
      </c>
      <c r="W1829" t="str">
        <f t="shared" si="322"/>
        <v>E5225</v>
      </c>
      <c r="X1829" t="s">
        <v>141</v>
      </c>
      <c r="AA1829" t="s">
        <v>46</v>
      </c>
      <c r="AB1829">
        <v>0</v>
      </c>
      <c r="AC1829">
        <v>0</v>
      </c>
      <c r="AD1829">
        <v>85.64</v>
      </c>
      <c r="AE1829">
        <v>0</v>
      </c>
    </row>
    <row r="1830" spans="1:31" x14ac:dyDescent="0.3">
      <c r="A1830" t="str">
        <f t="shared" si="312"/>
        <v>18</v>
      </c>
      <c r="B1830" t="str">
        <f t="shared" si="320"/>
        <v>09</v>
      </c>
      <c r="C1830" s="1">
        <v>43187.903148148151</v>
      </c>
      <c r="D1830" t="str">
        <f t="shared" si="314"/>
        <v>9</v>
      </c>
      <c r="E1830" t="s">
        <v>138</v>
      </c>
      <c r="G1830" t="s">
        <v>139</v>
      </c>
      <c r="H1830" t="s">
        <v>140</v>
      </c>
      <c r="I1830" s="2">
        <v>43185</v>
      </c>
      <c r="J1830" t="s">
        <v>67</v>
      </c>
      <c r="K1830" t="s">
        <v>114</v>
      </c>
      <c r="L1830" t="s">
        <v>115</v>
      </c>
      <c r="M1830" t="s">
        <v>116</v>
      </c>
      <c r="N1830" t="s">
        <v>117</v>
      </c>
      <c r="O1830" t="s">
        <v>39</v>
      </c>
      <c r="P1830" t="s">
        <v>40</v>
      </c>
      <c r="Q1830">
        <v>4</v>
      </c>
      <c r="R1830" t="s">
        <v>41</v>
      </c>
      <c r="S1830" t="s">
        <v>118</v>
      </c>
      <c r="T1830" t="s">
        <v>119</v>
      </c>
      <c r="U1830" t="str">
        <f t="shared" si="321"/>
        <v>05</v>
      </c>
      <c r="V1830" t="s">
        <v>58</v>
      </c>
      <c r="W1830" t="str">
        <f t="shared" si="322"/>
        <v>E5225</v>
      </c>
      <c r="X1830" t="s">
        <v>141</v>
      </c>
      <c r="AA1830" t="s">
        <v>65</v>
      </c>
      <c r="AB1830">
        <v>0</v>
      </c>
      <c r="AC1830">
        <v>0</v>
      </c>
      <c r="AD1830">
        <v>0</v>
      </c>
      <c r="AE1830">
        <v>0</v>
      </c>
    </row>
    <row r="1831" spans="1:31" x14ac:dyDescent="0.3">
      <c r="A1831" t="str">
        <f t="shared" si="312"/>
        <v>18</v>
      </c>
      <c r="B1831" t="str">
        <f t="shared" si="320"/>
        <v>09</v>
      </c>
      <c r="C1831" s="1">
        <v>43164.646921296298</v>
      </c>
      <c r="D1831" t="str">
        <f t="shared" si="314"/>
        <v>9</v>
      </c>
      <c r="E1831" t="s">
        <v>142</v>
      </c>
      <c r="G1831" t="s">
        <v>139</v>
      </c>
      <c r="H1831" t="s">
        <v>140</v>
      </c>
      <c r="I1831" s="2">
        <v>43161</v>
      </c>
      <c r="J1831" t="s">
        <v>67</v>
      </c>
      <c r="K1831" t="s">
        <v>114</v>
      </c>
      <c r="L1831" t="s">
        <v>115</v>
      </c>
      <c r="M1831" t="s">
        <v>116</v>
      </c>
      <c r="N1831" t="s">
        <v>117</v>
      </c>
      <c r="O1831" t="s">
        <v>39</v>
      </c>
      <c r="P1831" t="s">
        <v>40</v>
      </c>
      <c r="Q1831">
        <v>4</v>
      </c>
      <c r="R1831" t="s">
        <v>41</v>
      </c>
      <c r="S1831" t="s">
        <v>118</v>
      </c>
      <c r="T1831" t="s">
        <v>119</v>
      </c>
      <c r="U1831" t="str">
        <f t="shared" si="321"/>
        <v>05</v>
      </c>
      <c r="V1831" t="s">
        <v>58</v>
      </c>
      <c r="W1831" t="str">
        <f t="shared" si="322"/>
        <v>E5225</v>
      </c>
      <c r="X1831" t="s">
        <v>141</v>
      </c>
      <c r="AA1831" t="s">
        <v>65</v>
      </c>
      <c r="AB1831">
        <v>0</v>
      </c>
      <c r="AC1831">
        <v>0</v>
      </c>
      <c r="AD1831">
        <v>0</v>
      </c>
      <c r="AE1831">
        <v>-68.900000000000006</v>
      </c>
    </row>
    <row r="1832" spans="1:31" x14ac:dyDescent="0.3">
      <c r="A1832" t="str">
        <f t="shared" si="312"/>
        <v>18</v>
      </c>
      <c r="B1832" t="str">
        <f t="shared" si="320"/>
        <v>09</v>
      </c>
      <c r="C1832" s="1">
        <v>43164.646921296298</v>
      </c>
      <c r="D1832" t="str">
        <f t="shared" si="314"/>
        <v>9</v>
      </c>
      <c r="E1832" t="s">
        <v>142</v>
      </c>
      <c r="G1832" t="s">
        <v>139</v>
      </c>
      <c r="H1832" t="s">
        <v>140</v>
      </c>
      <c r="I1832" s="2">
        <v>43161</v>
      </c>
      <c r="J1832" t="s">
        <v>67</v>
      </c>
      <c r="K1832" t="s">
        <v>114</v>
      </c>
      <c r="L1832" t="s">
        <v>115</v>
      </c>
      <c r="M1832" t="s">
        <v>116</v>
      </c>
      <c r="N1832" t="s">
        <v>117</v>
      </c>
      <c r="O1832" t="s">
        <v>39</v>
      </c>
      <c r="P1832" t="s">
        <v>40</v>
      </c>
      <c r="Q1832">
        <v>4</v>
      </c>
      <c r="R1832" t="s">
        <v>41</v>
      </c>
      <c r="S1832" t="s">
        <v>118</v>
      </c>
      <c r="T1832" t="s">
        <v>119</v>
      </c>
      <c r="U1832" t="str">
        <f t="shared" si="321"/>
        <v>05</v>
      </c>
      <c r="V1832" t="s">
        <v>58</v>
      </c>
      <c r="W1832" t="str">
        <f t="shared" si="322"/>
        <v>E5225</v>
      </c>
      <c r="X1832" t="s">
        <v>141</v>
      </c>
      <c r="AA1832" t="s">
        <v>46</v>
      </c>
      <c r="AB1832">
        <v>0</v>
      </c>
      <c r="AC1832">
        <v>0</v>
      </c>
      <c r="AD1832">
        <v>68.900000000000006</v>
      </c>
      <c r="AE1832">
        <v>0</v>
      </c>
    </row>
    <row r="1833" spans="1:31" x14ac:dyDescent="0.3">
      <c r="A1833" t="str">
        <f t="shared" si="312"/>
        <v>18</v>
      </c>
      <c r="B1833" t="str">
        <f t="shared" si="320"/>
        <v>09</v>
      </c>
      <c r="C1833" s="1">
        <v>43164.646921296298</v>
      </c>
      <c r="D1833" t="str">
        <f t="shared" si="314"/>
        <v>9</v>
      </c>
      <c r="E1833" t="s">
        <v>142</v>
      </c>
      <c r="G1833" t="s">
        <v>139</v>
      </c>
      <c r="H1833" t="s">
        <v>140</v>
      </c>
      <c r="I1833" s="2">
        <v>43161</v>
      </c>
      <c r="J1833" t="s">
        <v>67</v>
      </c>
      <c r="K1833" t="s">
        <v>114</v>
      </c>
      <c r="L1833" t="s">
        <v>115</v>
      </c>
      <c r="M1833" t="s">
        <v>116</v>
      </c>
      <c r="N1833" t="s">
        <v>117</v>
      </c>
      <c r="O1833" t="s">
        <v>39</v>
      </c>
      <c r="P1833" t="s">
        <v>40</v>
      </c>
      <c r="Q1833">
        <v>4</v>
      </c>
      <c r="R1833" t="s">
        <v>41</v>
      </c>
      <c r="S1833" t="s">
        <v>118</v>
      </c>
      <c r="T1833" t="s">
        <v>119</v>
      </c>
      <c r="U1833" t="str">
        <f t="shared" si="321"/>
        <v>05</v>
      </c>
      <c r="V1833" t="s">
        <v>58</v>
      </c>
      <c r="W1833" t="str">
        <f t="shared" si="322"/>
        <v>E5225</v>
      </c>
      <c r="X1833" t="s">
        <v>141</v>
      </c>
      <c r="AA1833" t="s">
        <v>65</v>
      </c>
      <c r="AB1833">
        <v>0</v>
      </c>
      <c r="AC1833">
        <v>0</v>
      </c>
      <c r="AD1833">
        <v>0</v>
      </c>
      <c r="AE1833">
        <v>0</v>
      </c>
    </row>
    <row r="1834" spans="1:31" x14ac:dyDescent="0.3">
      <c r="A1834" t="str">
        <f t="shared" si="312"/>
        <v>18</v>
      </c>
      <c r="B1834" t="str">
        <f t="shared" si="320"/>
        <v>09</v>
      </c>
      <c r="C1834" s="1">
        <v>43165.571053240739</v>
      </c>
      <c r="D1834" t="str">
        <f t="shared" si="314"/>
        <v>9</v>
      </c>
      <c r="E1834" t="s">
        <v>143</v>
      </c>
      <c r="H1834" t="s">
        <v>144</v>
      </c>
      <c r="I1834" s="2">
        <v>43165</v>
      </c>
      <c r="J1834" t="s">
        <v>74</v>
      </c>
      <c r="K1834" t="s">
        <v>114</v>
      </c>
      <c r="L1834" t="s">
        <v>115</v>
      </c>
      <c r="M1834" t="s">
        <v>116</v>
      </c>
      <c r="N1834" t="s">
        <v>117</v>
      </c>
      <c r="O1834" t="s">
        <v>39</v>
      </c>
      <c r="P1834" t="s">
        <v>40</v>
      </c>
      <c r="Q1834">
        <v>4</v>
      </c>
      <c r="R1834" t="s">
        <v>41</v>
      </c>
      <c r="S1834" t="s">
        <v>118</v>
      </c>
      <c r="T1834" t="s">
        <v>119</v>
      </c>
      <c r="U1834" t="str">
        <f t="shared" si="321"/>
        <v>05</v>
      </c>
      <c r="V1834" t="s">
        <v>58</v>
      </c>
      <c r="W1834" t="str">
        <f>"E5560"</f>
        <v>E5560</v>
      </c>
      <c r="X1834" t="s">
        <v>145</v>
      </c>
      <c r="AA1834" t="s">
        <v>46</v>
      </c>
      <c r="AB1834">
        <v>0</v>
      </c>
      <c r="AC1834">
        <v>0</v>
      </c>
      <c r="AD1834">
        <v>279.99</v>
      </c>
      <c r="AE1834">
        <v>0</v>
      </c>
    </row>
    <row r="1835" spans="1:31" x14ac:dyDescent="0.3">
      <c r="A1835" t="str">
        <f t="shared" si="312"/>
        <v>18</v>
      </c>
      <c r="B1835" t="str">
        <f t="shared" si="320"/>
        <v>09</v>
      </c>
      <c r="C1835" s="1">
        <v>43179.584837962961</v>
      </c>
      <c r="D1835" t="str">
        <f t="shared" si="314"/>
        <v>9</v>
      </c>
      <c r="E1835" t="s">
        <v>146</v>
      </c>
      <c r="H1835" t="s">
        <v>147</v>
      </c>
      <c r="I1835" s="2">
        <v>43179</v>
      </c>
      <c r="J1835" t="s">
        <v>74</v>
      </c>
      <c r="K1835" t="s">
        <v>114</v>
      </c>
      <c r="L1835" t="s">
        <v>115</v>
      </c>
      <c r="M1835" t="s">
        <v>116</v>
      </c>
      <c r="N1835" t="s">
        <v>117</v>
      </c>
      <c r="O1835" t="s">
        <v>39</v>
      </c>
      <c r="P1835" t="s">
        <v>40</v>
      </c>
      <c r="Q1835">
        <v>4</v>
      </c>
      <c r="R1835" t="s">
        <v>41</v>
      </c>
      <c r="S1835" t="s">
        <v>118</v>
      </c>
      <c r="T1835" t="s">
        <v>119</v>
      </c>
      <c r="U1835" t="str">
        <f t="shared" si="321"/>
        <v>05</v>
      </c>
      <c r="V1835" t="s">
        <v>58</v>
      </c>
      <c r="W1835" t="str">
        <f>"E5560"</f>
        <v>E5560</v>
      </c>
      <c r="X1835" t="s">
        <v>145</v>
      </c>
      <c r="AA1835" t="s">
        <v>46</v>
      </c>
      <c r="AB1835">
        <v>0</v>
      </c>
      <c r="AC1835">
        <v>0</v>
      </c>
      <c r="AD1835">
        <v>299</v>
      </c>
      <c r="AE1835">
        <v>0</v>
      </c>
    </row>
    <row r="1836" spans="1:31" x14ac:dyDescent="0.3">
      <c r="A1836" t="str">
        <f t="shared" si="312"/>
        <v>18</v>
      </c>
      <c r="B1836" t="str">
        <f t="shared" si="320"/>
        <v>09</v>
      </c>
      <c r="C1836" s="1">
        <v>43188.389421296299</v>
      </c>
      <c r="D1836" t="str">
        <f t="shared" si="314"/>
        <v>9</v>
      </c>
      <c r="E1836" t="s">
        <v>148</v>
      </c>
      <c r="F1836">
        <v>10705136</v>
      </c>
      <c r="H1836" t="s">
        <v>149</v>
      </c>
      <c r="I1836" s="2">
        <v>43181</v>
      </c>
      <c r="J1836" t="s">
        <v>150</v>
      </c>
      <c r="K1836" t="s">
        <v>114</v>
      </c>
      <c r="L1836" t="s">
        <v>115</v>
      </c>
      <c r="M1836" t="s">
        <v>116</v>
      </c>
      <c r="N1836" t="s">
        <v>117</v>
      </c>
      <c r="O1836" t="s">
        <v>39</v>
      </c>
      <c r="P1836" t="s">
        <v>40</v>
      </c>
      <c r="Q1836">
        <v>4</v>
      </c>
      <c r="R1836" t="s">
        <v>41</v>
      </c>
      <c r="S1836" t="s">
        <v>118</v>
      </c>
      <c r="T1836" t="s">
        <v>119</v>
      </c>
      <c r="U1836" t="str">
        <f t="shared" si="321"/>
        <v>05</v>
      </c>
      <c r="V1836" t="s">
        <v>58</v>
      </c>
      <c r="W1836" t="str">
        <f>"E5560"</f>
        <v>E5560</v>
      </c>
      <c r="X1836" t="s">
        <v>145</v>
      </c>
      <c r="AA1836" t="s">
        <v>46</v>
      </c>
      <c r="AB1836">
        <v>0</v>
      </c>
      <c r="AC1836">
        <v>0</v>
      </c>
      <c r="AD1836">
        <v>41.65</v>
      </c>
      <c r="AE1836">
        <v>0</v>
      </c>
    </row>
    <row r="1837" spans="1:31" x14ac:dyDescent="0.3">
      <c r="A1837" t="str">
        <f t="shared" si="312"/>
        <v>18</v>
      </c>
      <c r="B1837" t="str">
        <f t="shared" si="320"/>
        <v>09</v>
      </c>
      <c r="C1837" s="1">
        <v>43164.646921296298</v>
      </c>
      <c r="D1837" t="str">
        <f t="shared" si="314"/>
        <v>9</v>
      </c>
      <c r="E1837" t="s">
        <v>151</v>
      </c>
      <c r="H1837" t="s">
        <v>152</v>
      </c>
      <c r="I1837" s="2">
        <v>43161</v>
      </c>
      <c r="J1837" t="s">
        <v>78</v>
      </c>
      <c r="K1837" t="s">
        <v>114</v>
      </c>
      <c r="L1837" t="s">
        <v>115</v>
      </c>
      <c r="M1837" t="s">
        <v>116</v>
      </c>
      <c r="N1837" t="s">
        <v>117</v>
      </c>
      <c r="O1837" t="s">
        <v>39</v>
      </c>
      <c r="P1837" t="s">
        <v>40</v>
      </c>
      <c r="Q1837">
        <v>4</v>
      </c>
      <c r="R1837" t="s">
        <v>41</v>
      </c>
      <c r="S1837" t="s">
        <v>118</v>
      </c>
      <c r="T1837" t="s">
        <v>119</v>
      </c>
      <c r="U1837" t="str">
        <f t="shared" si="321"/>
        <v>05</v>
      </c>
      <c r="V1837" t="s">
        <v>58</v>
      </c>
      <c r="W1837" t="str">
        <f>"E5005"</f>
        <v>E5005</v>
      </c>
      <c r="X1837" t="s">
        <v>153</v>
      </c>
      <c r="AA1837" t="s">
        <v>46</v>
      </c>
      <c r="AB1837">
        <v>0</v>
      </c>
      <c r="AC1837">
        <v>0</v>
      </c>
      <c r="AD1837">
        <v>40</v>
      </c>
      <c r="AE1837">
        <v>0</v>
      </c>
    </row>
    <row r="1838" spans="1:31" x14ac:dyDescent="0.3">
      <c r="A1838" t="str">
        <f t="shared" si="312"/>
        <v>18</v>
      </c>
      <c r="B1838" t="str">
        <f t="shared" si="320"/>
        <v>09</v>
      </c>
      <c r="C1838" s="1">
        <v>43160.486759259256</v>
      </c>
      <c r="D1838" t="str">
        <f t="shared" si="314"/>
        <v>9</v>
      </c>
      <c r="E1838" t="s">
        <v>154</v>
      </c>
      <c r="H1838" t="s">
        <v>152</v>
      </c>
      <c r="I1838" s="2">
        <v>43160</v>
      </c>
      <c r="J1838" t="s">
        <v>78</v>
      </c>
      <c r="K1838" t="s">
        <v>114</v>
      </c>
      <c r="L1838" t="s">
        <v>115</v>
      </c>
      <c r="M1838" t="s">
        <v>116</v>
      </c>
      <c r="N1838" t="s">
        <v>117</v>
      </c>
      <c r="O1838" t="s">
        <v>39</v>
      </c>
      <c r="P1838" t="s">
        <v>40</v>
      </c>
      <c r="Q1838">
        <v>4</v>
      </c>
      <c r="R1838" t="s">
        <v>41</v>
      </c>
      <c r="S1838" t="s">
        <v>118</v>
      </c>
      <c r="T1838" t="s">
        <v>119</v>
      </c>
      <c r="U1838" t="str">
        <f t="shared" si="321"/>
        <v>05</v>
      </c>
      <c r="V1838" t="s">
        <v>58</v>
      </c>
      <c r="W1838" t="str">
        <f>"E5005"</f>
        <v>E5005</v>
      </c>
      <c r="X1838" t="s">
        <v>153</v>
      </c>
      <c r="AA1838" t="s">
        <v>46</v>
      </c>
      <c r="AB1838">
        <v>0</v>
      </c>
      <c r="AC1838">
        <v>0</v>
      </c>
      <c r="AD1838">
        <v>40</v>
      </c>
      <c r="AE1838">
        <v>0</v>
      </c>
    </row>
    <row r="1839" spans="1:31" x14ac:dyDescent="0.3">
      <c r="A1839" t="str">
        <f t="shared" si="312"/>
        <v>18</v>
      </c>
      <c r="B1839" t="str">
        <f t="shared" si="320"/>
        <v>09</v>
      </c>
      <c r="C1839" s="1">
        <v>43179.57775462963</v>
      </c>
      <c r="D1839" t="str">
        <f t="shared" si="314"/>
        <v>9</v>
      </c>
      <c r="E1839" t="s">
        <v>127</v>
      </c>
      <c r="H1839" t="s">
        <v>155</v>
      </c>
      <c r="I1839" s="2">
        <v>43179</v>
      </c>
      <c r="J1839" t="s">
        <v>74</v>
      </c>
      <c r="K1839" t="s">
        <v>114</v>
      </c>
      <c r="L1839" t="s">
        <v>115</v>
      </c>
      <c r="M1839" t="s">
        <v>116</v>
      </c>
      <c r="N1839" t="s">
        <v>117</v>
      </c>
      <c r="O1839" t="s">
        <v>39</v>
      </c>
      <c r="P1839" t="s">
        <v>40</v>
      </c>
      <c r="Q1839">
        <v>4</v>
      </c>
      <c r="R1839" t="s">
        <v>41</v>
      </c>
      <c r="S1839" t="s">
        <v>118</v>
      </c>
      <c r="T1839" t="s">
        <v>119</v>
      </c>
      <c r="U1839" t="str">
        <f t="shared" si="321"/>
        <v>05</v>
      </c>
      <c r="V1839" t="s">
        <v>58</v>
      </c>
      <c r="W1839" t="str">
        <f>"E5570"</f>
        <v>E5570</v>
      </c>
      <c r="X1839" t="s">
        <v>156</v>
      </c>
      <c r="AA1839" t="s">
        <v>46</v>
      </c>
      <c r="AB1839">
        <v>0</v>
      </c>
      <c r="AC1839">
        <v>0</v>
      </c>
      <c r="AD1839">
        <v>100</v>
      </c>
      <c r="AE1839">
        <v>0</v>
      </c>
    </row>
    <row r="1840" spans="1:31" x14ac:dyDescent="0.3">
      <c r="A1840" t="str">
        <f t="shared" si="312"/>
        <v>18</v>
      </c>
      <c r="B1840" t="str">
        <f t="shared" si="320"/>
        <v>09</v>
      </c>
      <c r="C1840" s="1">
        <v>43179.57775462963</v>
      </c>
      <c r="D1840" t="str">
        <f t="shared" si="314"/>
        <v>9</v>
      </c>
      <c r="E1840" t="s">
        <v>127</v>
      </c>
      <c r="H1840" t="s">
        <v>155</v>
      </c>
      <c r="I1840" s="2">
        <v>43179</v>
      </c>
      <c r="J1840" t="s">
        <v>74</v>
      </c>
      <c r="K1840" t="s">
        <v>114</v>
      </c>
      <c r="L1840" t="s">
        <v>115</v>
      </c>
      <c r="M1840" t="s">
        <v>116</v>
      </c>
      <c r="N1840" t="s">
        <v>117</v>
      </c>
      <c r="O1840" t="s">
        <v>39</v>
      </c>
      <c r="P1840" t="s">
        <v>40</v>
      </c>
      <c r="Q1840">
        <v>4</v>
      </c>
      <c r="R1840" t="s">
        <v>41</v>
      </c>
      <c r="S1840" t="s">
        <v>118</v>
      </c>
      <c r="T1840" t="s">
        <v>119</v>
      </c>
      <c r="U1840" t="str">
        <f t="shared" si="321"/>
        <v>05</v>
      </c>
      <c r="V1840" t="s">
        <v>58</v>
      </c>
      <c r="W1840" t="str">
        <f>"E5570"</f>
        <v>E5570</v>
      </c>
      <c r="X1840" t="s">
        <v>156</v>
      </c>
      <c r="AA1840" t="s">
        <v>46</v>
      </c>
      <c r="AB1840">
        <v>0</v>
      </c>
      <c r="AC1840">
        <v>0</v>
      </c>
      <c r="AD1840">
        <v>99.73</v>
      </c>
      <c r="AE1840">
        <v>0</v>
      </c>
    </row>
    <row r="1841" spans="1:31" x14ac:dyDescent="0.3">
      <c r="A1841" t="str">
        <f t="shared" si="312"/>
        <v>18</v>
      </c>
      <c r="B1841" t="str">
        <f t="shared" si="320"/>
        <v>09</v>
      </c>
      <c r="C1841" s="1">
        <v>43165.57104166667</v>
      </c>
      <c r="D1841" t="str">
        <f t="shared" si="314"/>
        <v>9</v>
      </c>
      <c r="E1841" t="s">
        <v>157</v>
      </c>
      <c r="H1841" t="s">
        <v>158</v>
      </c>
      <c r="I1841" s="2">
        <v>43165</v>
      </c>
      <c r="J1841" t="s">
        <v>74</v>
      </c>
      <c r="K1841" t="s">
        <v>114</v>
      </c>
      <c r="L1841" t="s">
        <v>115</v>
      </c>
      <c r="M1841" t="s">
        <v>116</v>
      </c>
      <c r="N1841" t="s">
        <v>117</v>
      </c>
      <c r="O1841" t="s">
        <v>39</v>
      </c>
      <c r="P1841" t="s">
        <v>40</v>
      </c>
      <c r="Q1841">
        <v>4</v>
      </c>
      <c r="R1841" t="s">
        <v>41</v>
      </c>
      <c r="S1841" t="s">
        <v>118</v>
      </c>
      <c r="T1841" t="s">
        <v>119</v>
      </c>
      <c r="U1841" t="str">
        <f t="shared" si="321"/>
        <v>05</v>
      </c>
      <c r="V1841" t="s">
        <v>58</v>
      </c>
      <c r="W1841" t="str">
        <f>"E5410"</f>
        <v>E5410</v>
      </c>
      <c r="X1841" t="s">
        <v>159</v>
      </c>
      <c r="AA1841" t="s">
        <v>46</v>
      </c>
      <c r="AB1841">
        <v>0</v>
      </c>
      <c r="AC1841">
        <v>0</v>
      </c>
      <c r="AD1841">
        <v>82.79</v>
      </c>
      <c r="AE1841">
        <v>0</v>
      </c>
    </row>
    <row r="1842" spans="1:31" x14ac:dyDescent="0.3">
      <c r="A1842" t="str">
        <f t="shared" si="312"/>
        <v>18</v>
      </c>
      <c r="B1842" t="str">
        <f t="shared" si="320"/>
        <v>09</v>
      </c>
      <c r="C1842" s="1">
        <v>43179.584826388891</v>
      </c>
      <c r="D1842" t="str">
        <f t="shared" si="314"/>
        <v>9</v>
      </c>
      <c r="E1842" t="s">
        <v>72</v>
      </c>
      <c r="H1842" t="s">
        <v>160</v>
      </c>
      <c r="I1842" s="2">
        <v>43179</v>
      </c>
      <c r="J1842" t="s">
        <v>74</v>
      </c>
      <c r="K1842" t="s">
        <v>114</v>
      </c>
      <c r="L1842" t="s">
        <v>115</v>
      </c>
      <c r="M1842" t="s">
        <v>116</v>
      </c>
      <c r="N1842" t="s">
        <v>117</v>
      </c>
      <c r="O1842" t="s">
        <v>39</v>
      </c>
      <c r="P1842" t="s">
        <v>40</v>
      </c>
      <c r="Q1842">
        <v>4</v>
      </c>
      <c r="R1842" t="s">
        <v>41</v>
      </c>
      <c r="S1842" t="s">
        <v>118</v>
      </c>
      <c r="T1842" t="s">
        <v>119</v>
      </c>
      <c r="U1842" t="str">
        <f t="shared" si="321"/>
        <v>05</v>
      </c>
      <c r="V1842" t="s">
        <v>58</v>
      </c>
      <c r="W1842" t="str">
        <f>"E5410"</f>
        <v>E5410</v>
      </c>
      <c r="X1842" t="s">
        <v>159</v>
      </c>
      <c r="AA1842" t="s">
        <v>46</v>
      </c>
      <c r="AB1842">
        <v>0</v>
      </c>
      <c r="AC1842">
        <v>0</v>
      </c>
      <c r="AD1842">
        <v>109.98</v>
      </c>
      <c r="AE1842">
        <v>0</v>
      </c>
    </row>
    <row r="1843" spans="1:31" x14ac:dyDescent="0.3">
      <c r="A1843" t="str">
        <f t="shared" si="312"/>
        <v>18</v>
      </c>
      <c r="B1843" t="str">
        <f t="shared" si="320"/>
        <v>09</v>
      </c>
      <c r="C1843" s="1">
        <v>43179.57775462963</v>
      </c>
      <c r="D1843" t="str">
        <f t="shared" si="314"/>
        <v>9</v>
      </c>
      <c r="E1843" t="s">
        <v>127</v>
      </c>
      <c r="H1843" t="s">
        <v>161</v>
      </c>
      <c r="I1843" s="2">
        <v>43179</v>
      </c>
      <c r="J1843" t="s">
        <v>74</v>
      </c>
      <c r="K1843" t="s">
        <v>114</v>
      </c>
      <c r="L1843" t="s">
        <v>115</v>
      </c>
      <c r="M1843" t="s">
        <v>116</v>
      </c>
      <c r="N1843" t="s">
        <v>117</v>
      </c>
      <c r="O1843" t="s">
        <v>39</v>
      </c>
      <c r="P1843" t="s">
        <v>40</v>
      </c>
      <c r="Q1843">
        <v>4</v>
      </c>
      <c r="R1843" t="s">
        <v>41</v>
      </c>
      <c r="S1843" t="s">
        <v>118</v>
      </c>
      <c r="T1843" t="s">
        <v>119</v>
      </c>
      <c r="U1843" t="str">
        <f t="shared" si="321"/>
        <v>05</v>
      </c>
      <c r="V1843" t="s">
        <v>58</v>
      </c>
      <c r="W1843" t="str">
        <f>"E5410"</f>
        <v>E5410</v>
      </c>
      <c r="X1843" t="s">
        <v>159</v>
      </c>
      <c r="AA1843" t="s">
        <v>46</v>
      </c>
      <c r="AB1843">
        <v>0</v>
      </c>
      <c r="AC1843">
        <v>0</v>
      </c>
      <c r="AD1843">
        <v>120.55</v>
      </c>
      <c r="AE1843">
        <v>0</v>
      </c>
    </row>
    <row r="1844" spans="1:31" x14ac:dyDescent="0.3">
      <c r="A1844" t="str">
        <f t="shared" si="312"/>
        <v>18</v>
      </c>
      <c r="B1844" t="str">
        <f t="shared" si="320"/>
        <v>09</v>
      </c>
      <c r="C1844" s="1">
        <v>43179.57775462963</v>
      </c>
      <c r="D1844" t="str">
        <f t="shared" si="314"/>
        <v>9</v>
      </c>
      <c r="E1844" t="s">
        <v>127</v>
      </c>
      <c r="H1844" t="s">
        <v>162</v>
      </c>
      <c r="I1844" s="2">
        <v>43179</v>
      </c>
      <c r="J1844" t="s">
        <v>74</v>
      </c>
      <c r="K1844" t="s">
        <v>114</v>
      </c>
      <c r="L1844" t="s">
        <v>115</v>
      </c>
      <c r="M1844" t="s">
        <v>116</v>
      </c>
      <c r="N1844" t="s">
        <v>117</v>
      </c>
      <c r="O1844" t="s">
        <v>39</v>
      </c>
      <c r="P1844" t="s">
        <v>40</v>
      </c>
      <c r="Q1844">
        <v>4</v>
      </c>
      <c r="R1844" t="s">
        <v>41</v>
      </c>
      <c r="S1844" t="s">
        <v>118</v>
      </c>
      <c r="T1844" t="s">
        <v>119</v>
      </c>
      <c r="U1844" t="str">
        <f t="shared" si="321"/>
        <v>05</v>
      </c>
      <c r="V1844" t="s">
        <v>58</v>
      </c>
      <c r="W1844" t="str">
        <f>"E5410"</f>
        <v>E5410</v>
      </c>
      <c r="X1844" t="s">
        <v>159</v>
      </c>
      <c r="AA1844" t="s">
        <v>46</v>
      </c>
      <c r="AB1844">
        <v>0</v>
      </c>
      <c r="AC1844">
        <v>0</v>
      </c>
      <c r="AD1844">
        <v>179.99</v>
      </c>
      <c r="AE1844">
        <v>0</v>
      </c>
    </row>
    <row r="1845" spans="1:31" x14ac:dyDescent="0.3">
      <c r="A1845" t="str">
        <f t="shared" si="312"/>
        <v>18</v>
      </c>
      <c r="B1845" t="str">
        <f t="shared" si="320"/>
        <v>09</v>
      </c>
      <c r="C1845" s="1">
        <v>43160.90965277778</v>
      </c>
      <c r="D1845" t="str">
        <f t="shared" si="314"/>
        <v>9</v>
      </c>
      <c r="E1845" t="s">
        <v>47</v>
      </c>
      <c r="H1845" t="s">
        <v>48</v>
      </c>
      <c r="I1845" s="2">
        <v>43168</v>
      </c>
      <c r="J1845" t="s">
        <v>49</v>
      </c>
      <c r="K1845" t="s">
        <v>114</v>
      </c>
      <c r="L1845" t="s">
        <v>115</v>
      </c>
      <c r="M1845" t="s">
        <v>116</v>
      </c>
      <c r="N1845" t="s">
        <v>117</v>
      </c>
      <c r="O1845" t="s">
        <v>39</v>
      </c>
      <c r="P1845" t="s">
        <v>40</v>
      </c>
      <c r="Q1845">
        <v>4</v>
      </c>
      <c r="R1845" t="s">
        <v>41</v>
      </c>
      <c r="S1845" t="s">
        <v>118</v>
      </c>
      <c r="T1845" t="s">
        <v>119</v>
      </c>
      <c r="U1845" t="str">
        <f>"02"</f>
        <v>02</v>
      </c>
      <c r="V1845" t="s">
        <v>51</v>
      </c>
      <c r="W1845" t="str">
        <f>"E4282"</f>
        <v>E4282</v>
      </c>
      <c r="X1845" t="s">
        <v>163</v>
      </c>
      <c r="AA1845" t="s">
        <v>46</v>
      </c>
      <c r="AB1845">
        <v>0</v>
      </c>
      <c r="AC1845">
        <v>0</v>
      </c>
      <c r="AD1845">
        <v>50.95</v>
      </c>
      <c r="AE1845">
        <v>0</v>
      </c>
    </row>
    <row r="1846" spans="1:31" x14ac:dyDescent="0.3">
      <c r="A1846" t="str">
        <f t="shared" si="312"/>
        <v>18</v>
      </c>
      <c r="B1846" t="str">
        <f t="shared" si="320"/>
        <v>09</v>
      </c>
      <c r="C1846" s="1">
        <v>43174.912488425929</v>
      </c>
      <c r="D1846" t="str">
        <f t="shared" si="314"/>
        <v>9</v>
      </c>
      <c r="E1846" t="s">
        <v>53</v>
      </c>
      <c r="H1846" t="s">
        <v>54</v>
      </c>
      <c r="I1846" s="2">
        <v>43182</v>
      </c>
      <c r="J1846" t="s">
        <v>49</v>
      </c>
      <c r="K1846" t="s">
        <v>114</v>
      </c>
      <c r="L1846" t="s">
        <v>115</v>
      </c>
      <c r="M1846" t="s">
        <v>116</v>
      </c>
      <c r="N1846" t="s">
        <v>117</v>
      </c>
      <c r="O1846" t="s">
        <v>39</v>
      </c>
      <c r="P1846" t="s">
        <v>40</v>
      </c>
      <c r="Q1846">
        <v>4</v>
      </c>
      <c r="R1846" t="s">
        <v>41</v>
      </c>
      <c r="S1846" t="s">
        <v>118</v>
      </c>
      <c r="T1846" t="s">
        <v>119</v>
      </c>
      <c r="U1846" t="str">
        <f>"02"</f>
        <v>02</v>
      </c>
      <c r="V1846" t="s">
        <v>51</v>
      </c>
      <c r="W1846" t="str">
        <f>"E4282"</f>
        <v>E4282</v>
      </c>
      <c r="X1846" t="s">
        <v>163</v>
      </c>
      <c r="AA1846" t="s">
        <v>46</v>
      </c>
      <c r="AB1846">
        <v>0</v>
      </c>
      <c r="AC1846">
        <v>0</v>
      </c>
      <c r="AD1846">
        <v>53.2</v>
      </c>
      <c r="AE1846">
        <v>0</v>
      </c>
    </row>
    <row r="1847" spans="1:31" x14ac:dyDescent="0.3">
      <c r="A1847" t="str">
        <f t="shared" si="312"/>
        <v>18</v>
      </c>
      <c r="B1847" t="str">
        <f t="shared" si="320"/>
        <v>09</v>
      </c>
      <c r="C1847" s="1">
        <v>43160.90965277778</v>
      </c>
      <c r="D1847" t="str">
        <f t="shared" si="314"/>
        <v>9</v>
      </c>
      <c r="E1847" t="s">
        <v>47</v>
      </c>
      <c r="H1847" t="s">
        <v>48</v>
      </c>
      <c r="I1847" s="2">
        <v>43168</v>
      </c>
      <c r="J1847" t="s">
        <v>49</v>
      </c>
      <c r="K1847" t="s">
        <v>114</v>
      </c>
      <c r="L1847" t="s">
        <v>115</v>
      </c>
      <c r="M1847" t="s">
        <v>116</v>
      </c>
      <c r="N1847" t="s">
        <v>117</v>
      </c>
      <c r="O1847" t="s">
        <v>39</v>
      </c>
      <c r="P1847" t="s">
        <v>40</v>
      </c>
      <c r="Q1847">
        <v>4</v>
      </c>
      <c r="R1847" t="s">
        <v>41</v>
      </c>
      <c r="S1847" t="s">
        <v>118</v>
      </c>
      <c r="T1847" t="s">
        <v>119</v>
      </c>
      <c r="U1847" t="str">
        <f>"02"</f>
        <v>02</v>
      </c>
      <c r="V1847" t="s">
        <v>51</v>
      </c>
      <c r="W1847" t="str">
        <f>"E4281"</f>
        <v>E4281</v>
      </c>
      <c r="X1847" t="s">
        <v>52</v>
      </c>
      <c r="AA1847" t="s">
        <v>46</v>
      </c>
      <c r="AB1847">
        <v>0</v>
      </c>
      <c r="AC1847">
        <v>0</v>
      </c>
      <c r="AD1847">
        <v>315.39999999999998</v>
      </c>
      <c r="AE1847">
        <v>0</v>
      </c>
    </row>
    <row r="1848" spans="1:31" x14ac:dyDescent="0.3">
      <c r="A1848" t="str">
        <f t="shared" si="312"/>
        <v>18</v>
      </c>
      <c r="B1848" t="str">
        <f t="shared" si="320"/>
        <v>09</v>
      </c>
      <c r="C1848" s="1">
        <v>43174.912488425929</v>
      </c>
      <c r="D1848" t="str">
        <f t="shared" si="314"/>
        <v>9</v>
      </c>
      <c r="E1848" t="s">
        <v>53</v>
      </c>
      <c r="H1848" t="s">
        <v>54</v>
      </c>
      <c r="I1848" s="2">
        <v>43182</v>
      </c>
      <c r="J1848" t="s">
        <v>49</v>
      </c>
      <c r="K1848" t="s">
        <v>114</v>
      </c>
      <c r="L1848" t="s">
        <v>115</v>
      </c>
      <c r="M1848" t="s">
        <v>116</v>
      </c>
      <c r="N1848" t="s">
        <v>117</v>
      </c>
      <c r="O1848" t="s">
        <v>39</v>
      </c>
      <c r="P1848" t="s">
        <v>40</v>
      </c>
      <c r="Q1848">
        <v>4</v>
      </c>
      <c r="R1848" t="s">
        <v>41</v>
      </c>
      <c r="S1848" t="s">
        <v>118</v>
      </c>
      <c r="T1848" t="s">
        <v>119</v>
      </c>
      <c r="U1848" t="str">
        <f>"02"</f>
        <v>02</v>
      </c>
      <c r="V1848" t="s">
        <v>51</v>
      </c>
      <c r="W1848" t="str">
        <f>"E4281"</f>
        <v>E4281</v>
      </c>
      <c r="X1848" t="s">
        <v>52</v>
      </c>
      <c r="AA1848" t="s">
        <v>46</v>
      </c>
      <c r="AB1848">
        <v>0</v>
      </c>
      <c r="AC1848">
        <v>0</v>
      </c>
      <c r="AD1848">
        <v>315.39999999999998</v>
      </c>
      <c r="AE1848">
        <v>0</v>
      </c>
    </row>
    <row r="1849" spans="1:31" x14ac:dyDescent="0.3">
      <c r="A1849" t="str">
        <f t="shared" si="312"/>
        <v>18</v>
      </c>
      <c r="B1849" t="str">
        <f t="shared" si="320"/>
        <v>09</v>
      </c>
      <c r="C1849" s="1">
        <v>43174.912488425929</v>
      </c>
      <c r="D1849" t="str">
        <f t="shared" si="314"/>
        <v>9</v>
      </c>
      <c r="E1849" t="s">
        <v>53</v>
      </c>
      <c r="H1849" t="s">
        <v>54</v>
      </c>
      <c r="I1849" s="2">
        <v>43182</v>
      </c>
      <c r="J1849" t="s">
        <v>49</v>
      </c>
      <c r="K1849" t="s">
        <v>114</v>
      </c>
      <c r="L1849" t="s">
        <v>115</v>
      </c>
      <c r="M1849" t="s">
        <v>116</v>
      </c>
      <c r="N1849" t="s">
        <v>117</v>
      </c>
      <c r="O1849" t="s">
        <v>39</v>
      </c>
      <c r="P1849" t="s">
        <v>40</v>
      </c>
      <c r="Q1849">
        <v>4</v>
      </c>
      <c r="R1849" t="s">
        <v>41</v>
      </c>
      <c r="S1849" t="s">
        <v>118</v>
      </c>
      <c r="T1849" t="s">
        <v>119</v>
      </c>
      <c r="U1849" t="str">
        <f>"02"</f>
        <v>02</v>
      </c>
      <c r="V1849" t="s">
        <v>51</v>
      </c>
      <c r="W1849" t="str">
        <f>"E4280"</f>
        <v>E4280</v>
      </c>
      <c r="X1849" t="s">
        <v>164</v>
      </c>
      <c r="AA1849" t="s">
        <v>46</v>
      </c>
      <c r="AB1849">
        <v>0</v>
      </c>
      <c r="AC1849">
        <v>0</v>
      </c>
      <c r="AD1849">
        <v>237.63</v>
      </c>
      <c r="AE1849">
        <v>0</v>
      </c>
    </row>
    <row r="1850" spans="1:31" x14ac:dyDescent="0.3">
      <c r="A1850" t="str">
        <f t="shared" si="312"/>
        <v>18</v>
      </c>
      <c r="B1850" t="str">
        <f t="shared" si="320"/>
        <v>09</v>
      </c>
      <c r="C1850" s="1">
        <v>43173.641284722224</v>
      </c>
      <c r="D1850" t="str">
        <f t="shared" si="314"/>
        <v>9</v>
      </c>
      <c r="E1850" t="s">
        <v>165</v>
      </c>
      <c r="H1850" t="s">
        <v>166</v>
      </c>
      <c r="I1850" s="2">
        <v>43173</v>
      </c>
      <c r="J1850" t="s">
        <v>78</v>
      </c>
      <c r="K1850" t="s">
        <v>114</v>
      </c>
      <c r="L1850" t="s">
        <v>115</v>
      </c>
      <c r="M1850" t="s">
        <v>116</v>
      </c>
      <c r="N1850" t="s">
        <v>117</v>
      </c>
      <c r="O1850" t="s">
        <v>39</v>
      </c>
      <c r="P1850" t="s">
        <v>40</v>
      </c>
      <c r="Q1850">
        <v>4</v>
      </c>
      <c r="R1850" t="s">
        <v>41</v>
      </c>
      <c r="S1850" t="s">
        <v>118</v>
      </c>
      <c r="T1850" t="s">
        <v>119</v>
      </c>
      <c r="U1850" t="str">
        <f>"05"</f>
        <v>05</v>
      </c>
      <c r="V1850" t="s">
        <v>58</v>
      </c>
      <c r="W1850" t="str">
        <f>"E5990"</f>
        <v>E5990</v>
      </c>
      <c r="X1850" t="s">
        <v>167</v>
      </c>
      <c r="AA1850" t="s">
        <v>46</v>
      </c>
      <c r="AB1850">
        <v>0</v>
      </c>
      <c r="AC1850">
        <v>0</v>
      </c>
      <c r="AD1850">
        <v>58.25</v>
      </c>
      <c r="AE1850">
        <v>0</v>
      </c>
    </row>
    <row r="1851" spans="1:31" x14ac:dyDescent="0.3">
      <c r="A1851" t="str">
        <f t="shared" si="312"/>
        <v>18</v>
      </c>
      <c r="B1851" t="str">
        <f t="shared" si="320"/>
        <v>09</v>
      </c>
      <c r="C1851" s="1">
        <v>43173.639837962961</v>
      </c>
      <c r="D1851" t="str">
        <f t="shared" si="314"/>
        <v>9</v>
      </c>
      <c r="E1851" t="s">
        <v>168</v>
      </c>
      <c r="H1851" t="s">
        <v>169</v>
      </c>
      <c r="I1851" s="2">
        <v>43171</v>
      </c>
      <c r="J1851" t="s">
        <v>78</v>
      </c>
      <c r="K1851" t="s">
        <v>114</v>
      </c>
      <c r="L1851" t="s">
        <v>115</v>
      </c>
      <c r="M1851" t="s">
        <v>116</v>
      </c>
      <c r="N1851" t="s">
        <v>117</v>
      </c>
      <c r="O1851" t="s">
        <v>39</v>
      </c>
      <c r="P1851" t="s">
        <v>40</v>
      </c>
      <c r="Q1851">
        <v>4</v>
      </c>
      <c r="R1851" t="s">
        <v>41</v>
      </c>
      <c r="S1851" t="s">
        <v>118</v>
      </c>
      <c r="T1851" t="s">
        <v>119</v>
      </c>
      <c r="U1851" t="str">
        <f>"05"</f>
        <v>05</v>
      </c>
      <c r="V1851" t="s">
        <v>58</v>
      </c>
      <c r="W1851" t="str">
        <f>"E5990"</f>
        <v>E5990</v>
      </c>
      <c r="X1851" t="s">
        <v>167</v>
      </c>
      <c r="AA1851" t="s">
        <v>46</v>
      </c>
      <c r="AB1851">
        <v>0</v>
      </c>
      <c r="AC1851">
        <v>0</v>
      </c>
      <c r="AD1851">
        <v>440</v>
      </c>
      <c r="AE1851">
        <v>0</v>
      </c>
    </row>
    <row r="1852" spans="1:31" x14ac:dyDescent="0.3">
      <c r="A1852" t="str">
        <f t="shared" si="312"/>
        <v>18</v>
      </c>
      <c r="B1852" t="str">
        <f t="shared" si="320"/>
        <v>09</v>
      </c>
      <c r="C1852" s="1">
        <v>43165.347581018519</v>
      </c>
      <c r="D1852" t="str">
        <f t="shared" si="314"/>
        <v>9</v>
      </c>
      <c r="E1852" t="s">
        <v>170</v>
      </c>
      <c r="H1852" t="s">
        <v>171</v>
      </c>
      <c r="I1852" s="2">
        <v>43161</v>
      </c>
      <c r="J1852" t="s">
        <v>78</v>
      </c>
      <c r="K1852" t="s">
        <v>114</v>
      </c>
      <c r="L1852" t="s">
        <v>115</v>
      </c>
      <c r="M1852" t="s">
        <v>116</v>
      </c>
      <c r="N1852" t="s">
        <v>117</v>
      </c>
      <c r="O1852" t="s">
        <v>39</v>
      </c>
      <c r="P1852" t="s">
        <v>40</v>
      </c>
      <c r="Q1852">
        <v>4</v>
      </c>
      <c r="R1852" t="s">
        <v>41</v>
      </c>
      <c r="S1852" t="s">
        <v>118</v>
      </c>
      <c r="T1852" t="s">
        <v>119</v>
      </c>
      <c r="U1852" t="str">
        <f>"05"</f>
        <v>05</v>
      </c>
      <c r="V1852" t="s">
        <v>58</v>
      </c>
      <c r="W1852" t="str">
        <f>"E5990"</f>
        <v>E5990</v>
      </c>
      <c r="X1852" t="s">
        <v>167</v>
      </c>
      <c r="AA1852" t="s">
        <v>46</v>
      </c>
      <c r="AB1852">
        <v>0</v>
      </c>
      <c r="AC1852">
        <v>0</v>
      </c>
      <c r="AD1852">
        <v>118.58</v>
      </c>
      <c r="AE1852">
        <v>0</v>
      </c>
    </row>
    <row r="1853" spans="1:31" x14ac:dyDescent="0.3">
      <c r="A1853" t="str">
        <f t="shared" ref="A1853:A1916" si="323">"18"</f>
        <v>18</v>
      </c>
      <c r="B1853" t="str">
        <f t="shared" ref="B1853:B1884" si="324">"09"</f>
        <v>09</v>
      </c>
      <c r="C1853" s="1">
        <v>43171.589583333334</v>
      </c>
      <c r="D1853" t="str">
        <f t="shared" ref="D1853:D1916" si="325">"9"</f>
        <v>9</v>
      </c>
      <c r="E1853" t="s">
        <v>172</v>
      </c>
      <c r="H1853" t="s">
        <v>166</v>
      </c>
      <c r="I1853" s="2">
        <v>43171</v>
      </c>
      <c r="J1853" t="s">
        <v>78</v>
      </c>
      <c r="K1853" t="s">
        <v>114</v>
      </c>
      <c r="L1853" t="s">
        <v>115</v>
      </c>
      <c r="M1853" t="s">
        <v>116</v>
      </c>
      <c r="N1853" t="s">
        <v>117</v>
      </c>
      <c r="O1853" t="s">
        <v>39</v>
      </c>
      <c r="P1853" t="s">
        <v>40</v>
      </c>
      <c r="Q1853">
        <v>4</v>
      </c>
      <c r="R1853" t="s">
        <v>41</v>
      </c>
      <c r="S1853" t="s">
        <v>118</v>
      </c>
      <c r="T1853" t="s">
        <v>119</v>
      </c>
      <c r="U1853" t="str">
        <f>"05"</f>
        <v>05</v>
      </c>
      <c r="V1853" t="s">
        <v>58</v>
      </c>
      <c r="W1853" t="str">
        <f>"E5989"</f>
        <v>E5989</v>
      </c>
      <c r="X1853" t="s">
        <v>173</v>
      </c>
      <c r="AA1853" t="s">
        <v>46</v>
      </c>
      <c r="AB1853">
        <v>0</v>
      </c>
      <c r="AC1853">
        <v>0</v>
      </c>
      <c r="AD1853">
        <v>300</v>
      </c>
      <c r="AE1853">
        <v>0</v>
      </c>
    </row>
    <row r="1854" spans="1:31" x14ac:dyDescent="0.3">
      <c r="A1854" t="str">
        <f t="shared" si="323"/>
        <v>18</v>
      </c>
      <c r="B1854" t="str">
        <f t="shared" si="324"/>
        <v>09</v>
      </c>
      <c r="C1854" s="1">
        <v>43160.906354166669</v>
      </c>
      <c r="D1854" t="str">
        <f t="shared" si="325"/>
        <v>9</v>
      </c>
      <c r="E1854" t="s">
        <v>82</v>
      </c>
      <c r="H1854" t="s">
        <v>48</v>
      </c>
      <c r="I1854" s="2">
        <v>43168</v>
      </c>
      <c r="J1854" t="s">
        <v>83</v>
      </c>
      <c r="K1854" t="s">
        <v>114</v>
      </c>
      <c r="L1854" t="s">
        <v>115</v>
      </c>
      <c r="M1854" t="s">
        <v>116</v>
      </c>
      <c r="N1854" t="s">
        <v>117</v>
      </c>
      <c r="O1854" t="s">
        <v>39</v>
      </c>
      <c r="P1854" t="s">
        <v>40</v>
      </c>
      <c r="Q1854">
        <v>4</v>
      </c>
      <c r="R1854" t="s">
        <v>41</v>
      </c>
      <c r="S1854" t="s">
        <v>118</v>
      </c>
      <c r="T1854" t="s">
        <v>119</v>
      </c>
      <c r="U1854" t="str">
        <f t="shared" ref="U1854:U1859" si="326">"01"</f>
        <v>01</v>
      </c>
      <c r="V1854" t="s">
        <v>84</v>
      </c>
      <c r="W1854" t="str">
        <f t="shared" ref="W1854:W1859" si="327">"E4105"</f>
        <v>E4105</v>
      </c>
      <c r="X1854" t="s">
        <v>84</v>
      </c>
      <c r="AA1854" t="s">
        <v>46</v>
      </c>
      <c r="AB1854">
        <v>0</v>
      </c>
      <c r="AC1854">
        <v>0</v>
      </c>
      <c r="AD1854">
        <v>3084.82</v>
      </c>
      <c r="AE1854">
        <v>0</v>
      </c>
    </row>
    <row r="1855" spans="1:31" x14ac:dyDescent="0.3">
      <c r="A1855" t="str">
        <f t="shared" si="323"/>
        <v>18</v>
      </c>
      <c r="B1855" t="str">
        <f t="shared" si="324"/>
        <v>09</v>
      </c>
      <c r="C1855" s="1">
        <v>43160.903564814813</v>
      </c>
      <c r="D1855" t="str">
        <f t="shared" si="325"/>
        <v>9</v>
      </c>
      <c r="E1855" t="s">
        <v>85</v>
      </c>
      <c r="G1855" t="s">
        <v>86</v>
      </c>
      <c r="H1855" t="s">
        <v>87</v>
      </c>
      <c r="I1855" s="2">
        <v>43160</v>
      </c>
      <c r="J1855" t="s">
        <v>88</v>
      </c>
      <c r="K1855" t="s">
        <v>114</v>
      </c>
      <c r="L1855" t="s">
        <v>115</v>
      </c>
      <c r="M1855" t="s">
        <v>116</v>
      </c>
      <c r="N1855" t="s">
        <v>117</v>
      </c>
      <c r="O1855" t="s">
        <v>39</v>
      </c>
      <c r="P1855" t="s">
        <v>40</v>
      </c>
      <c r="Q1855">
        <v>4</v>
      </c>
      <c r="R1855" t="s">
        <v>41</v>
      </c>
      <c r="S1855" t="s">
        <v>118</v>
      </c>
      <c r="T1855" t="s">
        <v>119</v>
      </c>
      <c r="U1855" t="str">
        <f t="shared" si="326"/>
        <v>01</v>
      </c>
      <c r="V1855" t="s">
        <v>84</v>
      </c>
      <c r="W1855" t="str">
        <f t="shared" si="327"/>
        <v>E4105</v>
      </c>
      <c r="X1855" t="s">
        <v>84</v>
      </c>
      <c r="AA1855" t="s">
        <v>65</v>
      </c>
      <c r="AB1855">
        <v>0</v>
      </c>
      <c r="AC1855">
        <v>0</v>
      </c>
      <c r="AD1855">
        <v>0</v>
      </c>
      <c r="AE1855">
        <v>-3084.83</v>
      </c>
    </row>
    <row r="1856" spans="1:31" x14ac:dyDescent="0.3">
      <c r="A1856" t="str">
        <f t="shared" si="323"/>
        <v>18</v>
      </c>
      <c r="B1856" t="str">
        <f t="shared" si="324"/>
        <v>09</v>
      </c>
      <c r="C1856" s="1">
        <v>43174.906643518516</v>
      </c>
      <c r="D1856" t="str">
        <f t="shared" si="325"/>
        <v>9</v>
      </c>
      <c r="E1856" t="s">
        <v>90</v>
      </c>
      <c r="G1856" t="s">
        <v>86</v>
      </c>
      <c r="H1856" t="s">
        <v>87</v>
      </c>
      <c r="I1856" s="2">
        <v>43174</v>
      </c>
      <c r="J1856" t="s">
        <v>88</v>
      </c>
      <c r="K1856" t="s">
        <v>114</v>
      </c>
      <c r="L1856" t="s">
        <v>115</v>
      </c>
      <c r="M1856" t="s">
        <v>116</v>
      </c>
      <c r="N1856" t="s">
        <v>117</v>
      </c>
      <c r="O1856" t="s">
        <v>39</v>
      </c>
      <c r="P1856" t="s">
        <v>40</v>
      </c>
      <c r="Q1856">
        <v>4</v>
      </c>
      <c r="R1856" t="s">
        <v>41</v>
      </c>
      <c r="S1856" t="s">
        <v>118</v>
      </c>
      <c r="T1856" t="s">
        <v>119</v>
      </c>
      <c r="U1856" t="str">
        <f t="shared" si="326"/>
        <v>01</v>
      </c>
      <c r="V1856" t="s">
        <v>84</v>
      </c>
      <c r="W1856" t="str">
        <f t="shared" si="327"/>
        <v>E4105</v>
      </c>
      <c r="X1856" t="s">
        <v>84</v>
      </c>
      <c r="AA1856" t="s">
        <v>65</v>
      </c>
      <c r="AB1856">
        <v>0</v>
      </c>
      <c r="AC1856">
        <v>0</v>
      </c>
      <c r="AD1856">
        <v>0</v>
      </c>
      <c r="AE1856">
        <v>-3084.82</v>
      </c>
    </row>
    <row r="1857" spans="1:31" x14ac:dyDescent="0.3">
      <c r="A1857" t="str">
        <f t="shared" si="323"/>
        <v>18</v>
      </c>
      <c r="B1857" t="str">
        <f t="shared" si="324"/>
        <v>09</v>
      </c>
      <c r="C1857" s="1">
        <v>43174.910092592596</v>
      </c>
      <c r="D1857" t="str">
        <f t="shared" si="325"/>
        <v>9</v>
      </c>
      <c r="E1857" t="s">
        <v>89</v>
      </c>
      <c r="H1857" t="s">
        <v>54</v>
      </c>
      <c r="I1857" s="2">
        <v>43182</v>
      </c>
      <c r="J1857" t="s">
        <v>83</v>
      </c>
      <c r="K1857" t="s">
        <v>114</v>
      </c>
      <c r="L1857" t="s">
        <v>115</v>
      </c>
      <c r="M1857" t="s">
        <v>116</v>
      </c>
      <c r="N1857" t="s">
        <v>117</v>
      </c>
      <c r="O1857" t="s">
        <v>39</v>
      </c>
      <c r="P1857" t="s">
        <v>40</v>
      </c>
      <c r="Q1857">
        <v>4</v>
      </c>
      <c r="R1857" t="s">
        <v>41</v>
      </c>
      <c r="S1857" t="s">
        <v>118</v>
      </c>
      <c r="T1857" t="s">
        <v>119</v>
      </c>
      <c r="U1857" t="str">
        <f t="shared" si="326"/>
        <v>01</v>
      </c>
      <c r="V1857" t="s">
        <v>84</v>
      </c>
      <c r="W1857" t="str">
        <f t="shared" si="327"/>
        <v>E4105</v>
      </c>
      <c r="X1857" t="s">
        <v>84</v>
      </c>
      <c r="AA1857" t="s">
        <v>46</v>
      </c>
      <c r="AB1857">
        <v>0</v>
      </c>
      <c r="AC1857">
        <v>0</v>
      </c>
      <c r="AD1857">
        <v>4002.32</v>
      </c>
      <c r="AE1857">
        <v>0</v>
      </c>
    </row>
    <row r="1858" spans="1:31" x14ac:dyDescent="0.3">
      <c r="A1858" t="str">
        <f t="shared" si="323"/>
        <v>18</v>
      </c>
      <c r="B1858" t="str">
        <f t="shared" si="324"/>
        <v>09</v>
      </c>
      <c r="C1858" s="1">
        <v>43174.90625</v>
      </c>
      <c r="D1858" t="str">
        <f t="shared" si="325"/>
        <v>9</v>
      </c>
      <c r="E1858" t="s">
        <v>90</v>
      </c>
      <c r="G1858" t="s">
        <v>86</v>
      </c>
      <c r="H1858" t="s">
        <v>87</v>
      </c>
      <c r="I1858" s="2">
        <v>43174</v>
      </c>
      <c r="J1858" t="s">
        <v>88</v>
      </c>
      <c r="K1858" t="s">
        <v>114</v>
      </c>
      <c r="L1858" t="s">
        <v>115</v>
      </c>
      <c r="M1858" t="s">
        <v>116</v>
      </c>
      <c r="N1858" t="s">
        <v>117</v>
      </c>
      <c r="O1858" t="s">
        <v>39</v>
      </c>
      <c r="P1858" t="s">
        <v>40</v>
      </c>
      <c r="Q1858">
        <v>4</v>
      </c>
      <c r="R1858" t="s">
        <v>41</v>
      </c>
      <c r="S1858" t="s">
        <v>118</v>
      </c>
      <c r="T1858" t="s">
        <v>119</v>
      </c>
      <c r="U1858" t="str">
        <f t="shared" si="326"/>
        <v>01</v>
      </c>
      <c r="V1858" t="s">
        <v>84</v>
      </c>
      <c r="W1858" t="str">
        <f t="shared" si="327"/>
        <v>E4105</v>
      </c>
      <c r="X1858" t="s">
        <v>84</v>
      </c>
      <c r="AA1858" t="s">
        <v>46</v>
      </c>
      <c r="AB1858">
        <v>0</v>
      </c>
      <c r="AC1858">
        <v>0</v>
      </c>
      <c r="AD1858">
        <v>0</v>
      </c>
      <c r="AE1858">
        <v>4264.08</v>
      </c>
    </row>
    <row r="1859" spans="1:31" x14ac:dyDescent="0.3">
      <c r="A1859" t="str">
        <f t="shared" si="323"/>
        <v>18</v>
      </c>
      <c r="B1859" t="str">
        <f t="shared" si="324"/>
        <v>09</v>
      </c>
      <c r="C1859" s="1">
        <v>43188.904872685183</v>
      </c>
      <c r="D1859" t="str">
        <f t="shared" si="325"/>
        <v>9</v>
      </c>
      <c r="E1859" t="s">
        <v>91</v>
      </c>
      <c r="G1859" t="s">
        <v>86</v>
      </c>
      <c r="H1859" t="s">
        <v>87</v>
      </c>
      <c r="I1859" s="2">
        <v>43188</v>
      </c>
      <c r="J1859" t="s">
        <v>88</v>
      </c>
      <c r="K1859" t="s">
        <v>114</v>
      </c>
      <c r="L1859" t="s">
        <v>115</v>
      </c>
      <c r="M1859" t="s">
        <v>116</v>
      </c>
      <c r="N1859" t="s">
        <v>117</v>
      </c>
      <c r="O1859" t="s">
        <v>39</v>
      </c>
      <c r="P1859" t="s">
        <v>40</v>
      </c>
      <c r="Q1859">
        <v>4</v>
      </c>
      <c r="R1859" t="s">
        <v>41</v>
      </c>
      <c r="S1859" t="s">
        <v>118</v>
      </c>
      <c r="T1859" t="s">
        <v>119</v>
      </c>
      <c r="U1859" t="str">
        <f t="shared" si="326"/>
        <v>01</v>
      </c>
      <c r="V1859" t="s">
        <v>84</v>
      </c>
      <c r="W1859" t="str">
        <f t="shared" si="327"/>
        <v>E4105</v>
      </c>
      <c r="X1859" t="s">
        <v>84</v>
      </c>
      <c r="AA1859" t="s">
        <v>65</v>
      </c>
      <c r="AB1859">
        <v>0</v>
      </c>
      <c r="AC1859">
        <v>0</v>
      </c>
      <c r="AD1859">
        <v>0</v>
      </c>
      <c r="AE1859">
        <v>-4002.33</v>
      </c>
    </row>
    <row r="1860" spans="1:31" x14ac:dyDescent="0.3">
      <c r="A1860" t="str">
        <f t="shared" si="323"/>
        <v>18</v>
      </c>
      <c r="B1860" t="str">
        <f t="shared" si="324"/>
        <v>09</v>
      </c>
      <c r="C1860" s="1">
        <v>43189.687210648146</v>
      </c>
      <c r="D1860" t="str">
        <f t="shared" si="325"/>
        <v>9</v>
      </c>
      <c r="E1860" t="s">
        <v>174</v>
      </c>
      <c r="H1860" t="s">
        <v>175</v>
      </c>
      <c r="I1860" s="2">
        <v>43189</v>
      </c>
      <c r="J1860" t="s">
        <v>78</v>
      </c>
      <c r="K1860" t="s">
        <v>114</v>
      </c>
      <c r="L1860" t="s">
        <v>115</v>
      </c>
      <c r="M1860" t="s">
        <v>116</v>
      </c>
      <c r="N1860" t="s">
        <v>117</v>
      </c>
      <c r="O1860" t="s">
        <v>39</v>
      </c>
      <c r="P1860" t="s">
        <v>40</v>
      </c>
      <c r="Q1860">
        <v>4</v>
      </c>
      <c r="R1860" t="s">
        <v>41</v>
      </c>
      <c r="S1860" t="s">
        <v>118</v>
      </c>
      <c r="T1860" t="s">
        <v>119</v>
      </c>
      <c r="U1860" t="str">
        <f>"04"</f>
        <v>04</v>
      </c>
      <c r="V1860" t="s">
        <v>125</v>
      </c>
      <c r="W1860" t="str">
        <f>"E5360"</f>
        <v>E5360</v>
      </c>
      <c r="X1860" t="s">
        <v>176</v>
      </c>
      <c r="AA1860" t="s">
        <v>46</v>
      </c>
      <c r="AB1860">
        <v>0</v>
      </c>
      <c r="AC1860">
        <v>0</v>
      </c>
      <c r="AD1860">
        <v>36.380000000000003</v>
      </c>
      <c r="AE1860">
        <v>0</v>
      </c>
    </row>
    <row r="1861" spans="1:31" x14ac:dyDescent="0.3">
      <c r="A1861" t="str">
        <f t="shared" si="323"/>
        <v>18</v>
      </c>
      <c r="B1861" t="str">
        <f t="shared" si="324"/>
        <v>09</v>
      </c>
      <c r="C1861" s="1">
        <v>43179.57775462963</v>
      </c>
      <c r="D1861" t="str">
        <f t="shared" si="325"/>
        <v>9</v>
      </c>
      <c r="E1861" t="s">
        <v>127</v>
      </c>
      <c r="H1861" t="s">
        <v>177</v>
      </c>
      <c r="I1861" s="2">
        <v>43179</v>
      </c>
      <c r="J1861" t="s">
        <v>74</v>
      </c>
      <c r="K1861" t="s">
        <v>114</v>
      </c>
      <c r="L1861" t="s">
        <v>115</v>
      </c>
      <c r="M1861" t="s">
        <v>116</v>
      </c>
      <c r="N1861" t="s">
        <v>117</v>
      </c>
      <c r="O1861" t="s">
        <v>39</v>
      </c>
      <c r="P1861" t="s">
        <v>40</v>
      </c>
      <c r="Q1861">
        <v>4</v>
      </c>
      <c r="R1861" t="s">
        <v>41</v>
      </c>
      <c r="S1861" t="s">
        <v>118</v>
      </c>
      <c r="T1861" t="s">
        <v>119</v>
      </c>
      <c r="U1861" t="str">
        <f>"05"</f>
        <v>05</v>
      </c>
      <c r="V1861" t="s">
        <v>58</v>
      </c>
      <c r="W1861" t="str">
        <f>"E5070"</f>
        <v>E5070</v>
      </c>
      <c r="X1861" t="s">
        <v>178</v>
      </c>
      <c r="AA1861" t="s">
        <v>46</v>
      </c>
      <c r="AB1861">
        <v>0</v>
      </c>
      <c r="AC1861">
        <v>0</v>
      </c>
      <c r="AD1861">
        <v>200</v>
      </c>
      <c r="AE1861">
        <v>0</v>
      </c>
    </row>
    <row r="1862" spans="1:31" x14ac:dyDescent="0.3">
      <c r="A1862" t="str">
        <f t="shared" si="323"/>
        <v>18</v>
      </c>
      <c r="B1862" t="str">
        <f t="shared" si="324"/>
        <v>09</v>
      </c>
      <c r="C1862" s="1">
        <v>43179.675208333334</v>
      </c>
      <c r="D1862" t="str">
        <f t="shared" si="325"/>
        <v>9</v>
      </c>
      <c r="E1862" t="s">
        <v>179</v>
      </c>
      <c r="H1862" t="s">
        <v>180</v>
      </c>
      <c r="I1862" s="2">
        <v>43179</v>
      </c>
      <c r="J1862" t="s">
        <v>181</v>
      </c>
      <c r="K1862" t="s">
        <v>114</v>
      </c>
      <c r="L1862" t="s">
        <v>115</v>
      </c>
      <c r="M1862" t="s">
        <v>116</v>
      </c>
      <c r="N1862" t="s">
        <v>117</v>
      </c>
      <c r="O1862" t="s">
        <v>39</v>
      </c>
      <c r="P1862" t="s">
        <v>40</v>
      </c>
      <c r="Q1862">
        <v>4</v>
      </c>
      <c r="R1862" t="s">
        <v>41</v>
      </c>
      <c r="S1862" t="s">
        <v>118</v>
      </c>
      <c r="T1862" t="s">
        <v>119</v>
      </c>
      <c r="U1862" t="str">
        <f>"07"</f>
        <v>07</v>
      </c>
      <c r="V1862" t="s">
        <v>129</v>
      </c>
      <c r="W1862" t="str">
        <f>"07"</f>
        <v>07</v>
      </c>
      <c r="X1862" t="s">
        <v>129</v>
      </c>
      <c r="AA1862" t="s">
        <v>46</v>
      </c>
      <c r="AB1862">
        <v>0</v>
      </c>
      <c r="AC1862">
        <v>1024.95</v>
      </c>
      <c r="AD1862">
        <v>0</v>
      </c>
      <c r="AE1862">
        <v>0</v>
      </c>
    </row>
    <row r="1863" spans="1:31" x14ac:dyDescent="0.3">
      <c r="A1863" t="str">
        <f t="shared" si="323"/>
        <v>18</v>
      </c>
      <c r="B1863" t="str">
        <f t="shared" si="324"/>
        <v>09</v>
      </c>
      <c r="C1863" s="1">
        <v>43179.675208333334</v>
      </c>
      <c r="D1863" t="str">
        <f t="shared" si="325"/>
        <v>9</v>
      </c>
      <c r="E1863" t="s">
        <v>179</v>
      </c>
      <c r="H1863" t="s">
        <v>180</v>
      </c>
      <c r="I1863" s="2">
        <v>43179</v>
      </c>
      <c r="J1863" t="s">
        <v>181</v>
      </c>
      <c r="K1863" t="s">
        <v>114</v>
      </c>
      <c r="L1863" t="s">
        <v>115</v>
      </c>
      <c r="M1863" t="s">
        <v>116</v>
      </c>
      <c r="N1863" t="s">
        <v>117</v>
      </c>
      <c r="O1863" t="s">
        <v>39</v>
      </c>
      <c r="P1863" t="s">
        <v>40</v>
      </c>
      <c r="Q1863">
        <v>4</v>
      </c>
      <c r="R1863" t="s">
        <v>41</v>
      </c>
      <c r="S1863" t="s">
        <v>118</v>
      </c>
      <c r="T1863" t="s">
        <v>119</v>
      </c>
      <c r="U1863" t="str">
        <f>"05"</f>
        <v>05</v>
      </c>
      <c r="V1863" t="s">
        <v>58</v>
      </c>
      <c r="W1863" t="str">
        <f>"05"</f>
        <v>05</v>
      </c>
      <c r="X1863" t="s">
        <v>58</v>
      </c>
      <c r="AA1863" t="s">
        <v>65</v>
      </c>
      <c r="AB1863">
        <v>0</v>
      </c>
      <c r="AC1863">
        <v>-1024.95</v>
      </c>
      <c r="AD1863">
        <v>0</v>
      </c>
      <c r="AE1863">
        <v>0</v>
      </c>
    </row>
    <row r="1864" spans="1:31" x14ac:dyDescent="0.3">
      <c r="A1864" t="str">
        <f t="shared" si="323"/>
        <v>18</v>
      </c>
      <c r="B1864" t="str">
        <f t="shared" si="324"/>
        <v>09</v>
      </c>
      <c r="C1864" s="1">
        <v>43186.597812499997</v>
      </c>
      <c r="D1864" t="str">
        <f t="shared" si="325"/>
        <v>9</v>
      </c>
      <c r="E1864" t="s">
        <v>182</v>
      </c>
      <c r="F1864">
        <v>932545</v>
      </c>
      <c r="H1864" t="s">
        <v>183</v>
      </c>
      <c r="I1864" s="2">
        <v>43186</v>
      </c>
      <c r="J1864" t="s">
        <v>124</v>
      </c>
      <c r="K1864" t="s">
        <v>114</v>
      </c>
      <c r="L1864" t="s">
        <v>115</v>
      </c>
      <c r="M1864" t="s">
        <v>116</v>
      </c>
      <c r="N1864" t="s">
        <v>117</v>
      </c>
      <c r="O1864" t="s">
        <v>39</v>
      </c>
      <c r="P1864" t="s">
        <v>40</v>
      </c>
      <c r="Q1864">
        <v>4</v>
      </c>
      <c r="R1864" t="s">
        <v>41</v>
      </c>
      <c r="S1864" t="s">
        <v>118</v>
      </c>
      <c r="T1864" t="s">
        <v>119</v>
      </c>
      <c r="U1864" t="str">
        <f>"04"</f>
        <v>04</v>
      </c>
      <c r="V1864" t="s">
        <v>125</v>
      </c>
      <c r="W1864" t="str">
        <f>"E5381"</f>
        <v>E5381</v>
      </c>
      <c r="X1864" t="s">
        <v>184</v>
      </c>
      <c r="AA1864" t="s">
        <v>46</v>
      </c>
      <c r="AB1864">
        <v>0</v>
      </c>
      <c r="AC1864">
        <v>0</v>
      </c>
      <c r="AD1864">
        <v>6.64</v>
      </c>
      <c r="AE1864">
        <v>0</v>
      </c>
    </row>
    <row r="1865" spans="1:31" x14ac:dyDescent="0.3">
      <c r="A1865" t="str">
        <f t="shared" si="323"/>
        <v>18</v>
      </c>
      <c r="B1865" t="str">
        <f t="shared" si="324"/>
        <v>09</v>
      </c>
      <c r="C1865" s="1">
        <v>43186.597824074073</v>
      </c>
      <c r="D1865" t="str">
        <f t="shared" si="325"/>
        <v>9</v>
      </c>
      <c r="E1865" t="s">
        <v>182</v>
      </c>
      <c r="F1865">
        <v>932545</v>
      </c>
      <c r="H1865" t="s">
        <v>183</v>
      </c>
      <c r="I1865" s="2">
        <v>43186</v>
      </c>
      <c r="J1865" t="s">
        <v>124</v>
      </c>
      <c r="K1865" t="s">
        <v>114</v>
      </c>
      <c r="L1865" t="s">
        <v>115</v>
      </c>
      <c r="M1865" t="s">
        <v>116</v>
      </c>
      <c r="N1865" t="s">
        <v>117</v>
      </c>
      <c r="O1865" t="s">
        <v>39</v>
      </c>
      <c r="P1865" t="s">
        <v>40</v>
      </c>
      <c r="Q1865">
        <v>4</v>
      </c>
      <c r="R1865" t="s">
        <v>41</v>
      </c>
      <c r="S1865" t="s">
        <v>118</v>
      </c>
      <c r="T1865" t="s">
        <v>119</v>
      </c>
      <c r="U1865" t="str">
        <f>"04"</f>
        <v>04</v>
      </c>
      <c r="V1865" t="s">
        <v>125</v>
      </c>
      <c r="W1865" t="str">
        <f>"E5381"</f>
        <v>E5381</v>
      </c>
      <c r="X1865" t="s">
        <v>184</v>
      </c>
      <c r="AA1865" t="s">
        <v>46</v>
      </c>
      <c r="AB1865">
        <v>0</v>
      </c>
      <c r="AC1865">
        <v>0</v>
      </c>
      <c r="AD1865">
        <v>376.8</v>
      </c>
      <c r="AE1865">
        <v>0</v>
      </c>
    </row>
    <row r="1866" spans="1:31" x14ac:dyDescent="0.3">
      <c r="A1866" t="str">
        <f t="shared" si="323"/>
        <v>18</v>
      </c>
      <c r="B1866" t="str">
        <f t="shared" si="324"/>
        <v>09</v>
      </c>
      <c r="C1866" s="1">
        <v>43186.597824074073</v>
      </c>
      <c r="D1866" t="str">
        <f t="shared" si="325"/>
        <v>9</v>
      </c>
      <c r="E1866" t="s">
        <v>182</v>
      </c>
      <c r="F1866">
        <v>932545</v>
      </c>
      <c r="H1866" t="s">
        <v>183</v>
      </c>
      <c r="I1866" s="2">
        <v>43186</v>
      </c>
      <c r="J1866" t="s">
        <v>124</v>
      </c>
      <c r="K1866" t="s">
        <v>114</v>
      </c>
      <c r="L1866" t="s">
        <v>115</v>
      </c>
      <c r="M1866" t="s">
        <v>116</v>
      </c>
      <c r="N1866" t="s">
        <v>117</v>
      </c>
      <c r="O1866" t="s">
        <v>39</v>
      </c>
      <c r="P1866" t="s">
        <v>40</v>
      </c>
      <c r="Q1866">
        <v>4</v>
      </c>
      <c r="R1866" t="s">
        <v>41</v>
      </c>
      <c r="S1866" t="s">
        <v>118</v>
      </c>
      <c r="T1866" t="s">
        <v>119</v>
      </c>
      <c r="U1866" t="str">
        <f>"04"</f>
        <v>04</v>
      </c>
      <c r="V1866" t="s">
        <v>125</v>
      </c>
      <c r="W1866" t="str">
        <f>"E5381"</f>
        <v>E5381</v>
      </c>
      <c r="X1866" t="s">
        <v>184</v>
      </c>
      <c r="AA1866" t="s">
        <v>46</v>
      </c>
      <c r="AB1866">
        <v>0</v>
      </c>
      <c r="AC1866">
        <v>0</v>
      </c>
      <c r="AD1866">
        <v>397.2</v>
      </c>
      <c r="AE1866">
        <v>0</v>
      </c>
    </row>
    <row r="1867" spans="1:31" x14ac:dyDescent="0.3">
      <c r="A1867" t="str">
        <f t="shared" si="323"/>
        <v>18</v>
      </c>
      <c r="B1867" t="str">
        <f t="shared" si="324"/>
        <v>09</v>
      </c>
      <c r="C1867" s="1">
        <v>43186.597824074073</v>
      </c>
      <c r="D1867" t="str">
        <f t="shared" si="325"/>
        <v>9</v>
      </c>
      <c r="E1867" t="s">
        <v>185</v>
      </c>
      <c r="F1867">
        <v>932572</v>
      </c>
      <c r="H1867" t="s">
        <v>186</v>
      </c>
      <c r="I1867" s="2">
        <v>43186</v>
      </c>
      <c r="J1867" t="s">
        <v>124</v>
      </c>
      <c r="K1867" t="s">
        <v>114</v>
      </c>
      <c r="L1867" t="s">
        <v>115</v>
      </c>
      <c r="M1867" t="s">
        <v>116</v>
      </c>
      <c r="N1867" t="s">
        <v>117</v>
      </c>
      <c r="O1867" t="s">
        <v>39</v>
      </c>
      <c r="P1867" t="s">
        <v>40</v>
      </c>
      <c r="Q1867">
        <v>4</v>
      </c>
      <c r="R1867" t="s">
        <v>41</v>
      </c>
      <c r="S1867" t="s">
        <v>118</v>
      </c>
      <c r="T1867" t="s">
        <v>119</v>
      </c>
      <c r="U1867" t="str">
        <f>"04"</f>
        <v>04</v>
      </c>
      <c r="V1867" t="s">
        <v>125</v>
      </c>
      <c r="W1867" t="str">
        <f>"E5381"</f>
        <v>E5381</v>
      </c>
      <c r="X1867" t="s">
        <v>184</v>
      </c>
      <c r="AA1867" t="s">
        <v>46</v>
      </c>
      <c r="AB1867">
        <v>0</v>
      </c>
      <c r="AC1867">
        <v>0</v>
      </c>
      <c r="AD1867">
        <v>494</v>
      </c>
      <c r="AE1867">
        <v>0</v>
      </c>
    </row>
    <row r="1868" spans="1:31" x14ac:dyDescent="0.3">
      <c r="A1868" t="str">
        <f t="shared" si="323"/>
        <v>18</v>
      </c>
      <c r="B1868" t="str">
        <f t="shared" si="324"/>
        <v>09</v>
      </c>
      <c r="C1868" s="1">
        <v>43186.597824074073</v>
      </c>
      <c r="D1868" t="str">
        <f t="shared" si="325"/>
        <v>9</v>
      </c>
      <c r="E1868" t="s">
        <v>135</v>
      </c>
      <c r="F1868">
        <v>932573</v>
      </c>
      <c r="H1868" t="s">
        <v>136</v>
      </c>
      <c r="I1868" s="2">
        <v>43186</v>
      </c>
      <c r="J1868" t="s">
        <v>124</v>
      </c>
      <c r="K1868" t="s">
        <v>114</v>
      </c>
      <c r="L1868" t="s">
        <v>115</v>
      </c>
      <c r="M1868" t="s">
        <v>116</v>
      </c>
      <c r="N1868" t="s">
        <v>117</v>
      </c>
      <c r="O1868" t="s">
        <v>39</v>
      </c>
      <c r="P1868" t="s">
        <v>40</v>
      </c>
      <c r="Q1868">
        <v>4</v>
      </c>
      <c r="R1868" t="s">
        <v>41</v>
      </c>
      <c r="S1868" t="s">
        <v>118</v>
      </c>
      <c r="T1868" t="s">
        <v>119</v>
      </c>
      <c r="U1868" t="str">
        <f>"04"</f>
        <v>04</v>
      </c>
      <c r="V1868" t="s">
        <v>125</v>
      </c>
      <c r="W1868" t="str">
        <f>"E5381"</f>
        <v>E5381</v>
      </c>
      <c r="X1868" t="s">
        <v>184</v>
      </c>
      <c r="AA1868" t="s">
        <v>46</v>
      </c>
      <c r="AB1868">
        <v>0</v>
      </c>
      <c r="AC1868">
        <v>0</v>
      </c>
      <c r="AD1868">
        <v>494</v>
      </c>
      <c r="AE1868">
        <v>0</v>
      </c>
    </row>
    <row r="1869" spans="1:31" x14ac:dyDescent="0.3">
      <c r="A1869" t="str">
        <f t="shared" si="323"/>
        <v>18</v>
      </c>
      <c r="B1869" t="str">
        <f t="shared" si="324"/>
        <v>09</v>
      </c>
      <c r="C1869" s="1">
        <v>43188.665636574071</v>
      </c>
      <c r="D1869" t="str">
        <f t="shared" si="325"/>
        <v>9</v>
      </c>
      <c r="E1869" t="s">
        <v>187</v>
      </c>
      <c r="H1869" t="s">
        <v>188</v>
      </c>
      <c r="I1869" s="2">
        <v>43188</v>
      </c>
      <c r="J1869" t="s">
        <v>78</v>
      </c>
      <c r="K1869" t="s">
        <v>114</v>
      </c>
      <c r="L1869" t="s">
        <v>115</v>
      </c>
      <c r="M1869" t="s">
        <v>116</v>
      </c>
      <c r="N1869" t="s">
        <v>117</v>
      </c>
      <c r="O1869" t="s">
        <v>39</v>
      </c>
      <c r="P1869" t="s">
        <v>40</v>
      </c>
      <c r="Q1869">
        <v>4</v>
      </c>
      <c r="R1869" t="s">
        <v>41</v>
      </c>
      <c r="S1869" t="s">
        <v>118</v>
      </c>
      <c r="T1869" t="s">
        <v>119</v>
      </c>
      <c r="U1869" t="str">
        <f t="shared" ref="U1869:U1879" si="328">"05"</f>
        <v>05</v>
      </c>
      <c r="V1869" t="s">
        <v>58</v>
      </c>
      <c r="W1869" t="str">
        <f t="shared" ref="W1869:W1876" si="329">"E5671"</f>
        <v>E5671</v>
      </c>
      <c r="X1869" t="s">
        <v>189</v>
      </c>
      <c r="AA1869" t="s">
        <v>46</v>
      </c>
      <c r="AB1869">
        <v>0</v>
      </c>
      <c r="AC1869">
        <v>0</v>
      </c>
      <c r="AD1869">
        <v>43.54</v>
      </c>
      <c r="AE1869">
        <v>0</v>
      </c>
    </row>
    <row r="1870" spans="1:31" x14ac:dyDescent="0.3">
      <c r="A1870" t="str">
        <f t="shared" si="323"/>
        <v>18</v>
      </c>
      <c r="B1870" t="str">
        <f t="shared" si="324"/>
        <v>09</v>
      </c>
      <c r="C1870" s="1">
        <v>43171.566493055558</v>
      </c>
      <c r="D1870" t="str">
        <f t="shared" si="325"/>
        <v>9</v>
      </c>
      <c r="E1870" t="s">
        <v>190</v>
      </c>
      <c r="H1870" t="s">
        <v>191</v>
      </c>
      <c r="I1870" s="2">
        <v>43168</v>
      </c>
      <c r="J1870" t="s">
        <v>78</v>
      </c>
      <c r="K1870" t="s">
        <v>114</v>
      </c>
      <c r="L1870" t="s">
        <v>115</v>
      </c>
      <c r="M1870" t="s">
        <v>116</v>
      </c>
      <c r="N1870" t="s">
        <v>117</v>
      </c>
      <c r="O1870" t="s">
        <v>39</v>
      </c>
      <c r="P1870" t="s">
        <v>40</v>
      </c>
      <c r="Q1870">
        <v>4</v>
      </c>
      <c r="R1870" t="s">
        <v>41</v>
      </c>
      <c r="S1870" t="s">
        <v>118</v>
      </c>
      <c r="T1870" t="s">
        <v>119</v>
      </c>
      <c r="U1870" t="str">
        <f t="shared" si="328"/>
        <v>05</v>
      </c>
      <c r="V1870" t="s">
        <v>58</v>
      </c>
      <c r="W1870" t="str">
        <f t="shared" si="329"/>
        <v>E5671</v>
      </c>
      <c r="X1870" t="s">
        <v>189</v>
      </c>
      <c r="AA1870" t="s">
        <v>46</v>
      </c>
      <c r="AB1870">
        <v>0</v>
      </c>
      <c r="AC1870">
        <v>0</v>
      </c>
      <c r="AD1870">
        <v>18.88</v>
      </c>
      <c r="AE1870">
        <v>0</v>
      </c>
    </row>
    <row r="1871" spans="1:31" x14ac:dyDescent="0.3">
      <c r="A1871" t="str">
        <f t="shared" si="323"/>
        <v>18</v>
      </c>
      <c r="B1871" t="str">
        <f t="shared" si="324"/>
        <v>09</v>
      </c>
      <c r="C1871" s="1">
        <v>43187.498298611114</v>
      </c>
      <c r="D1871" t="str">
        <f t="shared" si="325"/>
        <v>9</v>
      </c>
      <c r="E1871" t="s">
        <v>192</v>
      </c>
      <c r="H1871" t="s">
        <v>193</v>
      </c>
      <c r="I1871" s="2">
        <v>43186</v>
      </c>
      <c r="J1871" t="s">
        <v>78</v>
      </c>
      <c r="K1871" t="s">
        <v>114</v>
      </c>
      <c r="L1871" t="s">
        <v>115</v>
      </c>
      <c r="M1871" t="s">
        <v>116</v>
      </c>
      <c r="N1871" t="s">
        <v>117</v>
      </c>
      <c r="O1871" t="s">
        <v>39</v>
      </c>
      <c r="P1871" t="s">
        <v>40</v>
      </c>
      <c r="Q1871">
        <v>4</v>
      </c>
      <c r="R1871" t="s">
        <v>41</v>
      </c>
      <c r="S1871" t="s">
        <v>118</v>
      </c>
      <c r="T1871" t="s">
        <v>119</v>
      </c>
      <c r="U1871" t="str">
        <f t="shared" si="328"/>
        <v>05</v>
      </c>
      <c r="V1871" t="s">
        <v>58</v>
      </c>
      <c r="W1871" t="str">
        <f t="shared" si="329"/>
        <v>E5671</v>
      </c>
      <c r="X1871" t="s">
        <v>189</v>
      </c>
      <c r="AA1871" t="s">
        <v>46</v>
      </c>
      <c r="AB1871">
        <v>0</v>
      </c>
      <c r="AC1871">
        <v>0</v>
      </c>
      <c r="AD1871">
        <v>28.38</v>
      </c>
      <c r="AE1871">
        <v>0</v>
      </c>
    </row>
    <row r="1872" spans="1:31" x14ac:dyDescent="0.3">
      <c r="A1872" t="str">
        <f t="shared" si="323"/>
        <v>18</v>
      </c>
      <c r="B1872" t="str">
        <f t="shared" si="324"/>
        <v>09</v>
      </c>
      <c r="C1872" s="1">
        <v>43174.646678240744</v>
      </c>
      <c r="D1872" t="str">
        <f t="shared" si="325"/>
        <v>9</v>
      </c>
      <c r="E1872" t="s">
        <v>194</v>
      </c>
      <c r="H1872" t="s">
        <v>195</v>
      </c>
      <c r="I1872" s="2">
        <v>43174</v>
      </c>
      <c r="J1872" t="s">
        <v>78</v>
      </c>
      <c r="K1872" t="s">
        <v>114</v>
      </c>
      <c r="L1872" t="s">
        <v>115</v>
      </c>
      <c r="M1872" t="s">
        <v>116</v>
      </c>
      <c r="N1872" t="s">
        <v>117</v>
      </c>
      <c r="O1872" t="s">
        <v>39</v>
      </c>
      <c r="P1872" t="s">
        <v>40</v>
      </c>
      <c r="Q1872">
        <v>4</v>
      </c>
      <c r="R1872" t="s">
        <v>41</v>
      </c>
      <c r="S1872" t="s">
        <v>118</v>
      </c>
      <c r="T1872" t="s">
        <v>119</v>
      </c>
      <c r="U1872" t="str">
        <f t="shared" si="328"/>
        <v>05</v>
      </c>
      <c r="V1872" t="s">
        <v>58</v>
      </c>
      <c r="W1872" t="str">
        <f t="shared" si="329"/>
        <v>E5671</v>
      </c>
      <c r="X1872" t="s">
        <v>189</v>
      </c>
      <c r="AA1872" t="s">
        <v>46</v>
      </c>
      <c r="AB1872">
        <v>0</v>
      </c>
      <c r="AC1872">
        <v>0</v>
      </c>
      <c r="AD1872">
        <v>67.11</v>
      </c>
      <c r="AE1872">
        <v>0</v>
      </c>
    </row>
    <row r="1873" spans="1:31" x14ac:dyDescent="0.3">
      <c r="A1873" t="str">
        <f t="shared" si="323"/>
        <v>18</v>
      </c>
      <c r="B1873" t="str">
        <f t="shared" si="324"/>
        <v>09</v>
      </c>
      <c r="C1873" s="1">
        <v>43171.554583333331</v>
      </c>
      <c r="D1873" t="str">
        <f t="shared" si="325"/>
        <v>9</v>
      </c>
      <c r="E1873" t="s">
        <v>196</v>
      </c>
      <c r="H1873" t="s">
        <v>175</v>
      </c>
      <c r="I1873" s="2">
        <v>43168</v>
      </c>
      <c r="J1873" t="s">
        <v>78</v>
      </c>
      <c r="K1873" t="s">
        <v>114</v>
      </c>
      <c r="L1873" t="s">
        <v>115</v>
      </c>
      <c r="M1873" t="s">
        <v>116</v>
      </c>
      <c r="N1873" t="s">
        <v>117</v>
      </c>
      <c r="O1873" t="s">
        <v>39</v>
      </c>
      <c r="P1873" t="s">
        <v>40</v>
      </c>
      <c r="Q1873">
        <v>4</v>
      </c>
      <c r="R1873" t="s">
        <v>41</v>
      </c>
      <c r="S1873" t="s">
        <v>118</v>
      </c>
      <c r="T1873" t="s">
        <v>119</v>
      </c>
      <c r="U1873" t="str">
        <f t="shared" si="328"/>
        <v>05</v>
      </c>
      <c r="V1873" t="s">
        <v>58</v>
      </c>
      <c r="W1873" t="str">
        <f t="shared" si="329"/>
        <v>E5671</v>
      </c>
      <c r="X1873" t="s">
        <v>189</v>
      </c>
      <c r="AA1873" t="s">
        <v>46</v>
      </c>
      <c r="AB1873">
        <v>0</v>
      </c>
      <c r="AC1873">
        <v>0</v>
      </c>
      <c r="AD1873">
        <v>49.22</v>
      </c>
      <c r="AE1873">
        <v>0</v>
      </c>
    </row>
    <row r="1874" spans="1:31" x14ac:dyDescent="0.3">
      <c r="A1874" t="str">
        <f t="shared" si="323"/>
        <v>18</v>
      </c>
      <c r="B1874" t="str">
        <f t="shared" si="324"/>
        <v>09</v>
      </c>
      <c r="C1874" s="1">
        <v>43171.588888888888</v>
      </c>
      <c r="D1874" t="str">
        <f t="shared" si="325"/>
        <v>9</v>
      </c>
      <c r="E1874" t="s">
        <v>197</v>
      </c>
      <c r="H1874" t="s">
        <v>198</v>
      </c>
      <c r="I1874" s="2">
        <v>43171</v>
      </c>
      <c r="J1874" t="s">
        <v>78</v>
      </c>
      <c r="K1874" t="s">
        <v>114</v>
      </c>
      <c r="L1874" t="s">
        <v>115</v>
      </c>
      <c r="M1874" t="s">
        <v>116</v>
      </c>
      <c r="N1874" t="s">
        <v>117</v>
      </c>
      <c r="O1874" t="s">
        <v>39</v>
      </c>
      <c r="P1874" t="s">
        <v>40</v>
      </c>
      <c r="Q1874">
        <v>4</v>
      </c>
      <c r="R1874" t="s">
        <v>41</v>
      </c>
      <c r="S1874" t="s">
        <v>118</v>
      </c>
      <c r="T1874" t="s">
        <v>119</v>
      </c>
      <c r="U1874" t="str">
        <f t="shared" si="328"/>
        <v>05</v>
      </c>
      <c r="V1874" t="s">
        <v>58</v>
      </c>
      <c r="W1874" t="str">
        <f t="shared" si="329"/>
        <v>E5671</v>
      </c>
      <c r="X1874" t="s">
        <v>189</v>
      </c>
      <c r="AA1874" t="s">
        <v>46</v>
      </c>
      <c r="AB1874">
        <v>0</v>
      </c>
      <c r="AC1874">
        <v>0</v>
      </c>
      <c r="AD1874">
        <v>21.02</v>
      </c>
      <c r="AE1874">
        <v>0</v>
      </c>
    </row>
    <row r="1875" spans="1:31" x14ac:dyDescent="0.3">
      <c r="A1875" t="str">
        <f t="shared" si="323"/>
        <v>18</v>
      </c>
      <c r="B1875" t="str">
        <f t="shared" si="324"/>
        <v>09</v>
      </c>
      <c r="C1875" s="1">
        <v>43173.640543981484</v>
      </c>
      <c r="D1875" t="str">
        <f t="shared" si="325"/>
        <v>9</v>
      </c>
      <c r="E1875" t="s">
        <v>199</v>
      </c>
      <c r="H1875" t="s">
        <v>200</v>
      </c>
      <c r="I1875" s="2">
        <v>43173</v>
      </c>
      <c r="J1875" t="s">
        <v>78</v>
      </c>
      <c r="K1875" t="s">
        <v>114</v>
      </c>
      <c r="L1875" t="s">
        <v>115</v>
      </c>
      <c r="M1875" t="s">
        <v>116</v>
      </c>
      <c r="N1875" t="s">
        <v>117</v>
      </c>
      <c r="O1875" t="s">
        <v>39</v>
      </c>
      <c r="P1875" t="s">
        <v>40</v>
      </c>
      <c r="Q1875">
        <v>4</v>
      </c>
      <c r="R1875" t="s">
        <v>41</v>
      </c>
      <c r="S1875" t="s">
        <v>118</v>
      </c>
      <c r="T1875" t="s">
        <v>119</v>
      </c>
      <c r="U1875" t="str">
        <f t="shared" si="328"/>
        <v>05</v>
      </c>
      <c r="V1875" t="s">
        <v>58</v>
      </c>
      <c r="W1875" t="str">
        <f t="shared" si="329"/>
        <v>E5671</v>
      </c>
      <c r="X1875" t="s">
        <v>189</v>
      </c>
      <c r="AA1875" t="s">
        <v>46</v>
      </c>
      <c r="AB1875">
        <v>0</v>
      </c>
      <c r="AC1875">
        <v>0</v>
      </c>
      <c r="AD1875">
        <v>79.72</v>
      </c>
      <c r="AE1875">
        <v>0</v>
      </c>
    </row>
    <row r="1876" spans="1:31" x14ac:dyDescent="0.3">
      <c r="A1876" t="str">
        <f t="shared" si="323"/>
        <v>18</v>
      </c>
      <c r="B1876" t="str">
        <f t="shared" si="324"/>
        <v>09</v>
      </c>
      <c r="C1876" s="1">
        <v>43172.626319444447</v>
      </c>
      <c r="D1876" t="str">
        <f t="shared" si="325"/>
        <v>9</v>
      </c>
      <c r="E1876" t="s">
        <v>201</v>
      </c>
      <c r="H1876" t="s">
        <v>202</v>
      </c>
      <c r="I1876" s="2">
        <v>43168</v>
      </c>
      <c r="J1876" t="s">
        <v>78</v>
      </c>
      <c r="K1876" t="s">
        <v>114</v>
      </c>
      <c r="L1876" t="s">
        <v>115</v>
      </c>
      <c r="M1876" t="s">
        <v>116</v>
      </c>
      <c r="N1876" t="s">
        <v>117</v>
      </c>
      <c r="O1876" t="s">
        <v>39</v>
      </c>
      <c r="P1876" t="s">
        <v>40</v>
      </c>
      <c r="Q1876">
        <v>4</v>
      </c>
      <c r="R1876" t="s">
        <v>41</v>
      </c>
      <c r="S1876" t="s">
        <v>118</v>
      </c>
      <c r="T1876" t="s">
        <v>119</v>
      </c>
      <c r="U1876" t="str">
        <f t="shared" si="328"/>
        <v>05</v>
      </c>
      <c r="V1876" t="s">
        <v>58</v>
      </c>
      <c r="W1876" t="str">
        <f t="shared" si="329"/>
        <v>E5671</v>
      </c>
      <c r="X1876" t="s">
        <v>189</v>
      </c>
      <c r="AA1876" t="s">
        <v>46</v>
      </c>
      <c r="AB1876">
        <v>0</v>
      </c>
      <c r="AC1876">
        <v>0</v>
      </c>
      <c r="AD1876">
        <v>109.09</v>
      </c>
      <c r="AE1876">
        <v>0</v>
      </c>
    </row>
    <row r="1877" spans="1:31" x14ac:dyDescent="0.3">
      <c r="A1877" t="str">
        <f t="shared" si="323"/>
        <v>18</v>
      </c>
      <c r="B1877" t="str">
        <f t="shared" si="324"/>
        <v>09</v>
      </c>
      <c r="C1877" s="1">
        <v>43192.368414351855</v>
      </c>
      <c r="D1877" t="str">
        <f t="shared" si="325"/>
        <v>9</v>
      </c>
      <c r="E1877" t="s">
        <v>203</v>
      </c>
      <c r="F1877">
        <v>10705216</v>
      </c>
      <c r="H1877" t="s">
        <v>204</v>
      </c>
      <c r="I1877" s="2">
        <v>43186</v>
      </c>
      <c r="J1877" t="s">
        <v>150</v>
      </c>
      <c r="K1877" t="s">
        <v>114</v>
      </c>
      <c r="L1877" t="s">
        <v>115</v>
      </c>
      <c r="M1877" t="s">
        <v>116</v>
      </c>
      <c r="N1877" t="s">
        <v>117</v>
      </c>
      <c r="O1877" t="s">
        <v>39</v>
      </c>
      <c r="P1877" t="s">
        <v>40</v>
      </c>
      <c r="Q1877">
        <v>4</v>
      </c>
      <c r="R1877" t="s">
        <v>41</v>
      </c>
      <c r="S1877" t="s">
        <v>118</v>
      </c>
      <c r="T1877" t="s">
        <v>119</v>
      </c>
      <c r="U1877" t="str">
        <f t="shared" si="328"/>
        <v>05</v>
      </c>
      <c r="V1877" t="s">
        <v>58</v>
      </c>
      <c r="W1877" t="str">
        <f>"E5450"</f>
        <v>E5450</v>
      </c>
      <c r="X1877" t="s">
        <v>205</v>
      </c>
      <c r="AA1877" t="s">
        <v>46</v>
      </c>
      <c r="AB1877">
        <v>0</v>
      </c>
      <c r="AC1877">
        <v>0</v>
      </c>
      <c r="AD1877">
        <v>79</v>
      </c>
      <c r="AE1877">
        <v>0</v>
      </c>
    </row>
    <row r="1878" spans="1:31" x14ac:dyDescent="0.3">
      <c r="A1878" t="str">
        <f t="shared" si="323"/>
        <v>18</v>
      </c>
      <c r="B1878" t="str">
        <f t="shared" si="324"/>
        <v>09</v>
      </c>
      <c r="C1878" s="1">
        <v>43192.368414351855</v>
      </c>
      <c r="D1878" t="str">
        <f t="shared" si="325"/>
        <v>9</v>
      </c>
      <c r="E1878" t="s">
        <v>203</v>
      </c>
      <c r="F1878">
        <v>10705216</v>
      </c>
      <c r="H1878" t="s">
        <v>206</v>
      </c>
      <c r="I1878" s="2">
        <v>43186</v>
      </c>
      <c r="J1878" t="s">
        <v>150</v>
      </c>
      <c r="K1878" t="s">
        <v>114</v>
      </c>
      <c r="L1878" t="s">
        <v>115</v>
      </c>
      <c r="M1878" t="s">
        <v>116</v>
      </c>
      <c r="N1878" t="s">
        <v>117</v>
      </c>
      <c r="O1878" t="s">
        <v>39</v>
      </c>
      <c r="P1878" t="s">
        <v>40</v>
      </c>
      <c r="Q1878">
        <v>4</v>
      </c>
      <c r="R1878" t="s">
        <v>41</v>
      </c>
      <c r="S1878" t="s">
        <v>118</v>
      </c>
      <c r="T1878" t="s">
        <v>119</v>
      </c>
      <c r="U1878" t="str">
        <f t="shared" si="328"/>
        <v>05</v>
      </c>
      <c r="V1878" t="s">
        <v>58</v>
      </c>
      <c r="W1878" t="str">
        <f>"E5450"</f>
        <v>E5450</v>
      </c>
      <c r="X1878" t="s">
        <v>205</v>
      </c>
      <c r="AA1878" t="s">
        <v>46</v>
      </c>
      <c r="AB1878">
        <v>0</v>
      </c>
      <c r="AC1878">
        <v>0</v>
      </c>
      <c r="AD1878">
        <v>6.99</v>
      </c>
      <c r="AE1878">
        <v>0</v>
      </c>
    </row>
    <row r="1879" spans="1:31" x14ac:dyDescent="0.3">
      <c r="A1879" t="str">
        <f t="shared" si="323"/>
        <v>18</v>
      </c>
      <c r="B1879" t="str">
        <f t="shared" si="324"/>
        <v>09</v>
      </c>
      <c r="C1879" s="1">
        <v>43192.368414351855</v>
      </c>
      <c r="D1879" t="str">
        <f t="shared" si="325"/>
        <v>9</v>
      </c>
      <c r="E1879" t="s">
        <v>203</v>
      </c>
      <c r="F1879">
        <v>10705216</v>
      </c>
      <c r="H1879" t="s">
        <v>206</v>
      </c>
      <c r="I1879" s="2">
        <v>43186</v>
      </c>
      <c r="J1879" t="s">
        <v>150</v>
      </c>
      <c r="K1879" t="s">
        <v>114</v>
      </c>
      <c r="L1879" t="s">
        <v>115</v>
      </c>
      <c r="M1879" t="s">
        <v>116</v>
      </c>
      <c r="N1879" t="s">
        <v>117</v>
      </c>
      <c r="O1879" t="s">
        <v>39</v>
      </c>
      <c r="P1879" t="s">
        <v>40</v>
      </c>
      <c r="Q1879">
        <v>4</v>
      </c>
      <c r="R1879" t="s">
        <v>41</v>
      </c>
      <c r="S1879" t="s">
        <v>118</v>
      </c>
      <c r="T1879" t="s">
        <v>119</v>
      </c>
      <c r="U1879" t="str">
        <f t="shared" si="328"/>
        <v>05</v>
      </c>
      <c r="V1879" t="s">
        <v>58</v>
      </c>
      <c r="W1879" t="str">
        <f>"E5450"</f>
        <v>E5450</v>
      </c>
      <c r="X1879" t="s">
        <v>205</v>
      </c>
      <c r="AA1879" t="s">
        <v>46</v>
      </c>
      <c r="AB1879">
        <v>0</v>
      </c>
      <c r="AC1879">
        <v>0</v>
      </c>
      <c r="AD1879">
        <v>6.99</v>
      </c>
      <c r="AE1879">
        <v>0</v>
      </c>
    </row>
    <row r="1880" spans="1:31" x14ac:dyDescent="0.3">
      <c r="A1880" t="str">
        <f t="shared" si="323"/>
        <v>18</v>
      </c>
      <c r="B1880" t="str">
        <f t="shared" si="324"/>
        <v>09</v>
      </c>
      <c r="C1880" s="1">
        <v>43160.906319444446</v>
      </c>
      <c r="D1880" t="str">
        <f t="shared" si="325"/>
        <v>9</v>
      </c>
      <c r="E1880" t="s">
        <v>82</v>
      </c>
      <c r="H1880" t="s">
        <v>48</v>
      </c>
      <c r="I1880" s="2">
        <v>43168</v>
      </c>
      <c r="J1880" t="s">
        <v>83</v>
      </c>
      <c r="K1880" t="s">
        <v>35</v>
      </c>
      <c r="L1880" t="s">
        <v>36</v>
      </c>
      <c r="M1880" t="s">
        <v>207</v>
      </c>
      <c r="N1880" t="s">
        <v>208</v>
      </c>
      <c r="O1880" t="s">
        <v>39</v>
      </c>
      <c r="P1880" t="s">
        <v>40</v>
      </c>
      <c r="Q1880">
        <v>4</v>
      </c>
      <c r="R1880" t="s">
        <v>41</v>
      </c>
      <c r="S1880" t="s">
        <v>209</v>
      </c>
      <c r="T1880" t="s">
        <v>208</v>
      </c>
      <c r="U1880" t="str">
        <f>"03"</f>
        <v>03</v>
      </c>
      <c r="V1880" t="s">
        <v>120</v>
      </c>
      <c r="W1880" t="str">
        <f>"E4135"</f>
        <v>E4135</v>
      </c>
      <c r="X1880" t="s">
        <v>121</v>
      </c>
      <c r="AA1880" t="s">
        <v>46</v>
      </c>
      <c r="AB1880">
        <v>0</v>
      </c>
      <c r="AC1880">
        <v>0</v>
      </c>
      <c r="AD1880">
        <v>228</v>
      </c>
      <c r="AE1880">
        <v>0</v>
      </c>
    </row>
    <row r="1881" spans="1:31" x14ac:dyDescent="0.3">
      <c r="A1881" t="str">
        <f t="shared" si="323"/>
        <v>18</v>
      </c>
      <c r="B1881" t="str">
        <f t="shared" si="324"/>
        <v>09</v>
      </c>
      <c r="C1881" s="1">
        <v>43174.909537037034</v>
      </c>
      <c r="D1881" t="str">
        <f t="shared" si="325"/>
        <v>9</v>
      </c>
      <c r="E1881" t="s">
        <v>210</v>
      </c>
      <c r="H1881" t="s">
        <v>54</v>
      </c>
      <c r="I1881" s="2">
        <v>43182</v>
      </c>
      <c r="J1881" t="s">
        <v>83</v>
      </c>
      <c r="K1881" t="s">
        <v>35</v>
      </c>
      <c r="L1881" t="s">
        <v>36</v>
      </c>
      <c r="M1881" t="s">
        <v>207</v>
      </c>
      <c r="N1881" t="s">
        <v>208</v>
      </c>
      <c r="O1881" t="s">
        <v>39</v>
      </c>
      <c r="P1881" t="s">
        <v>40</v>
      </c>
      <c r="Q1881">
        <v>4</v>
      </c>
      <c r="R1881" t="s">
        <v>41</v>
      </c>
      <c r="S1881" t="s">
        <v>209</v>
      </c>
      <c r="T1881" t="s">
        <v>208</v>
      </c>
      <c r="U1881" t="str">
        <f>"03"</f>
        <v>03</v>
      </c>
      <c r="V1881" t="s">
        <v>120</v>
      </c>
      <c r="W1881" t="str">
        <f>"E4135"</f>
        <v>E4135</v>
      </c>
      <c r="X1881" t="s">
        <v>121</v>
      </c>
      <c r="AA1881" t="s">
        <v>46</v>
      </c>
      <c r="AB1881">
        <v>0</v>
      </c>
      <c r="AC1881">
        <v>0</v>
      </c>
      <c r="AD1881">
        <v>264</v>
      </c>
      <c r="AE1881">
        <v>0</v>
      </c>
    </row>
    <row r="1882" spans="1:31" x14ac:dyDescent="0.3">
      <c r="A1882" t="str">
        <f t="shared" si="323"/>
        <v>18</v>
      </c>
      <c r="B1882" t="str">
        <f t="shared" si="324"/>
        <v>09</v>
      </c>
      <c r="C1882" s="1">
        <v>43165.57104166667</v>
      </c>
      <c r="D1882" t="str">
        <f t="shared" si="325"/>
        <v>9</v>
      </c>
      <c r="E1882" t="s">
        <v>211</v>
      </c>
      <c r="H1882" t="s">
        <v>212</v>
      </c>
      <c r="I1882" s="2">
        <v>43165</v>
      </c>
      <c r="J1882" t="s">
        <v>74</v>
      </c>
      <c r="K1882" t="s">
        <v>35</v>
      </c>
      <c r="L1882" t="s">
        <v>36</v>
      </c>
      <c r="M1882" t="s">
        <v>207</v>
      </c>
      <c r="N1882" t="s">
        <v>208</v>
      </c>
      <c r="O1882" t="s">
        <v>39</v>
      </c>
      <c r="P1882" t="s">
        <v>40</v>
      </c>
      <c r="Q1882">
        <v>4</v>
      </c>
      <c r="R1882" t="s">
        <v>41</v>
      </c>
      <c r="S1882" t="s">
        <v>209</v>
      </c>
      <c r="T1882" t="s">
        <v>208</v>
      </c>
      <c r="U1882" t="str">
        <f>"05"</f>
        <v>05</v>
      </c>
      <c r="V1882" t="s">
        <v>58</v>
      </c>
      <c r="W1882" t="str">
        <f>"E5640"</f>
        <v>E5640</v>
      </c>
      <c r="X1882" t="s">
        <v>213</v>
      </c>
      <c r="AA1882" t="s">
        <v>46</v>
      </c>
      <c r="AB1882">
        <v>0</v>
      </c>
      <c r="AC1882">
        <v>0</v>
      </c>
      <c r="AD1882">
        <v>199.9</v>
      </c>
      <c r="AE1882">
        <v>0</v>
      </c>
    </row>
    <row r="1883" spans="1:31" x14ac:dyDescent="0.3">
      <c r="A1883" t="str">
        <f t="shared" si="323"/>
        <v>18</v>
      </c>
      <c r="B1883" t="str">
        <f t="shared" si="324"/>
        <v>09</v>
      </c>
      <c r="C1883" s="1">
        <v>43179.584814814814</v>
      </c>
      <c r="D1883" t="str">
        <f t="shared" si="325"/>
        <v>9</v>
      </c>
      <c r="E1883" t="s">
        <v>214</v>
      </c>
      <c r="H1883" t="s">
        <v>215</v>
      </c>
      <c r="I1883" s="2">
        <v>43179</v>
      </c>
      <c r="J1883" t="s">
        <v>74</v>
      </c>
      <c r="K1883" t="s">
        <v>35</v>
      </c>
      <c r="L1883" t="s">
        <v>36</v>
      </c>
      <c r="M1883" t="s">
        <v>207</v>
      </c>
      <c r="N1883" t="s">
        <v>208</v>
      </c>
      <c r="O1883" t="s">
        <v>39</v>
      </c>
      <c r="P1883" t="s">
        <v>40</v>
      </c>
      <c r="Q1883">
        <v>4</v>
      </c>
      <c r="R1883" t="s">
        <v>41</v>
      </c>
      <c r="S1883" t="s">
        <v>209</v>
      </c>
      <c r="T1883" t="s">
        <v>208</v>
      </c>
      <c r="U1883" t="str">
        <f>"05"</f>
        <v>05</v>
      </c>
      <c r="V1883" t="s">
        <v>58</v>
      </c>
      <c r="W1883" t="str">
        <f>"E5640"</f>
        <v>E5640</v>
      </c>
      <c r="X1883" t="s">
        <v>213</v>
      </c>
      <c r="AA1883" t="s">
        <v>46</v>
      </c>
      <c r="AB1883">
        <v>0</v>
      </c>
      <c r="AC1883">
        <v>0</v>
      </c>
      <c r="AD1883">
        <v>327.95</v>
      </c>
      <c r="AE1883">
        <v>0</v>
      </c>
    </row>
    <row r="1884" spans="1:31" x14ac:dyDescent="0.3">
      <c r="A1884" t="str">
        <f t="shared" si="323"/>
        <v>18</v>
      </c>
      <c r="B1884" t="str">
        <f t="shared" si="324"/>
        <v>09</v>
      </c>
      <c r="C1884" s="1">
        <v>43179.584814814814</v>
      </c>
      <c r="D1884" t="str">
        <f t="shared" si="325"/>
        <v>9</v>
      </c>
      <c r="E1884" t="s">
        <v>214</v>
      </c>
      <c r="H1884" t="s">
        <v>216</v>
      </c>
      <c r="I1884" s="2">
        <v>43179</v>
      </c>
      <c r="J1884" t="s">
        <v>74</v>
      </c>
      <c r="K1884" t="s">
        <v>35</v>
      </c>
      <c r="L1884" t="s">
        <v>36</v>
      </c>
      <c r="M1884" t="s">
        <v>207</v>
      </c>
      <c r="N1884" t="s">
        <v>208</v>
      </c>
      <c r="O1884" t="s">
        <v>39</v>
      </c>
      <c r="P1884" t="s">
        <v>40</v>
      </c>
      <c r="Q1884">
        <v>4</v>
      </c>
      <c r="R1884" t="s">
        <v>41</v>
      </c>
      <c r="S1884" t="s">
        <v>209</v>
      </c>
      <c r="T1884" t="s">
        <v>208</v>
      </c>
      <c r="U1884" t="str">
        <f>"05"</f>
        <v>05</v>
      </c>
      <c r="V1884" t="s">
        <v>58</v>
      </c>
      <c r="W1884" t="str">
        <f>"E5640"</f>
        <v>E5640</v>
      </c>
      <c r="X1884" t="s">
        <v>213</v>
      </c>
      <c r="AA1884" t="s">
        <v>46</v>
      </c>
      <c r="AB1884">
        <v>0</v>
      </c>
      <c r="AC1884">
        <v>0</v>
      </c>
      <c r="AD1884">
        <v>352.95</v>
      </c>
      <c r="AE1884">
        <v>0</v>
      </c>
    </row>
    <row r="1885" spans="1:31" x14ac:dyDescent="0.3">
      <c r="A1885" t="str">
        <f t="shared" si="323"/>
        <v>18</v>
      </c>
      <c r="B1885" t="str">
        <f t="shared" ref="B1885:B1902" si="330">"09"</f>
        <v>09</v>
      </c>
      <c r="C1885" s="1">
        <v>43179.584814814814</v>
      </c>
      <c r="D1885" t="str">
        <f t="shared" si="325"/>
        <v>9</v>
      </c>
      <c r="E1885" t="s">
        <v>214</v>
      </c>
      <c r="H1885" t="s">
        <v>217</v>
      </c>
      <c r="I1885" s="2">
        <v>43179</v>
      </c>
      <c r="J1885" t="s">
        <v>74</v>
      </c>
      <c r="K1885" t="s">
        <v>35</v>
      </c>
      <c r="L1885" t="s">
        <v>36</v>
      </c>
      <c r="M1885" t="s">
        <v>207</v>
      </c>
      <c r="N1885" t="s">
        <v>208</v>
      </c>
      <c r="O1885" t="s">
        <v>39</v>
      </c>
      <c r="P1885" t="s">
        <v>40</v>
      </c>
      <c r="Q1885">
        <v>4</v>
      </c>
      <c r="R1885" t="s">
        <v>41</v>
      </c>
      <c r="S1885" t="s">
        <v>209</v>
      </c>
      <c r="T1885" t="s">
        <v>208</v>
      </c>
      <c r="U1885" t="str">
        <f>"05"</f>
        <v>05</v>
      </c>
      <c r="V1885" t="s">
        <v>58</v>
      </c>
      <c r="W1885" t="str">
        <f>"E5640"</f>
        <v>E5640</v>
      </c>
      <c r="X1885" t="s">
        <v>213</v>
      </c>
      <c r="AA1885" t="s">
        <v>65</v>
      </c>
      <c r="AB1885">
        <v>0</v>
      </c>
      <c r="AC1885">
        <v>0</v>
      </c>
      <c r="AD1885">
        <v>-315</v>
      </c>
      <c r="AE1885">
        <v>0</v>
      </c>
    </row>
    <row r="1886" spans="1:31" x14ac:dyDescent="0.3">
      <c r="A1886" t="str">
        <f t="shared" si="323"/>
        <v>18</v>
      </c>
      <c r="B1886" t="str">
        <f t="shared" si="330"/>
        <v>09</v>
      </c>
      <c r="C1886" s="1">
        <v>43160.909629629627</v>
      </c>
      <c r="D1886" t="str">
        <f t="shared" si="325"/>
        <v>9</v>
      </c>
      <c r="E1886" t="s">
        <v>47</v>
      </c>
      <c r="H1886" t="s">
        <v>48</v>
      </c>
      <c r="I1886" s="2">
        <v>43168</v>
      </c>
      <c r="J1886" t="s">
        <v>49</v>
      </c>
      <c r="K1886" t="s">
        <v>35</v>
      </c>
      <c r="L1886" t="s">
        <v>36</v>
      </c>
      <c r="M1886" t="s">
        <v>207</v>
      </c>
      <c r="N1886" t="s">
        <v>208</v>
      </c>
      <c r="O1886" t="s">
        <v>39</v>
      </c>
      <c r="P1886" t="s">
        <v>40</v>
      </c>
      <c r="Q1886">
        <v>4</v>
      </c>
      <c r="R1886" t="s">
        <v>41</v>
      </c>
      <c r="S1886" t="s">
        <v>209</v>
      </c>
      <c r="T1886" t="s">
        <v>208</v>
      </c>
      <c r="U1886" t="str">
        <f>"02"</f>
        <v>02</v>
      </c>
      <c r="V1886" t="s">
        <v>51</v>
      </c>
      <c r="W1886" t="str">
        <f>"E4282"</f>
        <v>E4282</v>
      </c>
      <c r="X1886" t="s">
        <v>163</v>
      </c>
      <c r="AA1886" t="s">
        <v>46</v>
      </c>
      <c r="AB1886">
        <v>0</v>
      </c>
      <c r="AC1886">
        <v>0</v>
      </c>
      <c r="AD1886">
        <v>5.47</v>
      </c>
      <c r="AE1886">
        <v>0</v>
      </c>
    </row>
    <row r="1887" spans="1:31" x14ac:dyDescent="0.3">
      <c r="A1887" t="str">
        <f t="shared" si="323"/>
        <v>18</v>
      </c>
      <c r="B1887" t="str">
        <f t="shared" si="330"/>
        <v>09</v>
      </c>
      <c r="C1887" s="1">
        <v>43174.912465277775</v>
      </c>
      <c r="D1887" t="str">
        <f t="shared" si="325"/>
        <v>9</v>
      </c>
      <c r="E1887" t="s">
        <v>53</v>
      </c>
      <c r="H1887" t="s">
        <v>54</v>
      </c>
      <c r="I1887" s="2">
        <v>43182</v>
      </c>
      <c r="J1887" t="s">
        <v>49</v>
      </c>
      <c r="K1887" t="s">
        <v>35</v>
      </c>
      <c r="L1887" t="s">
        <v>36</v>
      </c>
      <c r="M1887" t="s">
        <v>207</v>
      </c>
      <c r="N1887" t="s">
        <v>208</v>
      </c>
      <c r="O1887" t="s">
        <v>39</v>
      </c>
      <c r="P1887" t="s">
        <v>40</v>
      </c>
      <c r="Q1887">
        <v>4</v>
      </c>
      <c r="R1887" t="s">
        <v>41</v>
      </c>
      <c r="S1887" t="s">
        <v>209</v>
      </c>
      <c r="T1887" t="s">
        <v>208</v>
      </c>
      <c r="U1887" t="str">
        <f>"02"</f>
        <v>02</v>
      </c>
      <c r="V1887" t="s">
        <v>51</v>
      </c>
      <c r="W1887" t="str">
        <f>"E4282"</f>
        <v>E4282</v>
      </c>
      <c r="X1887" t="s">
        <v>163</v>
      </c>
      <c r="AA1887" t="s">
        <v>46</v>
      </c>
      <c r="AB1887">
        <v>0</v>
      </c>
      <c r="AC1887">
        <v>0</v>
      </c>
      <c r="AD1887">
        <v>6.34</v>
      </c>
      <c r="AE1887">
        <v>0</v>
      </c>
    </row>
    <row r="1888" spans="1:31" x14ac:dyDescent="0.3">
      <c r="A1888" t="str">
        <f t="shared" si="323"/>
        <v>18</v>
      </c>
      <c r="B1888" t="str">
        <f t="shared" si="330"/>
        <v>09</v>
      </c>
      <c r="C1888" s="1">
        <v>43160.909629629627</v>
      </c>
      <c r="D1888" t="str">
        <f t="shared" si="325"/>
        <v>9</v>
      </c>
      <c r="E1888" t="s">
        <v>47</v>
      </c>
      <c r="H1888" t="s">
        <v>48</v>
      </c>
      <c r="I1888" s="2">
        <v>43168</v>
      </c>
      <c r="J1888" t="s">
        <v>49</v>
      </c>
      <c r="K1888" t="s">
        <v>35</v>
      </c>
      <c r="L1888" t="s">
        <v>36</v>
      </c>
      <c r="M1888" t="s">
        <v>207</v>
      </c>
      <c r="N1888" t="s">
        <v>208</v>
      </c>
      <c r="O1888" t="s">
        <v>39</v>
      </c>
      <c r="P1888" t="s">
        <v>40</v>
      </c>
      <c r="Q1888">
        <v>4</v>
      </c>
      <c r="R1888" t="s">
        <v>41</v>
      </c>
      <c r="S1888" t="s">
        <v>209</v>
      </c>
      <c r="T1888" t="s">
        <v>208</v>
      </c>
      <c r="U1888" t="str">
        <f>"02"</f>
        <v>02</v>
      </c>
      <c r="V1888" t="s">
        <v>51</v>
      </c>
      <c r="W1888" t="str">
        <f>"E4281"</f>
        <v>E4281</v>
      </c>
      <c r="X1888" t="s">
        <v>52</v>
      </c>
      <c r="AA1888" t="s">
        <v>46</v>
      </c>
      <c r="AB1888">
        <v>0</v>
      </c>
      <c r="AC1888">
        <v>0</v>
      </c>
      <c r="AD1888">
        <v>345.64</v>
      </c>
      <c r="AE1888">
        <v>0</v>
      </c>
    </row>
    <row r="1889" spans="1:31" x14ac:dyDescent="0.3">
      <c r="A1889" t="str">
        <f t="shared" si="323"/>
        <v>18</v>
      </c>
      <c r="B1889" t="str">
        <f t="shared" si="330"/>
        <v>09</v>
      </c>
      <c r="C1889" s="1">
        <v>43174.912465277775</v>
      </c>
      <c r="D1889" t="str">
        <f t="shared" si="325"/>
        <v>9</v>
      </c>
      <c r="E1889" t="s">
        <v>53</v>
      </c>
      <c r="H1889" t="s">
        <v>54</v>
      </c>
      <c r="I1889" s="2">
        <v>43182</v>
      </c>
      <c r="J1889" t="s">
        <v>49</v>
      </c>
      <c r="K1889" t="s">
        <v>35</v>
      </c>
      <c r="L1889" t="s">
        <v>36</v>
      </c>
      <c r="M1889" t="s">
        <v>207</v>
      </c>
      <c r="N1889" t="s">
        <v>208</v>
      </c>
      <c r="O1889" t="s">
        <v>39</v>
      </c>
      <c r="P1889" t="s">
        <v>40</v>
      </c>
      <c r="Q1889">
        <v>4</v>
      </c>
      <c r="R1889" t="s">
        <v>41</v>
      </c>
      <c r="S1889" t="s">
        <v>209</v>
      </c>
      <c r="T1889" t="s">
        <v>208</v>
      </c>
      <c r="U1889" t="str">
        <f>"02"</f>
        <v>02</v>
      </c>
      <c r="V1889" t="s">
        <v>51</v>
      </c>
      <c r="W1889" t="str">
        <f>"E4281"</f>
        <v>E4281</v>
      </c>
      <c r="X1889" t="s">
        <v>52</v>
      </c>
      <c r="AA1889" t="s">
        <v>46</v>
      </c>
      <c r="AB1889">
        <v>0</v>
      </c>
      <c r="AC1889">
        <v>0</v>
      </c>
      <c r="AD1889">
        <v>345.64</v>
      </c>
      <c r="AE1889">
        <v>0</v>
      </c>
    </row>
    <row r="1890" spans="1:31" x14ac:dyDescent="0.3">
      <c r="A1890" t="str">
        <f t="shared" si="323"/>
        <v>18</v>
      </c>
      <c r="B1890" t="str">
        <f t="shared" si="330"/>
        <v>09</v>
      </c>
      <c r="C1890" s="1">
        <v>43179.584814814814</v>
      </c>
      <c r="D1890" t="str">
        <f t="shared" si="325"/>
        <v>9</v>
      </c>
      <c r="E1890" t="s">
        <v>214</v>
      </c>
      <c r="H1890" t="s">
        <v>218</v>
      </c>
      <c r="I1890" s="2">
        <v>43179</v>
      </c>
      <c r="J1890" t="s">
        <v>74</v>
      </c>
      <c r="K1890" t="s">
        <v>35</v>
      </c>
      <c r="L1890" t="s">
        <v>36</v>
      </c>
      <c r="M1890" t="s">
        <v>207</v>
      </c>
      <c r="N1890" t="s">
        <v>208</v>
      </c>
      <c r="O1890" t="s">
        <v>39</v>
      </c>
      <c r="P1890" t="s">
        <v>40</v>
      </c>
      <c r="Q1890">
        <v>4</v>
      </c>
      <c r="R1890" t="s">
        <v>41</v>
      </c>
      <c r="S1890" t="s">
        <v>209</v>
      </c>
      <c r="T1890" t="s">
        <v>208</v>
      </c>
      <c r="U1890" t="str">
        <f>"05"</f>
        <v>05</v>
      </c>
      <c r="V1890" t="s">
        <v>58</v>
      </c>
      <c r="W1890" t="str">
        <f>"E5020"</f>
        <v>E5020</v>
      </c>
      <c r="X1890" t="s">
        <v>219</v>
      </c>
      <c r="AA1890" t="s">
        <v>46</v>
      </c>
      <c r="AB1890">
        <v>0</v>
      </c>
      <c r="AC1890">
        <v>0</v>
      </c>
      <c r="AD1890">
        <v>14.65</v>
      </c>
      <c r="AE1890">
        <v>0</v>
      </c>
    </row>
    <row r="1891" spans="1:31" x14ac:dyDescent="0.3">
      <c r="A1891" t="str">
        <f t="shared" si="323"/>
        <v>18</v>
      </c>
      <c r="B1891" t="str">
        <f t="shared" si="330"/>
        <v>09</v>
      </c>
      <c r="C1891" s="1">
        <v>43160.906319444446</v>
      </c>
      <c r="D1891" t="str">
        <f t="shared" si="325"/>
        <v>9</v>
      </c>
      <c r="E1891" t="s">
        <v>82</v>
      </c>
      <c r="H1891" t="s">
        <v>48</v>
      </c>
      <c r="I1891" s="2">
        <v>43168</v>
      </c>
      <c r="J1891" t="s">
        <v>83</v>
      </c>
      <c r="K1891" t="s">
        <v>35</v>
      </c>
      <c r="L1891" t="s">
        <v>36</v>
      </c>
      <c r="M1891" t="s">
        <v>207</v>
      </c>
      <c r="N1891" t="s">
        <v>208</v>
      </c>
      <c r="O1891" t="s">
        <v>39</v>
      </c>
      <c r="P1891" t="s">
        <v>40</v>
      </c>
      <c r="Q1891">
        <v>4</v>
      </c>
      <c r="R1891" t="s">
        <v>41</v>
      </c>
      <c r="S1891" t="s">
        <v>209</v>
      </c>
      <c r="T1891" t="s">
        <v>208</v>
      </c>
      <c r="U1891" t="str">
        <f>"01"</f>
        <v>01</v>
      </c>
      <c r="V1891" t="s">
        <v>84</v>
      </c>
      <c r="W1891" t="str">
        <f>"E4105"</f>
        <v>E4105</v>
      </c>
      <c r="X1891" t="s">
        <v>84</v>
      </c>
      <c r="AA1891" t="s">
        <v>46</v>
      </c>
      <c r="AB1891">
        <v>0</v>
      </c>
      <c r="AC1891">
        <v>0</v>
      </c>
      <c r="AD1891">
        <v>1053.79</v>
      </c>
      <c r="AE1891">
        <v>0</v>
      </c>
    </row>
    <row r="1892" spans="1:31" x14ac:dyDescent="0.3">
      <c r="A1892" t="str">
        <f t="shared" si="323"/>
        <v>18</v>
      </c>
      <c r="B1892" t="str">
        <f t="shared" si="330"/>
        <v>09</v>
      </c>
      <c r="C1892" s="1">
        <v>43160.903541666667</v>
      </c>
      <c r="D1892" t="str">
        <f t="shared" si="325"/>
        <v>9</v>
      </c>
      <c r="E1892" t="s">
        <v>85</v>
      </c>
      <c r="G1892" t="s">
        <v>86</v>
      </c>
      <c r="H1892" t="s">
        <v>87</v>
      </c>
      <c r="I1892" s="2">
        <v>43160</v>
      </c>
      <c r="J1892" t="s">
        <v>88</v>
      </c>
      <c r="K1892" t="s">
        <v>35</v>
      </c>
      <c r="L1892" t="s">
        <v>36</v>
      </c>
      <c r="M1892" t="s">
        <v>207</v>
      </c>
      <c r="N1892" t="s">
        <v>208</v>
      </c>
      <c r="O1892" t="s">
        <v>39</v>
      </c>
      <c r="P1892" t="s">
        <v>40</v>
      </c>
      <c r="Q1892">
        <v>4</v>
      </c>
      <c r="R1892" t="s">
        <v>41</v>
      </c>
      <c r="S1892" t="s">
        <v>209</v>
      </c>
      <c r="T1892" t="s">
        <v>208</v>
      </c>
      <c r="U1892" t="str">
        <f>"01"</f>
        <v>01</v>
      </c>
      <c r="V1892" t="s">
        <v>84</v>
      </c>
      <c r="W1892" t="str">
        <f>"E4105"</f>
        <v>E4105</v>
      </c>
      <c r="X1892" t="s">
        <v>84</v>
      </c>
      <c r="AA1892" t="s">
        <v>65</v>
      </c>
      <c r="AB1892">
        <v>0</v>
      </c>
      <c r="AC1892">
        <v>0</v>
      </c>
      <c r="AD1892">
        <v>0</v>
      </c>
      <c r="AE1892">
        <v>-1053.78</v>
      </c>
    </row>
    <row r="1893" spans="1:31" x14ac:dyDescent="0.3">
      <c r="A1893" t="str">
        <f t="shared" si="323"/>
        <v>18</v>
      </c>
      <c r="B1893" t="str">
        <f t="shared" si="330"/>
        <v>09</v>
      </c>
      <c r="C1893" s="1">
        <v>43174.90662037037</v>
      </c>
      <c r="D1893" t="str">
        <f t="shared" si="325"/>
        <v>9</v>
      </c>
      <c r="E1893" t="s">
        <v>90</v>
      </c>
      <c r="G1893" t="s">
        <v>86</v>
      </c>
      <c r="H1893" t="s">
        <v>87</v>
      </c>
      <c r="I1893" s="2">
        <v>43174</v>
      </c>
      <c r="J1893" t="s">
        <v>88</v>
      </c>
      <c r="K1893" t="s">
        <v>35</v>
      </c>
      <c r="L1893" t="s">
        <v>36</v>
      </c>
      <c r="M1893" t="s">
        <v>207</v>
      </c>
      <c r="N1893" t="s">
        <v>208</v>
      </c>
      <c r="O1893" t="s">
        <v>39</v>
      </c>
      <c r="P1893" t="s">
        <v>40</v>
      </c>
      <c r="Q1893">
        <v>4</v>
      </c>
      <c r="R1893" t="s">
        <v>41</v>
      </c>
      <c r="S1893" t="s">
        <v>209</v>
      </c>
      <c r="T1893" t="s">
        <v>208</v>
      </c>
      <c r="U1893" t="str">
        <f>"01"</f>
        <v>01</v>
      </c>
      <c r="V1893" t="s">
        <v>84</v>
      </c>
      <c r="W1893" t="str">
        <f>"E4105"</f>
        <v>E4105</v>
      </c>
      <c r="X1893" t="s">
        <v>84</v>
      </c>
      <c r="AA1893" t="s">
        <v>65</v>
      </c>
      <c r="AB1893">
        <v>0</v>
      </c>
      <c r="AC1893">
        <v>0</v>
      </c>
      <c r="AD1893">
        <v>0</v>
      </c>
      <c r="AE1893">
        <v>-1053.79</v>
      </c>
    </row>
    <row r="1894" spans="1:31" x14ac:dyDescent="0.3">
      <c r="A1894" t="str">
        <f t="shared" si="323"/>
        <v>18</v>
      </c>
      <c r="B1894" t="str">
        <f t="shared" si="330"/>
        <v>09</v>
      </c>
      <c r="C1894" s="1">
        <v>43174.909537037034</v>
      </c>
      <c r="D1894" t="str">
        <f t="shared" si="325"/>
        <v>9</v>
      </c>
      <c r="E1894" t="s">
        <v>210</v>
      </c>
      <c r="H1894" t="s">
        <v>54</v>
      </c>
      <c r="I1894" s="2">
        <v>43182</v>
      </c>
      <c r="J1894" t="s">
        <v>83</v>
      </c>
      <c r="K1894" t="s">
        <v>35</v>
      </c>
      <c r="L1894" t="s">
        <v>36</v>
      </c>
      <c r="M1894" t="s">
        <v>207</v>
      </c>
      <c r="N1894" t="s">
        <v>208</v>
      </c>
      <c r="O1894" t="s">
        <v>39</v>
      </c>
      <c r="P1894" t="s">
        <v>40</v>
      </c>
      <c r="Q1894">
        <v>4</v>
      </c>
      <c r="R1894" t="s">
        <v>41</v>
      </c>
      <c r="S1894" t="s">
        <v>209</v>
      </c>
      <c r="T1894" t="s">
        <v>208</v>
      </c>
      <c r="U1894" t="str">
        <f>"01"</f>
        <v>01</v>
      </c>
      <c r="V1894" t="s">
        <v>84</v>
      </c>
      <c r="W1894" t="str">
        <f>"E4105"</f>
        <v>E4105</v>
      </c>
      <c r="X1894" t="s">
        <v>84</v>
      </c>
      <c r="AA1894" t="s">
        <v>46</v>
      </c>
      <c r="AB1894">
        <v>0</v>
      </c>
      <c r="AC1894">
        <v>0</v>
      </c>
      <c r="AD1894">
        <v>1053.78</v>
      </c>
      <c r="AE1894">
        <v>0</v>
      </c>
    </row>
    <row r="1895" spans="1:31" x14ac:dyDescent="0.3">
      <c r="A1895" t="str">
        <f t="shared" si="323"/>
        <v>18</v>
      </c>
      <c r="B1895" t="str">
        <f t="shared" si="330"/>
        <v>09</v>
      </c>
      <c r="C1895" s="1">
        <v>43188.904849537037</v>
      </c>
      <c r="D1895" t="str">
        <f t="shared" si="325"/>
        <v>9</v>
      </c>
      <c r="E1895" t="s">
        <v>91</v>
      </c>
      <c r="G1895" t="s">
        <v>86</v>
      </c>
      <c r="H1895" t="s">
        <v>87</v>
      </c>
      <c r="I1895" s="2">
        <v>43188</v>
      </c>
      <c r="J1895" t="s">
        <v>88</v>
      </c>
      <c r="K1895" t="s">
        <v>35</v>
      </c>
      <c r="L1895" t="s">
        <v>36</v>
      </c>
      <c r="M1895" t="s">
        <v>207</v>
      </c>
      <c r="N1895" t="s">
        <v>208</v>
      </c>
      <c r="O1895" t="s">
        <v>39</v>
      </c>
      <c r="P1895" t="s">
        <v>40</v>
      </c>
      <c r="Q1895">
        <v>4</v>
      </c>
      <c r="R1895" t="s">
        <v>41</v>
      </c>
      <c r="S1895" t="s">
        <v>209</v>
      </c>
      <c r="T1895" t="s">
        <v>208</v>
      </c>
      <c r="U1895" t="str">
        <f>"01"</f>
        <v>01</v>
      </c>
      <c r="V1895" t="s">
        <v>84</v>
      </c>
      <c r="W1895" t="str">
        <f>"E4105"</f>
        <v>E4105</v>
      </c>
      <c r="X1895" t="s">
        <v>84</v>
      </c>
      <c r="AA1895" t="s">
        <v>65</v>
      </c>
      <c r="AB1895">
        <v>0</v>
      </c>
      <c r="AC1895">
        <v>0</v>
      </c>
      <c r="AD1895">
        <v>0</v>
      </c>
      <c r="AE1895">
        <v>-1053.78</v>
      </c>
    </row>
    <row r="1896" spans="1:31" x14ac:dyDescent="0.3">
      <c r="A1896" t="str">
        <f t="shared" si="323"/>
        <v>18</v>
      </c>
      <c r="B1896" t="str">
        <f t="shared" si="330"/>
        <v>09</v>
      </c>
      <c r="C1896" s="1">
        <v>43171.901875000003</v>
      </c>
      <c r="D1896" t="str">
        <f t="shared" si="325"/>
        <v>9</v>
      </c>
      <c r="E1896" t="s">
        <v>220</v>
      </c>
      <c r="H1896" t="s">
        <v>221</v>
      </c>
      <c r="I1896" s="2">
        <v>43171</v>
      </c>
      <c r="J1896" t="s">
        <v>222</v>
      </c>
      <c r="K1896" t="s">
        <v>35</v>
      </c>
      <c r="L1896" t="s">
        <v>36</v>
      </c>
      <c r="M1896" t="s">
        <v>207</v>
      </c>
      <c r="N1896" t="s">
        <v>208</v>
      </c>
      <c r="O1896" t="s">
        <v>39</v>
      </c>
      <c r="P1896" t="s">
        <v>40</v>
      </c>
      <c r="Q1896">
        <v>4</v>
      </c>
      <c r="R1896" t="s">
        <v>41</v>
      </c>
      <c r="S1896" t="s">
        <v>209</v>
      </c>
      <c r="T1896" t="s">
        <v>208</v>
      </c>
      <c r="U1896" t="str">
        <f>"15"</f>
        <v>15</v>
      </c>
      <c r="V1896" t="s">
        <v>223</v>
      </c>
      <c r="W1896" t="str">
        <f>"F9223"</f>
        <v>F9223</v>
      </c>
      <c r="X1896" t="s">
        <v>224</v>
      </c>
      <c r="AA1896" t="s">
        <v>46</v>
      </c>
      <c r="AB1896">
        <v>0</v>
      </c>
      <c r="AC1896">
        <v>0</v>
      </c>
      <c r="AD1896">
        <v>39.72</v>
      </c>
      <c r="AE1896">
        <v>0</v>
      </c>
    </row>
    <row r="1897" spans="1:31" x14ac:dyDescent="0.3">
      <c r="A1897" t="str">
        <f t="shared" si="323"/>
        <v>18</v>
      </c>
      <c r="B1897" t="str">
        <f t="shared" si="330"/>
        <v>09</v>
      </c>
      <c r="C1897" s="1">
        <v>43174.424444444441</v>
      </c>
      <c r="D1897" t="str">
        <f t="shared" si="325"/>
        <v>9</v>
      </c>
      <c r="E1897" t="s">
        <v>225</v>
      </c>
      <c r="H1897" t="s">
        <v>226</v>
      </c>
      <c r="I1897" s="2">
        <v>43173</v>
      </c>
      <c r="J1897" t="s">
        <v>106</v>
      </c>
      <c r="K1897" t="s">
        <v>35</v>
      </c>
      <c r="L1897" t="s">
        <v>36</v>
      </c>
      <c r="M1897" t="s">
        <v>207</v>
      </c>
      <c r="N1897" t="s">
        <v>208</v>
      </c>
      <c r="O1897" t="s">
        <v>39</v>
      </c>
      <c r="P1897" t="s">
        <v>40</v>
      </c>
      <c r="Q1897">
        <v>4</v>
      </c>
      <c r="R1897" t="s">
        <v>41</v>
      </c>
      <c r="S1897" t="s">
        <v>209</v>
      </c>
      <c r="T1897" t="s">
        <v>208</v>
      </c>
      <c r="U1897" t="str">
        <f t="shared" ref="U1897:U1902" si="331">"RV"</f>
        <v>RV</v>
      </c>
      <c r="V1897" t="s">
        <v>44</v>
      </c>
      <c r="W1897" t="str">
        <f t="shared" ref="W1897:W1902" si="332">"R3583E"</f>
        <v>R3583E</v>
      </c>
      <c r="X1897" t="s">
        <v>227</v>
      </c>
      <c r="AA1897" t="s">
        <v>46</v>
      </c>
      <c r="AB1897">
        <v>0</v>
      </c>
      <c r="AC1897">
        <v>0</v>
      </c>
      <c r="AD1897">
        <v>30</v>
      </c>
      <c r="AE1897">
        <v>0</v>
      </c>
    </row>
    <row r="1898" spans="1:31" x14ac:dyDescent="0.3">
      <c r="A1898" t="str">
        <f t="shared" si="323"/>
        <v>18</v>
      </c>
      <c r="B1898" t="str">
        <f t="shared" si="330"/>
        <v>09</v>
      </c>
      <c r="C1898" s="1">
        <v>43178.390057870369</v>
      </c>
      <c r="D1898" t="str">
        <f t="shared" si="325"/>
        <v>9</v>
      </c>
      <c r="E1898" t="s">
        <v>228</v>
      </c>
      <c r="H1898" t="s">
        <v>229</v>
      </c>
      <c r="I1898" s="2">
        <v>43173</v>
      </c>
      <c r="J1898" t="s">
        <v>106</v>
      </c>
      <c r="K1898" t="s">
        <v>35</v>
      </c>
      <c r="L1898" t="s">
        <v>36</v>
      </c>
      <c r="M1898" t="s">
        <v>207</v>
      </c>
      <c r="N1898" t="s">
        <v>208</v>
      </c>
      <c r="O1898" t="s">
        <v>39</v>
      </c>
      <c r="P1898" t="s">
        <v>40</v>
      </c>
      <c r="Q1898">
        <v>4</v>
      </c>
      <c r="R1898" t="s">
        <v>41</v>
      </c>
      <c r="S1898" t="s">
        <v>209</v>
      </c>
      <c r="T1898" t="s">
        <v>208</v>
      </c>
      <c r="U1898" t="str">
        <f t="shared" si="331"/>
        <v>RV</v>
      </c>
      <c r="V1898" t="s">
        <v>44</v>
      </c>
      <c r="W1898" t="str">
        <f t="shared" si="332"/>
        <v>R3583E</v>
      </c>
      <c r="X1898" t="s">
        <v>227</v>
      </c>
      <c r="AA1898" t="s">
        <v>46</v>
      </c>
      <c r="AB1898">
        <v>0</v>
      </c>
      <c r="AC1898">
        <v>0</v>
      </c>
      <c r="AD1898">
        <v>30</v>
      </c>
      <c r="AE1898">
        <v>0</v>
      </c>
    </row>
    <row r="1899" spans="1:31" x14ac:dyDescent="0.3">
      <c r="A1899" t="str">
        <f t="shared" si="323"/>
        <v>18</v>
      </c>
      <c r="B1899" t="str">
        <f t="shared" si="330"/>
        <v>09</v>
      </c>
      <c r="C1899" s="1">
        <v>43174.563425925924</v>
      </c>
      <c r="D1899" t="str">
        <f t="shared" si="325"/>
        <v>9</v>
      </c>
      <c r="E1899" t="s">
        <v>230</v>
      </c>
      <c r="H1899" t="s">
        <v>231</v>
      </c>
      <c r="I1899" s="2">
        <v>43173</v>
      </c>
      <c r="J1899" t="s">
        <v>106</v>
      </c>
      <c r="K1899" t="s">
        <v>35</v>
      </c>
      <c r="L1899" t="s">
        <v>36</v>
      </c>
      <c r="M1899" t="s">
        <v>207</v>
      </c>
      <c r="N1899" t="s">
        <v>208</v>
      </c>
      <c r="O1899" t="s">
        <v>39</v>
      </c>
      <c r="P1899" t="s">
        <v>40</v>
      </c>
      <c r="Q1899">
        <v>4</v>
      </c>
      <c r="R1899" t="s">
        <v>41</v>
      </c>
      <c r="S1899" t="s">
        <v>209</v>
      </c>
      <c r="T1899" t="s">
        <v>208</v>
      </c>
      <c r="U1899" t="str">
        <f t="shared" si="331"/>
        <v>RV</v>
      </c>
      <c r="V1899" t="s">
        <v>44</v>
      </c>
      <c r="W1899" t="str">
        <f t="shared" si="332"/>
        <v>R3583E</v>
      </c>
      <c r="X1899" t="s">
        <v>227</v>
      </c>
      <c r="AA1899" t="s">
        <v>46</v>
      </c>
      <c r="AB1899">
        <v>0</v>
      </c>
      <c r="AC1899">
        <v>0</v>
      </c>
      <c r="AD1899">
        <v>60</v>
      </c>
      <c r="AE1899">
        <v>0</v>
      </c>
    </row>
    <row r="1900" spans="1:31" x14ac:dyDescent="0.3">
      <c r="A1900" t="str">
        <f t="shared" si="323"/>
        <v>18</v>
      </c>
      <c r="B1900" t="str">
        <f t="shared" si="330"/>
        <v>09</v>
      </c>
      <c r="C1900" s="1">
        <v>43174.563449074078</v>
      </c>
      <c r="D1900" t="str">
        <f t="shared" si="325"/>
        <v>9</v>
      </c>
      <c r="E1900" t="s">
        <v>232</v>
      </c>
      <c r="H1900" t="s">
        <v>233</v>
      </c>
      <c r="I1900" s="2">
        <v>43173</v>
      </c>
      <c r="J1900" t="s">
        <v>106</v>
      </c>
      <c r="K1900" t="s">
        <v>35</v>
      </c>
      <c r="L1900" t="s">
        <v>36</v>
      </c>
      <c r="M1900" t="s">
        <v>207</v>
      </c>
      <c r="N1900" t="s">
        <v>208</v>
      </c>
      <c r="O1900" t="s">
        <v>39</v>
      </c>
      <c r="P1900" t="s">
        <v>40</v>
      </c>
      <c r="Q1900">
        <v>4</v>
      </c>
      <c r="R1900" t="s">
        <v>41</v>
      </c>
      <c r="S1900" t="s">
        <v>209</v>
      </c>
      <c r="T1900" t="s">
        <v>208</v>
      </c>
      <c r="U1900" t="str">
        <f t="shared" si="331"/>
        <v>RV</v>
      </c>
      <c r="V1900" t="s">
        <v>44</v>
      </c>
      <c r="W1900" t="str">
        <f t="shared" si="332"/>
        <v>R3583E</v>
      </c>
      <c r="X1900" t="s">
        <v>227</v>
      </c>
      <c r="AA1900" t="s">
        <v>46</v>
      </c>
      <c r="AB1900">
        <v>0</v>
      </c>
      <c r="AC1900">
        <v>0</v>
      </c>
      <c r="AD1900">
        <v>30</v>
      </c>
      <c r="AE1900">
        <v>0</v>
      </c>
    </row>
    <row r="1901" spans="1:31" x14ac:dyDescent="0.3">
      <c r="A1901" t="str">
        <f t="shared" si="323"/>
        <v>18</v>
      </c>
      <c r="B1901" t="str">
        <f t="shared" si="330"/>
        <v>09</v>
      </c>
      <c r="C1901" s="1">
        <v>43179.319571759261</v>
      </c>
      <c r="D1901" t="str">
        <f t="shared" si="325"/>
        <v>9</v>
      </c>
      <c r="E1901" t="s">
        <v>234</v>
      </c>
      <c r="H1901" t="s">
        <v>235</v>
      </c>
      <c r="I1901" s="2">
        <v>43173</v>
      </c>
      <c r="J1901" t="s">
        <v>106</v>
      </c>
      <c r="K1901" t="s">
        <v>35</v>
      </c>
      <c r="L1901" t="s">
        <v>36</v>
      </c>
      <c r="M1901" t="s">
        <v>207</v>
      </c>
      <c r="N1901" t="s">
        <v>208</v>
      </c>
      <c r="O1901" t="s">
        <v>39</v>
      </c>
      <c r="P1901" t="s">
        <v>40</v>
      </c>
      <c r="Q1901">
        <v>4</v>
      </c>
      <c r="R1901" t="s">
        <v>41</v>
      </c>
      <c r="S1901" t="s">
        <v>209</v>
      </c>
      <c r="T1901" t="s">
        <v>208</v>
      </c>
      <c r="U1901" t="str">
        <f t="shared" si="331"/>
        <v>RV</v>
      </c>
      <c r="V1901" t="s">
        <v>44</v>
      </c>
      <c r="W1901" t="str">
        <f t="shared" si="332"/>
        <v>R3583E</v>
      </c>
      <c r="X1901" t="s">
        <v>227</v>
      </c>
      <c r="AA1901" t="s">
        <v>46</v>
      </c>
      <c r="AB1901">
        <v>0</v>
      </c>
      <c r="AC1901">
        <v>0</v>
      </c>
      <c r="AD1901">
        <v>30</v>
      </c>
      <c r="AE1901">
        <v>0</v>
      </c>
    </row>
    <row r="1902" spans="1:31" x14ac:dyDescent="0.3">
      <c r="A1902" t="str">
        <f t="shared" si="323"/>
        <v>18</v>
      </c>
      <c r="B1902" t="str">
        <f t="shared" si="330"/>
        <v>09</v>
      </c>
      <c r="C1902" s="1">
        <v>43179.31958333333</v>
      </c>
      <c r="D1902" t="str">
        <f t="shared" si="325"/>
        <v>9</v>
      </c>
      <c r="E1902" t="s">
        <v>236</v>
      </c>
      <c r="H1902" t="s">
        <v>237</v>
      </c>
      <c r="I1902" s="2">
        <v>43172</v>
      </c>
      <c r="J1902" t="s">
        <v>106</v>
      </c>
      <c r="K1902" t="s">
        <v>35</v>
      </c>
      <c r="L1902" t="s">
        <v>36</v>
      </c>
      <c r="M1902" t="s">
        <v>207</v>
      </c>
      <c r="N1902" t="s">
        <v>208</v>
      </c>
      <c r="O1902" t="s">
        <v>39</v>
      </c>
      <c r="P1902" t="s">
        <v>40</v>
      </c>
      <c r="Q1902">
        <v>4</v>
      </c>
      <c r="R1902" t="s">
        <v>41</v>
      </c>
      <c r="S1902" t="s">
        <v>209</v>
      </c>
      <c r="T1902" t="s">
        <v>208</v>
      </c>
      <c r="U1902" t="str">
        <f t="shared" si="331"/>
        <v>RV</v>
      </c>
      <c r="V1902" t="s">
        <v>44</v>
      </c>
      <c r="W1902" t="str">
        <f t="shared" si="332"/>
        <v>R3583E</v>
      </c>
      <c r="X1902" t="s">
        <v>227</v>
      </c>
      <c r="AA1902" t="s">
        <v>46</v>
      </c>
      <c r="AB1902">
        <v>0</v>
      </c>
      <c r="AC1902">
        <v>0</v>
      </c>
      <c r="AD1902">
        <v>30</v>
      </c>
      <c r="AE1902">
        <v>0</v>
      </c>
    </row>
    <row r="1903" spans="1:31" x14ac:dyDescent="0.3">
      <c r="A1903" t="str">
        <f t="shared" si="323"/>
        <v>18</v>
      </c>
      <c r="B1903" t="str">
        <f t="shared" ref="B1903:B1908" si="333">"00"</f>
        <v>00</v>
      </c>
      <c r="C1903" s="1">
        <v>42927.901921296296</v>
      </c>
      <c r="D1903" t="str">
        <f t="shared" si="325"/>
        <v>9</v>
      </c>
      <c r="E1903" t="s">
        <v>238</v>
      </c>
      <c r="G1903" t="s">
        <v>239</v>
      </c>
      <c r="H1903" t="s">
        <v>240</v>
      </c>
      <c r="I1903" s="2">
        <v>42917</v>
      </c>
      <c r="J1903" t="s">
        <v>241</v>
      </c>
      <c r="K1903" t="s">
        <v>242</v>
      </c>
      <c r="L1903" t="s">
        <v>243</v>
      </c>
      <c r="M1903" t="s">
        <v>244</v>
      </c>
      <c r="N1903" t="s">
        <v>245</v>
      </c>
      <c r="O1903" t="s">
        <v>39</v>
      </c>
      <c r="P1903" t="s">
        <v>40</v>
      </c>
      <c r="Q1903">
        <v>4</v>
      </c>
      <c r="R1903" t="s">
        <v>41</v>
      </c>
      <c r="S1903" t="s">
        <v>246</v>
      </c>
      <c r="T1903" t="s">
        <v>245</v>
      </c>
      <c r="U1903" t="str">
        <f t="shared" ref="U1903:U1917" si="334">"05"</f>
        <v>05</v>
      </c>
      <c r="V1903" t="s">
        <v>58</v>
      </c>
      <c r="W1903" t="str">
        <f t="shared" ref="W1903:W1917" si="335">"E5172"</f>
        <v>E5172</v>
      </c>
      <c r="X1903" t="s">
        <v>247</v>
      </c>
      <c r="AA1903" t="s">
        <v>46</v>
      </c>
      <c r="AB1903">
        <v>0</v>
      </c>
      <c r="AC1903">
        <v>0</v>
      </c>
      <c r="AD1903">
        <v>0</v>
      </c>
      <c r="AE1903">
        <v>47218.43</v>
      </c>
    </row>
    <row r="1904" spans="1:31" x14ac:dyDescent="0.3">
      <c r="A1904" t="str">
        <f t="shared" si="323"/>
        <v>18</v>
      </c>
      <c r="B1904" t="str">
        <f t="shared" si="333"/>
        <v>00</v>
      </c>
      <c r="C1904" s="1">
        <v>42927.901921296296</v>
      </c>
      <c r="D1904" t="str">
        <f t="shared" si="325"/>
        <v>9</v>
      </c>
      <c r="E1904" t="s">
        <v>238</v>
      </c>
      <c r="G1904" t="s">
        <v>239</v>
      </c>
      <c r="H1904" t="s">
        <v>240</v>
      </c>
      <c r="I1904" s="2">
        <v>42917</v>
      </c>
      <c r="J1904" t="s">
        <v>241</v>
      </c>
      <c r="K1904" t="s">
        <v>242</v>
      </c>
      <c r="L1904" t="s">
        <v>243</v>
      </c>
      <c r="M1904" t="s">
        <v>244</v>
      </c>
      <c r="N1904" t="s">
        <v>245</v>
      </c>
      <c r="O1904" t="s">
        <v>39</v>
      </c>
      <c r="P1904" t="s">
        <v>40</v>
      </c>
      <c r="Q1904">
        <v>4</v>
      </c>
      <c r="R1904" t="s">
        <v>41</v>
      </c>
      <c r="S1904" t="s">
        <v>246</v>
      </c>
      <c r="T1904" t="s">
        <v>245</v>
      </c>
      <c r="U1904" t="str">
        <f t="shared" si="334"/>
        <v>05</v>
      </c>
      <c r="V1904" t="s">
        <v>58</v>
      </c>
      <c r="W1904" t="str">
        <f t="shared" si="335"/>
        <v>E5172</v>
      </c>
      <c r="X1904" t="s">
        <v>247</v>
      </c>
      <c r="AA1904" t="s">
        <v>46</v>
      </c>
      <c r="AB1904">
        <v>0</v>
      </c>
      <c r="AC1904">
        <v>0</v>
      </c>
      <c r="AD1904">
        <v>0</v>
      </c>
      <c r="AE1904">
        <v>0</v>
      </c>
    </row>
    <row r="1905" spans="1:31" x14ac:dyDescent="0.3">
      <c r="A1905" t="str">
        <f t="shared" si="323"/>
        <v>18</v>
      </c>
      <c r="B1905" t="str">
        <f t="shared" si="333"/>
        <v>00</v>
      </c>
      <c r="C1905" s="1">
        <v>42927.901921296296</v>
      </c>
      <c r="D1905" t="str">
        <f t="shared" si="325"/>
        <v>9</v>
      </c>
      <c r="E1905" t="s">
        <v>238</v>
      </c>
      <c r="G1905" t="s">
        <v>248</v>
      </c>
      <c r="H1905" t="s">
        <v>240</v>
      </c>
      <c r="I1905" s="2">
        <v>42917</v>
      </c>
      <c r="J1905" t="s">
        <v>241</v>
      </c>
      <c r="K1905" t="s">
        <v>242</v>
      </c>
      <c r="L1905" t="s">
        <v>243</v>
      </c>
      <c r="M1905" t="s">
        <v>244</v>
      </c>
      <c r="N1905" t="s">
        <v>245</v>
      </c>
      <c r="O1905" t="s">
        <v>39</v>
      </c>
      <c r="P1905" t="s">
        <v>40</v>
      </c>
      <c r="Q1905">
        <v>4</v>
      </c>
      <c r="R1905" t="s">
        <v>41</v>
      </c>
      <c r="S1905" t="s">
        <v>246</v>
      </c>
      <c r="T1905" t="s">
        <v>245</v>
      </c>
      <c r="U1905" t="str">
        <f t="shared" si="334"/>
        <v>05</v>
      </c>
      <c r="V1905" t="s">
        <v>58</v>
      </c>
      <c r="W1905" t="str">
        <f t="shared" si="335"/>
        <v>E5172</v>
      </c>
      <c r="X1905" t="s">
        <v>247</v>
      </c>
      <c r="AA1905" t="s">
        <v>46</v>
      </c>
      <c r="AB1905">
        <v>0</v>
      </c>
      <c r="AC1905">
        <v>0</v>
      </c>
      <c r="AD1905">
        <v>0</v>
      </c>
      <c r="AE1905">
        <v>13723.69</v>
      </c>
    </row>
    <row r="1906" spans="1:31" x14ac:dyDescent="0.3">
      <c r="A1906" t="str">
        <f t="shared" si="323"/>
        <v>18</v>
      </c>
      <c r="B1906" t="str">
        <f t="shared" si="333"/>
        <v>00</v>
      </c>
      <c r="C1906" s="1">
        <v>42927.901921296296</v>
      </c>
      <c r="D1906" t="str">
        <f t="shared" si="325"/>
        <v>9</v>
      </c>
      <c r="E1906" t="s">
        <v>238</v>
      </c>
      <c r="G1906" t="s">
        <v>248</v>
      </c>
      <c r="H1906" t="s">
        <v>240</v>
      </c>
      <c r="I1906" s="2">
        <v>42917</v>
      </c>
      <c r="J1906" t="s">
        <v>241</v>
      </c>
      <c r="K1906" t="s">
        <v>242</v>
      </c>
      <c r="L1906" t="s">
        <v>243</v>
      </c>
      <c r="M1906" t="s">
        <v>244</v>
      </c>
      <c r="N1906" t="s">
        <v>245</v>
      </c>
      <c r="O1906" t="s">
        <v>39</v>
      </c>
      <c r="P1906" t="s">
        <v>40</v>
      </c>
      <c r="Q1906">
        <v>4</v>
      </c>
      <c r="R1906" t="s">
        <v>41</v>
      </c>
      <c r="S1906" t="s">
        <v>246</v>
      </c>
      <c r="T1906" t="s">
        <v>245</v>
      </c>
      <c r="U1906" t="str">
        <f t="shared" si="334"/>
        <v>05</v>
      </c>
      <c r="V1906" t="s">
        <v>58</v>
      </c>
      <c r="W1906" t="str">
        <f t="shared" si="335"/>
        <v>E5172</v>
      </c>
      <c r="X1906" t="s">
        <v>247</v>
      </c>
      <c r="AA1906" t="s">
        <v>46</v>
      </c>
      <c r="AB1906">
        <v>0</v>
      </c>
      <c r="AC1906">
        <v>0</v>
      </c>
      <c r="AD1906">
        <v>0</v>
      </c>
      <c r="AE1906">
        <v>0</v>
      </c>
    </row>
    <row r="1907" spans="1:31" x14ac:dyDescent="0.3">
      <c r="A1907" t="str">
        <f t="shared" si="323"/>
        <v>18</v>
      </c>
      <c r="B1907" t="str">
        <f t="shared" si="333"/>
        <v>00</v>
      </c>
      <c r="C1907" s="1">
        <v>42927.901921296296</v>
      </c>
      <c r="D1907" t="str">
        <f t="shared" si="325"/>
        <v>9</v>
      </c>
      <c r="E1907" t="s">
        <v>238</v>
      </c>
      <c r="G1907" t="s">
        <v>249</v>
      </c>
      <c r="H1907" t="s">
        <v>240</v>
      </c>
      <c r="I1907" s="2">
        <v>42917</v>
      </c>
      <c r="J1907" t="s">
        <v>241</v>
      </c>
      <c r="K1907" t="s">
        <v>242</v>
      </c>
      <c r="L1907" t="s">
        <v>243</v>
      </c>
      <c r="M1907" t="s">
        <v>244</v>
      </c>
      <c r="N1907" t="s">
        <v>245</v>
      </c>
      <c r="O1907" t="s">
        <v>39</v>
      </c>
      <c r="P1907" t="s">
        <v>40</v>
      </c>
      <c r="Q1907">
        <v>4</v>
      </c>
      <c r="R1907" t="s">
        <v>41</v>
      </c>
      <c r="S1907" t="s">
        <v>246</v>
      </c>
      <c r="T1907" t="s">
        <v>245</v>
      </c>
      <c r="U1907" t="str">
        <f t="shared" si="334"/>
        <v>05</v>
      </c>
      <c r="V1907" t="s">
        <v>58</v>
      </c>
      <c r="W1907" t="str">
        <f t="shared" si="335"/>
        <v>E5172</v>
      </c>
      <c r="X1907" t="s">
        <v>247</v>
      </c>
      <c r="AA1907" t="s">
        <v>46</v>
      </c>
      <c r="AB1907">
        <v>0</v>
      </c>
      <c r="AC1907">
        <v>0</v>
      </c>
      <c r="AD1907">
        <v>0</v>
      </c>
      <c r="AE1907">
        <v>60762.17</v>
      </c>
    </row>
    <row r="1908" spans="1:31" x14ac:dyDescent="0.3">
      <c r="A1908" t="str">
        <f t="shared" si="323"/>
        <v>18</v>
      </c>
      <c r="B1908" t="str">
        <f t="shared" si="333"/>
        <v>00</v>
      </c>
      <c r="C1908" s="1">
        <v>42927.901921296296</v>
      </c>
      <c r="D1908" t="str">
        <f t="shared" si="325"/>
        <v>9</v>
      </c>
      <c r="E1908" t="s">
        <v>238</v>
      </c>
      <c r="G1908" t="s">
        <v>249</v>
      </c>
      <c r="H1908" t="s">
        <v>240</v>
      </c>
      <c r="I1908" s="2">
        <v>42917</v>
      </c>
      <c r="J1908" t="s">
        <v>241</v>
      </c>
      <c r="K1908" t="s">
        <v>242</v>
      </c>
      <c r="L1908" t="s">
        <v>243</v>
      </c>
      <c r="M1908" t="s">
        <v>244</v>
      </c>
      <c r="N1908" t="s">
        <v>245</v>
      </c>
      <c r="O1908" t="s">
        <v>39</v>
      </c>
      <c r="P1908" t="s">
        <v>40</v>
      </c>
      <c r="Q1908">
        <v>4</v>
      </c>
      <c r="R1908" t="s">
        <v>41</v>
      </c>
      <c r="S1908" t="s">
        <v>246</v>
      </c>
      <c r="T1908" t="s">
        <v>245</v>
      </c>
      <c r="U1908" t="str">
        <f t="shared" si="334"/>
        <v>05</v>
      </c>
      <c r="V1908" t="s">
        <v>58</v>
      </c>
      <c r="W1908" t="str">
        <f t="shared" si="335"/>
        <v>E5172</v>
      </c>
      <c r="X1908" t="s">
        <v>247</v>
      </c>
      <c r="AA1908" t="s">
        <v>46</v>
      </c>
      <c r="AB1908">
        <v>0</v>
      </c>
      <c r="AC1908">
        <v>0</v>
      </c>
      <c r="AD1908">
        <v>0</v>
      </c>
      <c r="AE1908">
        <v>0</v>
      </c>
    </row>
    <row r="1909" spans="1:31" x14ac:dyDescent="0.3">
      <c r="A1909" t="str">
        <f t="shared" si="323"/>
        <v>18</v>
      </c>
      <c r="B1909" t="str">
        <f t="shared" ref="B1909:B1940" si="336">"09"</f>
        <v>09</v>
      </c>
      <c r="C1909" s="1">
        <v>43172.902037037034</v>
      </c>
      <c r="D1909" t="str">
        <f t="shared" si="325"/>
        <v>9</v>
      </c>
      <c r="E1909" t="s">
        <v>250</v>
      </c>
      <c r="G1909" t="s">
        <v>239</v>
      </c>
      <c r="H1909" t="s">
        <v>251</v>
      </c>
      <c r="I1909" s="2">
        <v>43172</v>
      </c>
      <c r="J1909" t="s">
        <v>67</v>
      </c>
      <c r="K1909" t="s">
        <v>242</v>
      </c>
      <c r="L1909" t="s">
        <v>243</v>
      </c>
      <c r="M1909" t="s">
        <v>244</v>
      </c>
      <c r="N1909" t="s">
        <v>245</v>
      </c>
      <c r="O1909" t="s">
        <v>39</v>
      </c>
      <c r="P1909" t="s">
        <v>40</v>
      </c>
      <c r="Q1909">
        <v>4</v>
      </c>
      <c r="R1909" t="s">
        <v>41</v>
      </c>
      <c r="S1909" t="s">
        <v>246</v>
      </c>
      <c r="T1909" t="s">
        <v>245</v>
      </c>
      <c r="U1909" t="str">
        <f t="shared" si="334"/>
        <v>05</v>
      </c>
      <c r="V1909" t="s">
        <v>58</v>
      </c>
      <c r="W1909" t="str">
        <f t="shared" si="335"/>
        <v>E5172</v>
      </c>
      <c r="X1909" t="s">
        <v>247</v>
      </c>
      <c r="AA1909" t="s">
        <v>65</v>
      </c>
      <c r="AB1909">
        <v>0</v>
      </c>
      <c r="AC1909">
        <v>0</v>
      </c>
      <c r="AD1909">
        <v>0</v>
      </c>
      <c r="AE1909">
        <v>-2444.06</v>
      </c>
    </row>
    <row r="1910" spans="1:31" x14ac:dyDescent="0.3">
      <c r="A1910" t="str">
        <f t="shared" si="323"/>
        <v>18</v>
      </c>
      <c r="B1910" t="str">
        <f t="shared" si="336"/>
        <v>09</v>
      </c>
      <c r="C1910" s="1">
        <v>43172.902037037034</v>
      </c>
      <c r="D1910" t="str">
        <f t="shared" si="325"/>
        <v>9</v>
      </c>
      <c r="E1910" t="s">
        <v>250</v>
      </c>
      <c r="G1910" t="s">
        <v>239</v>
      </c>
      <c r="H1910" t="s">
        <v>251</v>
      </c>
      <c r="I1910" s="2">
        <v>43172</v>
      </c>
      <c r="J1910" t="s">
        <v>67</v>
      </c>
      <c r="K1910" t="s">
        <v>242</v>
      </c>
      <c r="L1910" t="s">
        <v>243</v>
      </c>
      <c r="M1910" t="s">
        <v>244</v>
      </c>
      <c r="N1910" t="s">
        <v>245</v>
      </c>
      <c r="O1910" t="s">
        <v>39</v>
      </c>
      <c r="P1910" t="s">
        <v>40</v>
      </c>
      <c r="Q1910">
        <v>4</v>
      </c>
      <c r="R1910" t="s">
        <v>41</v>
      </c>
      <c r="S1910" t="s">
        <v>246</v>
      </c>
      <c r="T1910" t="s">
        <v>245</v>
      </c>
      <c r="U1910" t="str">
        <f t="shared" si="334"/>
        <v>05</v>
      </c>
      <c r="V1910" t="s">
        <v>58</v>
      </c>
      <c r="W1910" t="str">
        <f t="shared" si="335"/>
        <v>E5172</v>
      </c>
      <c r="X1910" t="s">
        <v>247</v>
      </c>
      <c r="AA1910" t="s">
        <v>46</v>
      </c>
      <c r="AB1910">
        <v>0</v>
      </c>
      <c r="AC1910">
        <v>0</v>
      </c>
      <c r="AD1910">
        <v>2444.06</v>
      </c>
      <c r="AE1910">
        <v>0</v>
      </c>
    </row>
    <row r="1911" spans="1:31" x14ac:dyDescent="0.3">
      <c r="A1911" t="str">
        <f t="shared" si="323"/>
        <v>18</v>
      </c>
      <c r="B1911" t="str">
        <f t="shared" si="336"/>
        <v>09</v>
      </c>
      <c r="C1911" s="1">
        <v>43172.902037037034</v>
      </c>
      <c r="D1911" t="str">
        <f t="shared" si="325"/>
        <v>9</v>
      </c>
      <c r="E1911" t="s">
        <v>250</v>
      </c>
      <c r="G1911" t="s">
        <v>239</v>
      </c>
      <c r="H1911" t="s">
        <v>251</v>
      </c>
      <c r="I1911" s="2">
        <v>43172</v>
      </c>
      <c r="J1911" t="s">
        <v>67</v>
      </c>
      <c r="K1911" t="s">
        <v>242</v>
      </c>
      <c r="L1911" t="s">
        <v>243</v>
      </c>
      <c r="M1911" t="s">
        <v>244</v>
      </c>
      <c r="N1911" t="s">
        <v>245</v>
      </c>
      <c r="O1911" t="s">
        <v>39</v>
      </c>
      <c r="P1911" t="s">
        <v>40</v>
      </c>
      <c r="Q1911">
        <v>4</v>
      </c>
      <c r="R1911" t="s">
        <v>41</v>
      </c>
      <c r="S1911" t="s">
        <v>246</v>
      </c>
      <c r="T1911" t="s">
        <v>245</v>
      </c>
      <c r="U1911" t="str">
        <f t="shared" si="334"/>
        <v>05</v>
      </c>
      <c r="V1911" t="s">
        <v>58</v>
      </c>
      <c r="W1911" t="str">
        <f t="shared" si="335"/>
        <v>E5172</v>
      </c>
      <c r="X1911" t="s">
        <v>247</v>
      </c>
      <c r="AA1911" t="s">
        <v>65</v>
      </c>
      <c r="AB1911">
        <v>0</v>
      </c>
      <c r="AC1911">
        <v>0</v>
      </c>
      <c r="AD1911">
        <v>0</v>
      </c>
      <c r="AE1911">
        <v>0</v>
      </c>
    </row>
    <row r="1912" spans="1:31" x14ac:dyDescent="0.3">
      <c r="A1912" t="str">
        <f t="shared" si="323"/>
        <v>18</v>
      </c>
      <c r="B1912" t="str">
        <f t="shared" si="336"/>
        <v>09</v>
      </c>
      <c r="C1912" s="1">
        <v>43174.29246527778</v>
      </c>
      <c r="D1912" t="str">
        <f t="shared" si="325"/>
        <v>9</v>
      </c>
      <c r="E1912" t="s">
        <v>252</v>
      </c>
      <c r="G1912" t="s">
        <v>239</v>
      </c>
      <c r="H1912" t="s">
        <v>251</v>
      </c>
      <c r="I1912" s="2">
        <v>43172</v>
      </c>
      <c r="J1912" t="s">
        <v>67</v>
      </c>
      <c r="K1912" t="s">
        <v>242</v>
      </c>
      <c r="L1912" t="s">
        <v>243</v>
      </c>
      <c r="M1912" t="s">
        <v>244</v>
      </c>
      <c r="N1912" t="s">
        <v>245</v>
      </c>
      <c r="O1912" t="s">
        <v>39</v>
      </c>
      <c r="P1912" t="s">
        <v>40</v>
      </c>
      <c r="Q1912">
        <v>4</v>
      </c>
      <c r="R1912" t="s">
        <v>41</v>
      </c>
      <c r="S1912" t="s">
        <v>246</v>
      </c>
      <c r="T1912" t="s">
        <v>245</v>
      </c>
      <c r="U1912" t="str">
        <f t="shared" si="334"/>
        <v>05</v>
      </c>
      <c r="V1912" t="s">
        <v>58</v>
      </c>
      <c r="W1912" t="str">
        <f t="shared" si="335"/>
        <v>E5172</v>
      </c>
      <c r="X1912" t="s">
        <v>247</v>
      </c>
      <c r="AA1912" t="s">
        <v>65</v>
      </c>
      <c r="AB1912">
        <v>0</v>
      </c>
      <c r="AC1912">
        <v>0</v>
      </c>
      <c r="AD1912">
        <v>0</v>
      </c>
      <c r="AE1912">
        <v>-6885.36</v>
      </c>
    </row>
    <row r="1913" spans="1:31" x14ac:dyDescent="0.3">
      <c r="A1913" t="str">
        <f t="shared" si="323"/>
        <v>18</v>
      </c>
      <c r="B1913" t="str">
        <f t="shared" si="336"/>
        <v>09</v>
      </c>
      <c r="C1913" s="1">
        <v>43174.29246527778</v>
      </c>
      <c r="D1913" t="str">
        <f t="shared" si="325"/>
        <v>9</v>
      </c>
      <c r="E1913" t="s">
        <v>252</v>
      </c>
      <c r="G1913" t="s">
        <v>239</v>
      </c>
      <c r="H1913" t="s">
        <v>251</v>
      </c>
      <c r="I1913" s="2">
        <v>43172</v>
      </c>
      <c r="J1913" t="s">
        <v>67</v>
      </c>
      <c r="K1913" t="s">
        <v>242</v>
      </c>
      <c r="L1913" t="s">
        <v>243</v>
      </c>
      <c r="M1913" t="s">
        <v>244</v>
      </c>
      <c r="N1913" t="s">
        <v>245</v>
      </c>
      <c r="O1913" t="s">
        <v>39</v>
      </c>
      <c r="P1913" t="s">
        <v>40</v>
      </c>
      <c r="Q1913">
        <v>4</v>
      </c>
      <c r="R1913" t="s">
        <v>41</v>
      </c>
      <c r="S1913" t="s">
        <v>246</v>
      </c>
      <c r="T1913" t="s">
        <v>245</v>
      </c>
      <c r="U1913" t="str">
        <f t="shared" si="334"/>
        <v>05</v>
      </c>
      <c r="V1913" t="s">
        <v>58</v>
      </c>
      <c r="W1913" t="str">
        <f t="shared" si="335"/>
        <v>E5172</v>
      </c>
      <c r="X1913" t="s">
        <v>247</v>
      </c>
      <c r="AA1913" t="s">
        <v>46</v>
      </c>
      <c r="AB1913">
        <v>0</v>
      </c>
      <c r="AC1913">
        <v>0</v>
      </c>
      <c r="AD1913">
        <v>6885.36</v>
      </c>
      <c r="AE1913">
        <v>0</v>
      </c>
    </row>
    <row r="1914" spans="1:31" x14ac:dyDescent="0.3">
      <c r="A1914" t="str">
        <f t="shared" si="323"/>
        <v>18</v>
      </c>
      <c r="B1914" t="str">
        <f t="shared" si="336"/>
        <v>09</v>
      </c>
      <c r="C1914" s="1">
        <v>43174.29246527778</v>
      </c>
      <c r="D1914" t="str">
        <f t="shared" si="325"/>
        <v>9</v>
      </c>
      <c r="E1914" t="s">
        <v>252</v>
      </c>
      <c r="G1914" t="s">
        <v>239</v>
      </c>
      <c r="H1914" t="s">
        <v>251</v>
      </c>
      <c r="I1914" s="2">
        <v>43172</v>
      </c>
      <c r="J1914" t="s">
        <v>67</v>
      </c>
      <c r="K1914" t="s">
        <v>242</v>
      </c>
      <c r="L1914" t="s">
        <v>243</v>
      </c>
      <c r="M1914" t="s">
        <v>244</v>
      </c>
      <c r="N1914" t="s">
        <v>245</v>
      </c>
      <c r="O1914" t="s">
        <v>39</v>
      </c>
      <c r="P1914" t="s">
        <v>40</v>
      </c>
      <c r="Q1914">
        <v>4</v>
      </c>
      <c r="R1914" t="s">
        <v>41</v>
      </c>
      <c r="S1914" t="s">
        <v>246</v>
      </c>
      <c r="T1914" t="s">
        <v>245</v>
      </c>
      <c r="U1914" t="str">
        <f t="shared" si="334"/>
        <v>05</v>
      </c>
      <c r="V1914" t="s">
        <v>58</v>
      </c>
      <c r="W1914" t="str">
        <f t="shared" si="335"/>
        <v>E5172</v>
      </c>
      <c r="X1914" t="s">
        <v>247</v>
      </c>
      <c r="AA1914" t="s">
        <v>65</v>
      </c>
      <c r="AB1914">
        <v>0</v>
      </c>
      <c r="AC1914">
        <v>0</v>
      </c>
      <c r="AD1914">
        <v>0</v>
      </c>
      <c r="AE1914">
        <v>0</v>
      </c>
    </row>
    <row r="1915" spans="1:31" x14ac:dyDescent="0.3">
      <c r="A1915" t="str">
        <f t="shared" si="323"/>
        <v>18</v>
      </c>
      <c r="B1915" t="str">
        <f t="shared" si="336"/>
        <v>09</v>
      </c>
      <c r="C1915" s="1">
        <v>43165.487210648149</v>
      </c>
      <c r="D1915" t="str">
        <f t="shared" si="325"/>
        <v>9</v>
      </c>
      <c r="E1915" t="s">
        <v>253</v>
      </c>
      <c r="G1915" t="s">
        <v>248</v>
      </c>
      <c r="H1915" t="s">
        <v>254</v>
      </c>
      <c r="I1915" s="2">
        <v>43164</v>
      </c>
      <c r="J1915" t="s">
        <v>67</v>
      </c>
      <c r="K1915" t="s">
        <v>242</v>
      </c>
      <c r="L1915" t="s">
        <v>243</v>
      </c>
      <c r="M1915" t="s">
        <v>244</v>
      </c>
      <c r="N1915" t="s">
        <v>245</v>
      </c>
      <c r="O1915" t="s">
        <v>39</v>
      </c>
      <c r="P1915" t="s">
        <v>40</v>
      </c>
      <c r="Q1915">
        <v>4</v>
      </c>
      <c r="R1915" t="s">
        <v>41</v>
      </c>
      <c r="S1915" t="s">
        <v>246</v>
      </c>
      <c r="T1915" t="s">
        <v>245</v>
      </c>
      <c r="U1915" t="str">
        <f t="shared" si="334"/>
        <v>05</v>
      </c>
      <c r="V1915" t="s">
        <v>58</v>
      </c>
      <c r="W1915" t="str">
        <f t="shared" si="335"/>
        <v>E5172</v>
      </c>
      <c r="X1915" t="s">
        <v>247</v>
      </c>
      <c r="AA1915" t="s">
        <v>65</v>
      </c>
      <c r="AB1915">
        <v>0</v>
      </c>
      <c r="AC1915">
        <v>0</v>
      </c>
      <c r="AD1915">
        <v>0</v>
      </c>
      <c r="AE1915">
        <v>-1225.95</v>
      </c>
    </row>
    <row r="1916" spans="1:31" x14ac:dyDescent="0.3">
      <c r="A1916" t="str">
        <f t="shared" si="323"/>
        <v>18</v>
      </c>
      <c r="B1916" t="str">
        <f t="shared" si="336"/>
        <v>09</v>
      </c>
      <c r="C1916" s="1">
        <v>43165.487210648149</v>
      </c>
      <c r="D1916" t="str">
        <f t="shared" si="325"/>
        <v>9</v>
      </c>
      <c r="E1916" t="s">
        <v>253</v>
      </c>
      <c r="G1916" t="s">
        <v>248</v>
      </c>
      <c r="H1916" t="s">
        <v>254</v>
      </c>
      <c r="I1916" s="2">
        <v>43164</v>
      </c>
      <c r="J1916" t="s">
        <v>67</v>
      </c>
      <c r="K1916" t="s">
        <v>242</v>
      </c>
      <c r="L1916" t="s">
        <v>243</v>
      </c>
      <c r="M1916" t="s">
        <v>244</v>
      </c>
      <c r="N1916" t="s">
        <v>245</v>
      </c>
      <c r="O1916" t="s">
        <v>39</v>
      </c>
      <c r="P1916" t="s">
        <v>40</v>
      </c>
      <c r="Q1916">
        <v>4</v>
      </c>
      <c r="R1916" t="s">
        <v>41</v>
      </c>
      <c r="S1916" t="s">
        <v>246</v>
      </c>
      <c r="T1916" t="s">
        <v>245</v>
      </c>
      <c r="U1916" t="str">
        <f t="shared" si="334"/>
        <v>05</v>
      </c>
      <c r="V1916" t="s">
        <v>58</v>
      </c>
      <c r="W1916" t="str">
        <f t="shared" si="335"/>
        <v>E5172</v>
      </c>
      <c r="X1916" t="s">
        <v>247</v>
      </c>
      <c r="AA1916" t="s">
        <v>46</v>
      </c>
      <c r="AB1916">
        <v>0</v>
      </c>
      <c r="AC1916">
        <v>0</v>
      </c>
      <c r="AD1916">
        <v>1225.95</v>
      </c>
      <c r="AE1916">
        <v>0</v>
      </c>
    </row>
    <row r="1917" spans="1:31" x14ac:dyDescent="0.3">
      <c r="A1917" t="str">
        <f t="shared" ref="A1917:A1980" si="337">"18"</f>
        <v>18</v>
      </c>
      <c r="B1917" t="str">
        <f t="shared" si="336"/>
        <v>09</v>
      </c>
      <c r="C1917" s="1">
        <v>43165.487210648149</v>
      </c>
      <c r="D1917" t="str">
        <f t="shared" ref="D1917:D1980" si="338">"9"</f>
        <v>9</v>
      </c>
      <c r="E1917" t="s">
        <v>253</v>
      </c>
      <c r="G1917" t="s">
        <v>248</v>
      </c>
      <c r="H1917" t="s">
        <v>254</v>
      </c>
      <c r="I1917" s="2">
        <v>43164</v>
      </c>
      <c r="J1917" t="s">
        <v>67</v>
      </c>
      <c r="K1917" t="s">
        <v>242</v>
      </c>
      <c r="L1917" t="s">
        <v>243</v>
      </c>
      <c r="M1917" t="s">
        <v>244</v>
      </c>
      <c r="N1917" t="s">
        <v>245</v>
      </c>
      <c r="O1917" t="s">
        <v>39</v>
      </c>
      <c r="P1917" t="s">
        <v>40</v>
      </c>
      <c r="Q1917">
        <v>4</v>
      </c>
      <c r="R1917" t="s">
        <v>41</v>
      </c>
      <c r="S1917" t="s">
        <v>246</v>
      </c>
      <c r="T1917" t="s">
        <v>245</v>
      </c>
      <c r="U1917" t="str">
        <f t="shared" si="334"/>
        <v>05</v>
      </c>
      <c r="V1917" t="s">
        <v>58</v>
      </c>
      <c r="W1917" t="str">
        <f t="shared" si="335"/>
        <v>E5172</v>
      </c>
      <c r="X1917" t="s">
        <v>247</v>
      </c>
      <c r="AA1917" t="s">
        <v>65</v>
      </c>
      <c r="AB1917">
        <v>0</v>
      </c>
      <c r="AC1917">
        <v>0</v>
      </c>
      <c r="AD1917">
        <v>0</v>
      </c>
      <c r="AE1917">
        <v>0</v>
      </c>
    </row>
    <row r="1918" spans="1:31" x14ac:dyDescent="0.3">
      <c r="A1918" t="str">
        <f t="shared" si="337"/>
        <v>18</v>
      </c>
      <c r="B1918" t="str">
        <f t="shared" si="336"/>
        <v>09</v>
      </c>
      <c r="C1918" s="1">
        <v>43160.907337962963</v>
      </c>
      <c r="D1918" t="str">
        <f t="shared" si="338"/>
        <v>9</v>
      </c>
      <c r="E1918" t="s">
        <v>255</v>
      </c>
      <c r="H1918" t="s">
        <v>48</v>
      </c>
      <c r="I1918" s="2">
        <v>43168</v>
      </c>
      <c r="J1918" t="s">
        <v>49</v>
      </c>
      <c r="K1918" t="s">
        <v>242</v>
      </c>
      <c r="L1918" t="s">
        <v>243</v>
      </c>
      <c r="M1918" t="s">
        <v>244</v>
      </c>
      <c r="N1918" t="s">
        <v>245</v>
      </c>
      <c r="O1918" t="s">
        <v>39</v>
      </c>
      <c r="P1918" t="s">
        <v>40</v>
      </c>
      <c r="Q1918">
        <v>4</v>
      </c>
      <c r="R1918" t="s">
        <v>41</v>
      </c>
      <c r="S1918" t="s">
        <v>246</v>
      </c>
      <c r="T1918" t="s">
        <v>245</v>
      </c>
      <c r="U1918" t="str">
        <f>"02"</f>
        <v>02</v>
      </c>
      <c r="V1918" t="s">
        <v>51</v>
      </c>
      <c r="W1918" t="str">
        <f>"E4280"</f>
        <v>E4280</v>
      </c>
      <c r="X1918" t="s">
        <v>164</v>
      </c>
      <c r="AA1918" t="s">
        <v>46</v>
      </c>
      <c r="AB1918">
        <v>0</v>
      </c>
      <c r="AC1918">
        <v>0</v>
      </c>
      <c r="AD1918">
        <v>52.98</v>
      </c>
      <c r="AE1918">
        <v>0</v>
      </c>
    </row>
    <row r="1919" spans="1:31" x14ac:dyDescent="0.3">
      <c r="A1919" t="str">
        <f t="shared" si="337"/>
        <v>18</v>
      </c>
      <c r="B1919" t="str">
        <f t="shared" si="336"/>
        <v>09</v>
      </c>
      <c r="C1919" s="1">
        <v>43174.910509259258</v>
      </c>
      <c r="D1919" t="str">
        <f t="shared" si="338"/>
        <v>9</v>
      </c>
      <c r="E1919" t="s">
        <v>256</v>
      </c>
      <c r="H1919" t="s">
        <v>54</v>
      </c>
      <c r="I1919" s="2">
        <v>43182</v>
      </c>
      <c r="J1919" t="s">
        <v>49</v>
      </c>
      <c r="K1919" t="s">
        <v>242</v>
      </c>
      <c r="L1919" t="s">
        <v>243</v>
      </c>
      <c r="M1919" t="s">
        <v>244</v>
      </c>
      <c r="N1919" t="s">
        <v>245</v>
      </c>
      <c r="O1919" t="s">
        <v>39</v>
      </c>
      <c r="P1919" t="s">
        <v>40</v>
      </c>
      <c r="Q1919">
        <v>4</v>
      </c>
      <c r="R1919" t="s">
        <v>41</v>
      </c>
      <c r="S1919" t="s">
        <v>246</v>
      </c>
      <c r="T1919" t="s">
        <v>245</v>
      </c>
      <c r="U1919" t="str">
        <f>"02"</f>
        <v>02</v>
      </c>
      <c r="V1919" t="s">
        <v>51</v>
      </c>
      <c r="W1919" t="str">
        <f>"E4280"</f>
        <v>E4280</v>
      </c>
      <c r="X1919" t="s">
        <v>164</v>
      </c>
      <c r="AA1919" t="s">
        <v>46</v>
      </c>
      <c r="AB1919">
        <v>0</v>
      </c>
      <c r="AC1919">
        <v>0</v>
      </c>
      <c r="AD1919">
        <v>52.98</v>
      </c>
      <c r="AE1919">
        <v>0</v>
      </c>
    </row>
    <row r="1920" spans="1:31" x14ac:dyDescent="0.3">
      <c r="A1920" t="str">
        <f t="shared" si="337"/>
        <v>18</v>
      </c>
      <c r="B1920" t="str">
        <f t="shared" si="336"/>
        <v>09</v>
      </c>
      <c r="C1920" s="1">
        <v>43160.904074074075</v>
      </c>
      <c r="D1920" t="str">
        <f t="shared" si="338"/>
        <v>9</v>
      </c>
      <c r="E1920" t="s">
        <v>257</v>
      </c>
      <c r="H1920" t="s">
        <v>48</v>
      </c>
      <c r="I1920" s="2">
        <v>43168</v>
      </c>
      <c r="J1920" t="s">
        <v>83</v>
      </c>
      <c r="K1920" t="s">
        <v>242</v>
      </c>
      <c r="L1920" t="s">
        <v>243</v>
      </c>
      <c r="M1920" t="s">
        <v>244</v>
      </c>
      <c r="N1920" t="s">
        <v>245</v>
      </c>
      <c r="O1920" t="s">
        <v>39</v>
      </c>
      <c r="P1920" t="s">
        <v>40</v>
      </c>
      <c r="Q1920">
        <v>4</v>
      </c>
      <c r="R1920" t="s">
        <v>41</v>
      </c>
      <c r="S1920" t="s">
        <v>246</v>
      </c>
      <c r="T1920" t="s">
        <v>245</v>
      </c>
      <c r="U1920" t="str">
        <f>"01"</f>
        <v>01</v>
      </c>
      <c r="V1920" t="s">
        <v>84</v>
      </c>
      <c r="W1920" t="str">
        <f>"E4105"</f>
        <v>E4105</v>
      </c>
      <c r="X1920" t="s">
        <v>84</v>
      </c>
      <c r="AA1920" t="s">
        <v>46</v>
      </c>
      <c r="AB1920">
        <v>0</v>
      </c>
      <c r="AC1920">
        <v>0</v>
      </c>
      <c r="AD1920">
        <v>204.56</v>
      </c>
      <c r="AE1920">
        <v>0</v>
      </c>
    </row>
    <row r="1921" spans="1:31" x14ac:dyDescent="0.3">
      <c r="A1921" t="str">
        <f t="shared" si="337"/>
        <v>18</v>
      </c>
      <c r="B1921" t="str">
        <f t="shared" si="336"/>
        <v>09</v>
      </c>
      <c r="C1921" s="1">
        <v>43160.902800925927</v>
      </c>
      <c r="D1921" t="str">
        <f t="shared" si="338"/>
        <v>9</v>
      </c>
      <c r="E1921" t="s">
        <v>258</v>
      </c>
      <c r="G1921" t="s">
        <v>86</v>
      </c>
      <c r="H1921" t="s">
        <v>87</v>
      </c>
      <c r="I1921" s="2">
        <v>43160</v>
      </c>
      <c r="J1921" t="s">
        <v>88</v>
      </c>
      <c r="K1921" t="s">
        <v>242</v>
      </c>
      <c r="L1921" t="s">
        <v>243</v>
      </c>
      <c r="M1921" t="s">
        <v>244</v>
      </c>
      <c r="N1921" t="s">
        <v>245</v>
      </c>
      <c r="O1921" t="s">
        <v>39</v>
      </c>
      <c r="P1921" t="s">
        <v>40</v>
      </c>
      <c r="Q1921">
        <v>4</v>
      </c>
      <c r="R1921" t="s">
        <v>41</v>
      </c>
      <c r="S1921" t="s">
        <v>246</v>
      </c>
      <c r="T1921" t="s">
        <v>245</v>
      </c>
      <c r="U1921" t="str">
        <f>"01"</f>
        <v>01</v>
      </c>
      <c r="V1921" t="s">
        <v>84</v>
      </c>
      <c r="W1921" t="str">
        <f>"E4105"</f>
        <v>E4105</v>
      </c>
      <c r="X1921" t="s">
        <v>84</v>
      </c>
      <c r="AA1921" t="s">
        <v>65</v>
      </c>
      <c r="AB1921">
        <v>0</v>
      </c>
      <c r="AC1921">
        <v>0</v>
      </c>
      <c r="AD1921">
        <v>0</v>
      </c>
      <c r="AE1921">
        <v>-204.56</v>
      </c>
    </row>
    <row r="1922" spans="1:31" x14ac:dyDescent="0.3">
      <c r="A1922" t="str">
        <f t="shared" si="337"/>
        <v>18</v>
      </c>
      <c r="B1922" t="str">
        <f t="shared" si="336"/>
        <v>09</v>
      </c>
      <c r="C1922" s="1">
        <v>43174.907164351855</v>
      </c>
      <c r="D1922" t="str">
        <f t="shared" si="338"/>
        <v>9</v>
      </c>
      <c r="E1922" t="s">
        <v>259</v>
      </c>
      <c r="H1922" t="s">
        <v>54</v>
      </c>
      <c r="I1922" s="2">
        <v>43182</v>
      </c>
      <c r="J1922" t="s">
        <v>83</v>
      </c>
      <c r="K1922" t="s">
        <v>242</v>
      </c>
      <c r="L1922" t="s">
        <v>243</v>
      </c>
      <c r="M1922" t="s">
        <v>244</v>
      </c>
      <c r="N1922" t="s">
        <v>245</v>
      </c>
      <c r="O1922" t="s">
        <v>39</v>
      </c>
      <c r="P1922" t="s">
        <v>40</v>
      </c>
      <c r="Q1922">
        <v>4</v>
      </c>
      <c r="R1922" t="s">
        <v>41</v>
      </c>
      <c r="S1922" t="s">
        <v>246</v>
      </c>
      <c r="T1922" t="s">
        <v>245</v>
      </c>
      <c r="U1922" t="str">
        <f>"01"</f>
        <v>01</v>
      </c>
      <c r="V1922" t="s">
        <v>84</v>
      </c>
      <c r="W1922" t="str">
        <f>"E4105"</f>
        <v>E4105</v>
      </c>
      <c r="X1922" t="s">
        <v>84</v>
      </c>
      <c r="AA1922" t="s">
        <v>46</v>
      </c>
      <c r="AB1922">
        <v>0</v>
      </c>
      <c r="AC1922">
        <v>0</v>
      </c>
      <c r="AD1922">
        <v>204.56</v>
      </c>
      <c r="AE1922">
        <v>0</v>
      </c>
    </row>
    <row r="1923" spans="1:31" x14ac:dyDescent="0.3">
      <c r="A1923" t="str">
        <f t="shared" si="337"/>
        <v>18</v>
      </c>
      <c r="B1923" t="str">
        <f t="shared" si="336"/>
        <v>09</v>
      </c>
      <c r="C1923" s="1">
        <v>43174.905787037038</v>
      </c>
      <c r="D1923" t="str">
        <f t="shared" si="338"/>
        <v>9</v>
      </c>
      <c r="E1923" t="s">
        <v>260</v>
      </c>
      <c r="G1923" t="s">
        <v>86</v>
      </c>
      <c r="H1923" t="s">
        <v>87</v>
      </c>
      <c r="I1923" s="2">
        <v>43174</v>
      </c>
      <c r="J1923" t="s">
        <v>88</v>
      </c>
      <c r="K1923" t="s">
        <v>242</v>
      </c>
      <c r="L1923" t="s">
        <v>243</v>
      </c>
      <c r="M1923" t="s">
        <v>244</v>
      </c>
      <c r="N1923" t="s">
        <v>245</v>
      </c>
      <c r="O1923" t="s">
        <v>39</v>
      </c>
      <c r="P1923" t="s">
        <v>40</v>
      </c>
      <c r="Q1923">
        <v>4</v>
      </c>
      <c r="R1923" t="s">
        <v>41</v>
      </c>
      <c r="S1923" t="s">
        <v>246</v>
      </c>
      <c r="T1923" t="s">
        <v>245</v>
      </c>
      <c r="U1923" t="str">
        <f>"01"</f>
        <v>01</v>
      </c>
      <c r="V1923" t="s">
        <v>84</v>
      </c>
      <c r="W1923" t="str">
        <f>"E4105"</f>
        <v>E4105</v>
      </c>
      <c r="X1923" t="s">
        <v>84</v>
      </c>
      <c r="AA1923" t="s">
        <v>65</v>
      </c>
      <c r="AB1923">
        <v>0</v>
      </c>
      <c r="AC1923">
        <v>0</v>
      </c>
      <c r="AD1923">
        <v>0</v>
      </c>
      <c r="AE1923">
        <v>-204.55</v>
      </c>
    </row>
    <row r="1924" spans="1:31" x14ac:dyDescent="0.3">
      <c r="A1924" t="str">
        <f t="shared" si="337"/>
        <v>18</v>
      </c>
      <c r="B1924" t="str">
        <f t="shared" si="336"/>
        <v>09</v>
      </c>
      <c r="C1924" s="1">
        <v>43188.904131944444</v>
      </c>
      <c r="D1924" t="str">
        <f t="shared" si="338"/>
        <v>9</v>
      </c>
      <c r="E1924" t="s">
        <v>261</v>
      </c>
      <c r="G1924" t="s">
        <v>86</v>
      </c>
      <c r="H1924" t="s">
        <v>87</v>
      </c>
      <c r="I1924" s="2">
        <v>43188</v>
      </c>
      <c r="J1924" t="s">
        <v>88</v>
      </c>
      <c r="K1924" t="s">
        <v>242</v>
      </c>
      <c r="L1924" t="s">
        <v>243</v>
      </c>
      <c r="M1924" t="s">
        <v>244</v>
      </c>
      <c r="N1924" t="s">
        <v>245</v>
      </c>
      <c r="O1924" t="s">
        <v>39</v>
      </c>
      <c r="P1924" t="s">
        <v>40</v>
      </c>
      <c r="Q1924">
        <v>4</v>
      </c>
      <c r="R1924" t="s">
        <v>41</v>
      </c>
      <c r="S1924" t="s">
        <v>246</v>
      </c>
      <c r="T1924" t="s">
        <v>245</v>
      </c>
      <c r="U1924" t="str">
        <f>"01"</f>
        <v>01</v>
      </c>
      <c r="V1924" t="s">
        <v>84</v>
      </c>
      <c r="W1924" t="str">
        <f>"E4105"</f>
        <v>E4105</v>
      </c>
      <c r="X1924" t="s">
        <v>84</v>
      </c>
      <c r="AA1924" t="s">
        <v>65</v>
      </c>
      <c r="AB1924">
        <v>0</v>
      </c>
      <c r="AC1924">
        <v>0</v>
      </c>
      <c r="AD1924">
        <v>0</v>
      </c>
      <c r="AE1924">
        <v>-204.56</v>
      </c>
    </row>
    <row r="1925" spans="1:31" x14ac:dyDescent="0.3">
      <c r="A1925" t="str">
        <f t="shared" si="337"/>
        <v>18</v>
      </c>
      <c r="B1925" t="str">
        <f t="shared" si="336"/>
        <v>09</v>
      </c>
      <c r="C1925" s="1">
        <v>43179.668240740742</v>
      </c>
      <c r="D1925" t="str">
        <f t="shared" si="338"/>
        <v>9</v>
      </c>
      <c r="E1925" t="s">
        <v>262</v>
      </c>
      <c r="H1925" t="s">
        <v>263</v>
      </c>
      <c r="I1925" s="2">
        <v>43179</v>
      </c>
      <c r="J1925" t="s">
        <v>74</v>
      </c>
      <c r="K1925" t="s">
        <v>242</v>
      </c>
      <c r="L1925" t="s">
        <v>243</v>
      </c>
      <c r="M1925" t="s">
        <v>244</v>
      </c>
      <c r="N1925" t="s">
        <v>245</v>
      </c>
      <c r="O1925" t="s">
        <v>39</v>
      </c>
      <c r="P1925" t="s">
        <v>40</v>
      </c>
      <c r="Q1925">
        <v>4</v>
      </c>
      <c r="R1925" t="s">
        <v>41</v>
      </c>
      <c r="S1925" t="s">
        <v>246</v>
      </c>
      <c r="T1925" t="s">
        <v>245</v>
      </c>
      <c r="U1925" t="str">
        <f>"05"</f>
        <v>05</v>
      </c>
      <c r="V1925" t="s">
        <v>58</v>
      </c>
      <c r="W1925" t="str">
        <f>"E5305"</f>
        <v>E5305</v>
      </c>
      <c r="X1925" t="s">
        <v>264</v>
      </c>
      <c r="AA1925" t="s">
        <v>46</v>
      </c>
      <c r="AB1925">
        <v>0</v>
      </c>
      <c r="AC1925">
        <v>0</v>
      </c>
      <c r="AD1925">
        <v>67.69</v>
      </c>
      <c r="AE1925">
        <v>0</v>
      </c>
    </row>
    <row r="1926" spans="1:31" x14ac:dyDescent="0.3">
      <c r="A1926" t="str">
        <f t="shared" si="337"/>
        <v>18</v>
      </c>
      <c r="B1926" t="str">
        <f t="shared" si="336"/>
        <v>09</v>
      </c>
      <c r="C1926" s="1">
        <v>43172.902048611111</v>
      </c>
      <c r="D1926" t="str">
        <f t="shared" si="338"/>
        <v>9</v>
      </c>
      <c r="E1926" t="s">
        <v>250</v>
      </c>
      <c r="G1926" t="s">
        <v>239</v>
      </c>
      <c r="H1926" t="s">
        <v>251</v>
      </c>
      <c r="I1926" s="2">
        <v>43172</v>
      </c>
      <c r="J1926" t="s">
        <v>265</v>
      </c>
      <c r="K1926" t="s">
        <v>242</v>
      </c>
      <c r="L1926" t="s">
        <v>243</v>
      </c>
      <c r="M1926" t="s">
        <v>244</v>
      </c>
      <c r="N1926" t="s">
        <v>245</v>
      </c>
      <c r="O1926" t="s">
        <v>39</v>
      </c>
      <c r="P1926" t="s">
        <v>40</v>
      </c>
      <c r="Q1926">
        <v>4</v>
      </c>
      <c r="R1926" t="s">
        <v>41</v>
      </c>
      <c r="S1926" t="s">
        <v>246</v>
      </c>
      <c r="T1926" t="s">
        <v>245</v>
      </c>
      <c r="U1926" t="str">
        <f t="shared" ref="U1926:U1933" si="339">"RV"</f>
        <v>RV</v>
      </c>
      <c r="V1926" t="s">
        <v>44</v>
      </c>
      <c r="W1926" t="str">
        <f t="shared" ref="W1926:W1933" si="340">"R3711E"</f>
        <v>R3711E</v>
      </c>
      <c r="X1926" t="s">
        <v>266</v>
      </c>
      <c r="AA1926" t="s">
        <v>46</v>
      </c>
      <c r="AB1926">
        <v>0</v>
      </c>
      <c r="AC1926">
        <v>0</v>
      </c>
      <c r="AD1926">
        <v>2444.06</v>
      </c>
      <c r="AE1926">
        <v>0</v>
      </c>
    </row>
    <row r="1927" spans="1:31" x14ac:dyDescent="0.3">
      <c r="A1927" t="str">
        <f t="shared" si="337"/>
        <v>18</v>
      </c>
      <c r="B1927" t="str">
        <f t="shared" si="336"/>
        <v>09</v>
      </c>
      <c r="C1927" s="1">
        <v>43174.29247685185</v>
      </c>
      <c r="D1927" t="str">
        <f t="shared" si="338"/>
        <v>9</v>
      </c>
      <c r="E1927" t="s">
        <v>252</v>
      </c>
      <c r="G1927" t="s">
        <v>239</v>
      </c>
      <c r="H1927" t="s">
        <v>251</v>
      </c>
      <c r="I1927" s="2">
        <v>43172</v>
      </c>
      <c r="J1927" t="s">
        <v>265</v>
      </c>
      <c r="K1927" t="s">
        <v>242</v>
      </c>
      <c r="L1927" t="s">
        <v>243</v>
      </c>
      <c r="M1927" t="s">
        <v>244</v>
      </c>
      <c r="N1927" t="s">
        <v>245</v>
      </c>
      <c r="O1927" t="s">
        <v>39</v>
      </c>
      <c r="P1927" t="s">
        <v>40</v>
      </c>
      <c r="Q1927">
        <v>4</v>
      </c>
      <c r="R1927" t="s">
        <v>41</v>
      </c>
      <c r="S1927" t="s">
        <v>246</v>
      </c>
      <c r="T1927" t="s">
        <v>245</v>
      </c>
      <c r="U1927" t="str">
        <f t="shared" si="339"/>
        <v>RV</v>
      </c>
      <c r="V1927" t="s">
        <v>44</v>
      </c>
      <c r="W1927" t="str">
        <f t="shared" si="340"/>
        <v>R3711E</v>
      </c>
      <c r="X1927" t="s">
        <v>266</v>
      </c>
      <c r="AA1927" t="s">
        <v>46</v>
      </c>
      <c r="AB1927">
        <v>0</v>
      </c>
      <c r="AC1927">
        <v>0</v>
      </c>
      <c r="AD1927">
        <v>6885.36</v>
      </c>
      <c r="AE1927">
        <v>0</v>
      </c>
    </row>
    <row r="1928" spans="1:31" x14ac:dyDescent="0.3">
      <c r="A1928" t="str">
        <f t="shared" si="337"/>
        <v>18</v>
      </c>
      <c r="B1928" t="str">
        <f t="shared" si="336"/>
        <v>09</v>
      </c>
      <c r="C1928" s="1">
        <v>43179.668240740742</v>
      </c>
      <c r="D1928" t="str">
        <f t="shared" si="338"/>
        <v>9</v>
      </c>
      <c r="E1928" t="s">
        <v>262</v>
      </c>
      <c r="H1928" t="s">
        <v>263</v>
      </c>
      <c r="I1928" s="2">
        <v>43179</v>
      </c>
      <c r="J1928" t="s">
        <v>265</v>
      </c>
      <c r="K1928" t="s">
        <v>242</v>
      </c>
      <c r="L1928" t="s">
        <v>243</v>
      </c>
      <c r="M1928" t="s">
        <v>244</v>
      </c>
      <c r="N1928" t="s">
        <v>245</v>
      </c>
      <c r="O1928" t="s">
        <v>39</v>
      </c>
      <c r="P1928" t="s">
        <v>40</v>
      </c>
      <c r="Q1928">
        <v>4</v>
      </c>
      <c r="R1928" t="s">
        <v>41</v>
      </c>
      <c r="S1928" t="s">
        <v>246</v>
      </c>
      <c r="T1928" t="s">
        <v>245</v>
      </c>
      <c r="U1928" t="str">
        <f t="shared" si="339"/>
        <v>RV</v>
      </c>
      <c r="V1928" t="s">
        <v>44</v>
      </c>
      <c r="W1928" t="str">
        <f t="shared" si="340"/>
        <v>R3711E</v>
      </c>
      <c r="X1928" t="s">
        <v>266</v>
      </c>
      <c r="AA1928" t="s">
        <v>46</v>
      </c>
      <c r="AB1928">
        <v>0</v>
      </c>
      <c r="AC1928">
        <v>0</v>
      </c>
      <c r="AD1928">
        <v>98.35</v>
      </c>
      <c r="AE1928">
        <v>0</v>
      </c>
    </row>
    <row r="1929" spans="1:31" x14ac:dyDescent="0.3">
      <c r="A1929" t="str">
        <f t="shared" si="337"/>
        <v>18</v>
      </c>
      <c r="B1929" t="str">
        <f t="shared" si="336"/>
        <v>09</v>
      </c>
      <c r="C1929" s="1">
        <v>43160.904791666668</v>
      </c>
      <c r="D1929" t="str">
        <f t="shared" si="338"/>
        <v>9</v>
      </c>
      <c r="E1929" t="s">
        <v>257</v>
      </c>
      <c r="H1929" t="s">
        <v>48</v>
      </c>
      <c r="I1929" s="2">
        <v>43168</v>
      </c>
      <c r="J1929" t="s">
        <v>265</v>
      </c>
      <c r="K1929" t="s">
        <v>242</v>
      </c>
      <c r="L1929" t="s">
        <v>243</v>
      </c>
      <c r="M1929" t="s">
        <v>244</v>
      </c>
      <c r="N1929" t="s">
        <v>245</v>
      </c>
      <c r="O1929" t="s">
        <v>39</v>
      </c>
      <c r="P1929" t="s">
        <v>40</v>
      </c>
      <c r="Q1929">
        <v>4</v>
      </c>
      <c r="R1929" t="s">
        <v>41</v>
      </c>
      <c r="S1929" t="s">
        <v>246</v>
      </c>
      <c r="T1929" t="s">
        <v>245</v>
      </c>
      <c r="U1929" t="str">
        <f t="shared" si="339"/>
        <v>RV</v>
      </c>
      <c r="V1929" t="s">
        <v>44</v>
      </c>
      <c r="W1929" t="str">
        <f t="shared" si="340"/>
        <v>R3711E</v>
      </c>
      <c r="X1929" t="s">
        <v>266</v>
      </c>
      <c r="AA1929" t="s">
        <v>46</v>
      </c>
      <c r="AB1929">
        <v>0</v>
      </c>
      <c r="AC1929">
        <v>0</v>
      </c>
      <c r="AD1929">
        <v>297.23</v>
      </c>
      <c r="AE1929">
        <v>0</v>
      </c>
    </row>
    <row r="1930" spans="1:31" x14ac:dyDescent="0.3">
      <c r="A1930" t="str">
        <f t="shared" si="337"/>
        <v>18</v>
      </c>
      <c r="B1930" t="str">
        <f t="shared" si="336"/>
        <v>09</v>
      </c>
      <c r="C1930" s="1">
        <v>43160.908229166664</v>
      </c>
      <c r="D1930" t="str">
        <f t="shared" si="338"/>
        <v>9</v>
      </c>
      <c r="E1930" t="s">
        <v>255</v>
      </c>
      <c r="H1930" t="s">
        <v>48</v>
      </c>
      <c r="I1930" s="2">
        <v>43168</v>
      </c>
      <c r="J1930" t="s">
        <v>265</v>
      </c>
      <c r="K1930" t="s">
        <v>242</v>
      </c>
      <c r="L1930" t="s">
        <v>243</v>
      </c>
      <c r="M1930" t="s">
        <v>244</v>
      </c>
      <c r="N1930" t="s">
        <v>245</v>
      </c>
      <c r="O1930" t="s">
        <v>39</v>
      </c>
      <c r="P1930" t="s">
        <v>40</v>
      </c>
      <c r="Q1930">
        <v>4</v>
      </c>
      <c r="R1930" t="s">
        <v>41</v>
      </c>
      <c r="S1930" t="s">
        <v>246</v>
      </c>
      <c r="T1930" t="s">
        <v>245</v>
      </c>
      <c r="U1930" t="str">
        <f t="shared" si="339"/>
        <v>RV</v>
      </c>
      <c r="V1930" t="s">
        <v>44</v>
      </c>
      <c r="W1930" t="str">
        <f t="shared" si="340"/>
        <v>R3711E</v>
      </c>
      <c r="X1930" t="s">
        <v>266</v>
      </c>
      <c r="AA1930" t="s">
        <v>46</v>
      </c>
      <c r="AB1930">
        <v>0</v>
      </c>
      <c r="AC1930">
        <v>0</v>
      </c>
      <c r="AD1930">
        <v>76.98</v>
      </c>
      <c r="AE1930">
        <v>0</v>
      </c>
    </row>
    <row r="1931" spans="1:31" x14ac:dyDescent="0.3">
      <c r="A1931" t="str">
        <f t="shared" si="337"/>
        <v>18</v>
      </c>
      <c r="B1931" t="str">
        <f t="shared" si="336"/>
        <v>09</v>
      </c>
      <c r="C1931" s="1">
        <v>43174.90797453704</v>
      </c>
      <c r="D1931" t="str">
        <f t="shared" si="338"/>
        <v>9</v>
      </c>
      <c r="E1931" t="s">
        <v>259</v>
      </c>
      <c r="H1931" t="s">
        <v>54</v>
      </c>
      <c r="I1931" s="2">
        <v>43182</v>
      </c>
      <c r="J1931" t="s">
        <v>265</v>
      </c>
      <c r="K1931" t="s">
        <v>242</v>
      </c>
      <c r="L1931" t="s">
        <v>243</v>
      </c>
      <c r="M1931" t="s">
        <v>244</v>
      </c>
      <c r="N1931" t="s">
        <v>245</v>
      </c>
      <c r="O1931" t="s">
        <v>39</v>
      </c>
      <c r="P1931" t="s">
        <v>40</v>
      </c>
      <c r="Q1931">
        <v>4</v>
      </c>
      <c r="R1931" t="s">
        <v>41</v>
      </c>
      <c r="S1931" t="s">
        <v>246</v>
      </c>
      <c r="T1931" t="s">
        <v>245</v>
      </c>
      <c r="U1931" t="str">
        <f t="shared" si="339"/>
        <v>RV</v>
      </c>
      <c r="V1931" t="s">
        <v>44</v>
      </c>
      <c r="W1931" t="str">
        <f t="shared" si="340"/>
        <v>R3711E</v>
      </c>
      <c r="X1931" t="s">
        <v>266</v>
      </c>
      <c r="AA1931" t="s">
        <v>46</v>
      </c>
      <c r="AB1931">
        <v>0</v>
      </c>
      <c r="AC1931">
        <v>0</v>
      </c>
      <c r="AD1931">
        <v>297.23</v>
      </c>
      <c r="AE1931">
        <v>0</v>
      </c>
    </row>
    <row r="1932" spans="1:31" x14ac:dyDescent="0.3">
      <c r="A1932" t="str">
        <f t="shared" si="337"/>
        <v>18</v>
      </c>
      <c r="B1932" t="str">
        <f t="shared" si="336"/>
        <v>09</v>
      </c>
      <c r="C1932" s="1">
        <v>43174.911273148151</v>
      </c>
      <c r="D1932" t="str">
        <f t="shared" si="338"/>
        <v>9</v>
      </c>
      <c r="E1932" t="s">
        <v>256</v>
      </c>
      <c r="H1932" t="s">
        <v>54</v>
      </c>
      <c r="I1932" s="2">
        <v>43182</v>
      </c>
      <c r="J1932" t="s">
        <v>265</v>
      </c>
      <c r="K1932" t="s">
        <v>242</v>
      </c>
      <c r="L1932" t="s">
        <v>243</v>
      </c>
      <c r="M1932" t="s">
        <v>244</v>
      </c>
      <c r="N1932" t="s">
        <v>245</v>
      </c>
      <c r="O1932" t="s">
        <v>39</v>
      </c>
      <c r="P1932" t="s">
        <v>40</v>
      </c>
      <c r="Q1932">
        <v>4</v>
      </c>
      <c r="R1932" t="s">
        <v>41</v>
      </c>
      <c r="S1932" t="s">
        <v>246</v>
      </c>
      <c r="T1932" t="s">
        <v>245</v>
      </c>
      <c r="U1932" t="str">
        <f t="shared" si="339"/>
        <v>RV</v>
      </c>
      <c r="V1932" t="s">
        <v>44</v>
      </c>
      <c r="W1932" t="str">
        <f t="shared" si="340"/>
        <v>R3711E</v>
      </c>
      <c r="X1932" t="s">
        <v>266</v>
      </c>
      <c r="AA1932" t="s">
        <v>46</v>
      </c>
      <c r="AB1932">
        <v>0</v>
      </c>
      <c r="AC1932">
        <v>0</v>
      </c>
      <c r="AD1932">
        <v>76.98</v>
      </c>
      <c r="AE1932">
        <v>0</v>
      </c>
    </row>
    <row r="1933" spans="1:31" x14ac:dyDescent="0.3">
      <c r="A1933" t="str">
        <f t="shared" si="337"/>
        <v>18</v>
      </c>
      <c r="B1933" t="str">
        <f t="shared" si="336"/>
        <v>09</v>
      </c>
      <c r="C1933" s="1">
        <v>43165.487210648149</v>
      </c>
      <c r="D1933" t="str">
        <f t="shared" si="338"/>
        <v>9</v>
      </c>
      <c r="E1933" t="s">
        <v>253</v>
      </c>
      <c r="G1933" t="s">
        <v>248</v>
      </c>
      <c r="H1933" t="s">
        <v>254</v>
      </c>
      <c r="I1933" s="2">
        <v>43164</v>
      </c>
      <c r="J1933" t="s">
        <v>265</v>
      </c>
      <c r="K1933" t="s">
        <v>242</v>
      </c>
      <c r="L1933" t="s">
        <v>243</v>
      </c>
      <c r="M1933" t="s">
        <v>244</v>
      </c>
      <c r="N1933" t="s">
        <v>245</v>
      </c>
      <c r="O1933" t="s">
        <v>39</v>
      </c>
      <c r="P1933" t="s">
        <v>40</v>
      </c>
      <c r="Q1933">
        <v>4</v>
      </c>
      <c r="R1933" t="s">
        <v>41</v>
      </c>
      <c r="S1933" t="s">
        <v>246</v>
      </c>
      <c r="T1933" t="s">
        <v>245</v>
      </c>
      <c r="U1933" t="str">
        <f t="shared" si="339"/>
        <v>RV</v>
      </c>
      <c r="V1933" t="s">
        <v>44</v>
      </c>
      <c r="W1933" t="str">
        <f t="shared" si="340"/>
        <v>R3711E</v>
      </c>
      <c r="X1933" t="s">
        <v>266</v>
      </c>
      <c r="AA1933" t="s">
        <v>46</v>
      </c>
      <c r="AB1933">
        <v>0</v>
      </c>
      <c r="AC1933">
        <v>0</v>
      </c>
      <c r="AD1933">
        <v>1225.95</v>
      </c>
      <c r="AE1933">
        <v>0</v>
      </c>
    </row>
    <row r="1934" spans="1:31" x14ac:dyDescent="0.3">
      <c r="A1934" t="str">
        <f t="shared" si="337"/>
        <v>18</v>
      </c>
      <c r="B1934" t="str">
        <f t="shared" si="336"/>
        <v>09</v>
      </c>
      <c r="C1934" s="1">
        <v>43179.668240740742</v>
      </c>
      <c r="D1934" t="str">
        <f t="shared" si="338"/>
        <v>9</v>
      </c>
      <c r="E1934" t="s">
        <v>262</v>
      </c>
      <c r="H1934" t="s">
        <v>263</v>
      </c>
      <c r="I1934" s="2">
        <v>43179</v>
      </c>
      <c r="J1934" t="s">
        <v>267</v>
      </c>
      <c r="K1934" t="s">
        <v>242</v>
      </c>
      <c r="L1934" t="s">
        <v>243</v>
      </c>
      <c r="M1934" t="s">
        <v>244</v>
      </c>
      <c r="N1934" t="s">
        <v>245</v>
      </c>
      <c r="O1934" t="s">
        <v>39</v>
      </c>
      <c r="P1934" t="s">
        <v>40</v>
      </c>
      <c r="Q1934">
        <v>4</v>
      </c>
      <c r="R1934" t="s">
        <v>41</v>
      </c>
      <c r="S1934" t="s">
        <v>246</v>
      </c>
      <c r="T1934" t="s">
        <v>245</v>
      </c>
      <c r="U1934" t="str">
        <f>"09"</f>
        <v>09</v>
      </c>
      <c r="V1934" t="s">
        <v>268</v>
      </c>
      <c r="W1934" t="str">
        <f>"E5982"</f>
        <v>E5982</v>
      </c>
      <c r="X1934" t="s">
        <v>268</v>
      </c>
      <c r="AA1934" t="s">
        <v>46</v>
      </c>
      <c r="AB1934">
        <v>0</v>
      </c>
      <c r="AC1934">
        <v>0</v>
      </c>
      <c r="AD1934">
        <v>30.66</v>
      </c>
      <c r="AE1934">
        <v>0</v>
      </c>
    </row>
    <row r="1935" spans="1:31" x14ac:dyDescent="0.3">
      <c r="A1935" t="str">
        <f t="shared" si="337"/>
        <v>18</v>
      </c>
      <c r="B1935" t="str">
        <f t="shared" si="336"/>
        <v>09</v>
      </c>
      <c r="C1935" s="1">
        <v>43160.904791666668</v>
      </c>
      <c r="D1935" t="str">
        <f t="shared" si="338"/>
        <v>9</v>
      </c>
      <c r="E1935" t="s">
        <v>257</v>
      </c>
      <c r="H1935" t="s">
        <v>48</v>
      </c>
      <c r="I1935" s="2">
        <v>43168</v>
      </c>
      <c r="J1935" t="s">
        <v>267</v>
      </c>
      <c r="K1935" t="s">
        <v>242</v>
      </c>
      <c r="L1935" t="s">
        <v>243</v>
      </c>
      <c r="M1935" t="s">
        <v>244</v>
      </c>
      <c r="N1935" t="s">
        <v>245</v>
      </c>
      <c r="O1935" t="s">
        <v>39</v>
      </c>
      <c r="P1935" t="s">
        <v>40</v>
      </c>
      <c r="Q1935">
        <v>4</v>
      </c>
      <c r="R1935" t="s">
        <v>41</v>
      </c>
      <c r="S1935" t="s">
        <v>246</v>
      </c>
      <c r="T1935" t="s">
        <v>245</v>
      </c>
      <c r="U1935" t="str">
        <f>"09"</f>
        <v>09</v>
      </c>
      <c r="V1935" t="s">
        <v>268</v>
      </c>
      <c r="W1935" t="str">
        <f>"E5982"</f>
        <v>E5982</v>
      </c>
      <c r="X1935" t="s">
        <v>268</v>
      </c>
      <c r="AA1935" t="s">
        <v>46</v>
      </c>
      <c r="AB1935">
        <v>0</v>
      </c>
      <c r="AC1935">
        <v>0</v>
      </c>
      <c r="AD1935">
        <v>92.67</v>
      </c>
      <c r="AE1935">
        <v>0</v>
      </c>
    </row>
    <row r="1936" spans="1:31" x14ac:dyDescent="0.3">
      <c r="A1936" t="str">
        <f t="shared" si="337"/>
        <v>18</v>
      </c>
      <c r="B1936" t="str">
        <f t="shared" si="336"/>
        <v>09</v>
      </c>
      <c r="C1936" s="1">
        <v>43160.908229166664</v>
      </c>
      <c r="D1936" t="str">
        <f t="shared" si="338"/>
        <v>9</v>
      </c>
      <c r="E1936" t="s">
        <v>255</v>
      </c>
      <c r="H1936" t="s">
        <v>48</v>
      </c>
      <c r="I1936" s="2">
        <v>43168</v>
      </c>
      <c r="J1936" t="s">
        <v>267</v>
      </c>
      <c r="K1936" t="s">
        <v>242</v>
      </c>
      <c r="L1936" t="s">
        <v>243</v>
      </c>
      <c r="M1936" t="s">
        <v>244</v>
      </c>
      <c r="N1936" t="s">
        <v>245</v>
      </c>
      <c r="O1936" t="s">
        <v>39</v>
      </c>
      <c r="P1936" t="s">
        <v>40</v>
      </c>
      <c r="Q1936">
        <v>4</v>
      </c>
      <c r="R1936" t="s">
        <v>41</v>
      </c>
      <c r="S1936" t="s">
        <v>246</v>
      </c>
      <c r="T1936" t="s">
        <v>245</v>
      </c>
      <c r="U1936" t="str">
        <f>"09"</f>
        <v>09</v>
      </c>
      <c r="V1936" t="s">
        <v>268</v>
      </c>
      <c r="W1936" t="str">
        <f>"E5982"</f>
        <v>E5982</v>
      </c>
      <c r="X1936" t="s">
        <v>268</v>
      </c>
      <c r="AA1936" t="s">
        <v>46</v>
      </c>
      <c r="AB1936">
        <v>0</v>
      </c>
      <c r="AC1936">
        <v>0</v>
      </c>
      <c r="AD1936">
        <v>24</v>
      </c>
      <c r="AE1936">
        <v>0</v>
      </c>
    </row>
    <row r="1937" spans="1:31" x14ac:dyDescent="0.3">
      <c r="A1937" t="str">
        <f t="shared" si="337"/>
        <v>18</v>
      </c>
      <c r="B1937" t="str">
        <f t="shared" si="336"/>
        <v>09</v>
      </c>
      <c r="C1937" s="1">
        <v>43174.90797453704</v>
      </c>
      <c r="D1937" t="str">
        <f t="shared" si="338"/>
        <v>9</v>
      </c>
      <c r="E1937" t="s">
        <v>259</v>
      </c>
      <c r="H1937" t="s">
        <v>54</v>
      </c>
      <c r="I1937" s="2">
        <v>43182</v>
      </c>
      <c r="J1937" t="s">
        <v>267</v>
      </c>
      <c r="K1937" t="s">
        <v>242</v>
      </c>
      <c r="L1937" t="s">
        <v>243</v>
      </c>
      <c r="M1937" t="s">
        <v>244</v>
      </c>
      <c r="N1937" t="s">
        <v>245</v>
      </c>
      <c r="O1937" t="s">
        <v>39</v>
      </c>
      <c r="P1937" t="s">
        <v>40</v>
      </c>
      <c r="Q1937">
        <v>4</v>
      </c>
      <c r="R1937" t="s">
        <v>41</v>
      </c>
      <c r="S1937" t="s">
        <v>246</v>
      </c>
      <c r="T1937" t="s">
        <v>245</v>
      </c>
      <c r="U1937" t="str">
        <f>"09"</f>
        <v>09</v>
      </c>
      <c r="V1937" t="s">
        <v>268</v>
      </c>
      <c r="W1937" t="str">
        <f>"E5982"</f>
        <v>E5982</v>
      </c>
      <c r="X1937" t="s">
        <v>268</v>
      </c>
      <c r="AA1937" t="s">
        <v>46</v>
      </c>
      <c r="AB1937">
        <v>0</v>
      </c>
      <c r="AC1937">
        <v>0</v>
      </c>
      <c r="AD1937">
        <v>92.67</v>
      </c>
      <c r="AE1937">
        <v>0</v>
      </c>
    </row>
    <row r="1938" spans="1:31" x14ac:dyDescent="0.3">
      <c r="A1938" t="str">
        <f t="shared" si="337"/>
        <v>18</v>
      </c>
      <c r="B1938" t="str">
        <f t="shared" si="336"/>
        <v>09</v>
      </c>
      <c r="C1938" s="1">
        <v>43174.911273148151</v>
      </c>
      <c r="D1938" t="str">
        <f t="shared" si="338"/>
        <v>9</v>
      </c>
      <c r="E1938" t="s">
        <v>256</v>
      </c>
      <c r="H1938" t="s">
        <v>54</v>
      </c>
      <c r="I1938" s="2">
        <v>43182</v>
      </c>
      <c r="J1938" t="s">
        <v>267</v>
      </c>
      <c r="K1938" t="s">
        <v>242</v>
      </c>
      <c r="L1938" t="s">
        <v>243</v>
      </c>
      <c r="M1938" t="s">
        <v>244</v>
      </c>
      <c r="N1938" t="s">
        <v>245</v>
      </c>
      <c r="O1938" t="s">
        <v>39</v>
      </c>
      <c r="P1938" t="s">
        <v>40</v>
      </c>
      <c r="Q1938">
        <v>4</v>
      </c>
      <c r="R1938" t="s">
        <v>41</v>
      </c>
      <c r="S1938" t="s">
        <v>246</v>
      </c>
      <c r="T1938" t="s">
        <v>245</v>
      </c>
      <c r="U1938" t="str">
        <f>"09"</f>
        <v>09</v>
      </c>
      <c r="V1938" t="s">
        <v>268</v>
      </c>
      <c r="W1938" t="str">
        <f>"E5982"</f>
        <v>E5982</v>
      </c>
      <c r="X1938" t="s">
        <v>268</v>
      </c>
      <c r="AA1938" t="s">
        <v>46</v>
      </c>
      <c r="AB1938">
        <v>0</v>
      </c>
      <c r="AC1938">
        <v>0</v>
      </c>
      <c r="AD1938">
        <v>24</v>
      </c>
      <c r="AE1938">
        <v>0</v>
      </c>
    </row>
    <row r="1939" spans="1:31" x14ac:dyDescent="0.3">
      <c r="A1939" t="str">
        <f t="shared" si="337"/>
        <v>18</v>
      </c>
      <c r="B1939" t="str">
        <f t="shared" si="336"/>
        <v>09</v>
      </c>
      <c r="C1939" s="1">
        <v>43165.571053240739</v>
      </c>
      <c r="D1939" t="str">
        <f t="shared" si="338"/>
        <v>9</v>
      </c>
      <c r="E1939" t="s">
        <v>143</v>
      </c>
      <c r="H1939" t="s">
        <v>269</v>
      </c>
      <c r="I1939" s="2">
        <v>43165</v>
      </c>
      <c r="J1939" t="s">
        <v>74</v>
      </c>
      <c r="K1939" t="s">
        <v>270</v>
      </c>
      <c r="L1939" t="s">
        <v>271</v>
      </c>
      <c r="M1939" t="s">
        <v>272</v>
      </c>
      <c r="N1939" t="s">
        <v>273</v>
      </c>
      <c r="O1939" t="s">
        <v>39</v>
      </c>
      <c r="P1939" t="s">
        <v>40</v>
      </c>
      <c r="Q1939">
        <v>4</v>
      </c>
      <c r="R1939" t="s">
        <v>41</v>
      </c>
      <c r="S1939" t="s">
        <v>274</v>
      </c>
      <c r="T1939" t="s">
        <v>273</v>
      </c>
      <c r="U1939" t="str">
        <f>"05"</f>
        <v>05</v>
      </c>
      <c r="V1939" t="s">
        <v>58</v>
      </c>
      <c r="W1939" t="str">
        <f>"E5023"</f>
        <v>E5023</v>
      </c>
      <c r="X1939" t="s">
        <v>275</v>
      </c>
      <c r="AA1939" t="s">
        <v>46</v>
      </c>
      <c r="AB1939">
        <v>0</v>
      </c>
      <c r="AC1939">
        <v>0</v>
      </c>
      <c r="AD1939">
        <v>36.07</v>
      </c>
      <c r="AE1939">
        <v>0</v>
      </c>
    </row>
    <row r="1940" spans="1:31" x14ac:dyDescent="0.3">
      <c r="A1940" t="str">
        <f t="shared" si="337"/>
        <v>18</v>
      </c>
      <c r="B1940" t="str">
        <f t="shared" si="336"/>
        <v>09</v>
      </c>
      <c r="C1940" s="1">
        <v>43160.909814814811</v>
      </c>
      <c r="D1940" t="str">
        <f t="shared" si="338"/>
        <v>9</v>
      </c>
      <c r="E1940" t="s">
        <v>47</v>
      </c>
      <c r="H1940" t="s">
        <v>48</v>
      </c>
      <c r="I1940" s="2">
        <v>43168</v>
      </c>
      <c r="J1940" t="s">
        <v>49</v>
      </c>
      <c r="K1940" t="s">
        <v>270</v>
      </c>
      <c r="L1940" t="s">
        <v>271</v>
      </c>
      <c r="M1940" t="s">
        <v>272</v>
      </c>
      <c r="N1940" t="s">
        <v>273</v>
      </c>
      <c r="O1940" t="s">
        <v>39</v>
      </c>
      <c r="P1940" t="s">
        <v>40</v>
      </c>
      <c r="Q1940">
        <v>4</v>
      </c>
      <c r="R1940" t="s">
        <v>41</v>
      </c>
      <c r="S1940" t="s">
        <v>274</v>
      </c>
      <c r="T1940" t="s">
        <v>273</v>
      </c>
      <c r="U1940" t="str">
        <f>"02"</f>
        <v>02</v>
      </c>
      <c r="V1940" t="s">
        <v>51</v>
      </c>
      <c r="W1940" t="str">
        <f>"E4281"</f>
        <v>E4281</v>
      </c>
      <c r="X1940" t="s">
        <v>52</v>
      </c>
      <c r="AA1940" t="s">
        <v>46</v>
      </c>
      <c r="AB1940">
        <v>0</v>
      </c>
      <c r="AC1940">
        <v>0</v>
      </c>
      <c r="AD1940">
        <v>350.66</v>
      </c>
      <c r="AE1940">
        <v>0</v>
      </c>
    </row>
    <row r="1941" spans="1:31" x14ac:dyDescent="0.3">
      <c r="A1941" t="str">
        <f t="shared" si="337"/>
        <v>18</v>
      </c>
      <c r="B1941" t="str">
        <f t="shared" ref="B1941:B1972" si="341">"09"</f>
        <v>09</v>
      </c>
      <c r="C1941" s="1">
        <v>43174.912615740737</v>
      </c>
      <c r="D1941" t="str">
        <f t="shared" si="338"/>
        <v>9</v>
      </c>
      <c r="E1941" t="s">
        <v>276</v>
      </c>
      <c r="H1941" t="s">
        <v>54</v>
      </c>
      <c r="I1941" s="2">
        <v>43182</v>
      </c>
      <c r="J1941" t="s">
        <v>49</v>
      </c>
      <c r="K1941" t="s">
        <v>270</v>
      </c>
      <c r="L1941" t="s">
        <v>271</v>
      </c>
      <c r="M1941" t="s">
        <v>272</v>
      </c>
      <c r="N1941" t="s">
        <v>273</v>
      </c>
      <c r="O1941" t="s">
        <v>39</v>
      </c>
      <c r="P1941" t="s">
        <v>40</v>
      </c>
      <c r="Q1941">
        <v>4</v>
      </c>
      <c r="R1941" t="s">
        <v>41</v>
      </c>
      <c r="S1941" t="s">
        <v>274</v>
      </c>
      <c r="T1941" t="s">
        <v>273</v>
      </c>
      <c r="U1941" t="str">
        <f>"02"</f>
        <v>02</v>
      </c>
      <c r="V1941" t="s">
        <v>51</v>
      </c>
      <c r="W1941" t="str">
        <f>"E4281"</f>
        <v>E4281</v>
      </c>
      <c r="X1941" t="s">
        <v>52</v>
      </c>
      <c r="AA1941" t="s">
        <v>46</v>
      </c>
      <c r="AB1941">
        <v>0</v>
      </c>
      <c r="AC1941">
        <v>0</v>
      </c>
      <c r="AD1941">
        <v>337.09</v>
      </c>
      <c r="AE1941">
        <v>0</v>
      </c>
    </row>
    <row r="1942" spans="1:31" x14ac:dyDescent="0.3">
      <c r="A1942" t="str">
        <f t="shared" si="337"/>
        <v>18</v>
      </c>
      <c r="B1942" t="str">
        <f t="shared" si="341"/>
        <v>09</v>
      </c>
      <c r="C1942" s="1">
        <v>43160.909814814811</v>
      </c>
      <c r="D1942" t="str">
        <f t="shared" si="338"/>
        <v>9</v>
      </c>
      <c r="E1942" t="s">
        <v>47</v>
      </c>
      <c r="H1942" t="s">
        <v>48</v>
      </c>
      <c r="I1942" s="2">
        <v>43168</v>
      </c>
      <c r="J1942" t="s">
        <v>49</v>
      </c>
      <c r="K1942" t="s">
        <v>270</v>
      </c>
      <c r="L1942" t="s">
        <v>271</v>
      </c>
      <c r="M1942" t="s">
        <v>272</v>
      </c>
      <c r="N1942" t="s">
        <v>273</v>
      </c>
      <c r="O1942" t="s">
        <v>39</v>
      </c>
      <c r="P1942" t="s">
        <v>40</v>
      </c>
      <c r="Q1942">
        <v>4</v>
      </c>
      <c r="R1942" t="s">
        <v>41</v>
      </c>
      <c r="S1942" t="s">
        <v>274</v>
      </c>
      <c r="T1942" t="s">
        <v>273</v>
      </c>
      <c r="U1942" t="str">
        <f>"02"</f>
        <v>02</v>
      </c>
      <c r="V1942" t="s">
        <v>51</v>
      </c>
      <c r="W1942" t="str">
        <f>"E4280"</f>
        <v>E4280</v>
      </c>
      <c r="X1942" t="s">
        <v>164</v>
      </c>
      <c r="AA1942" t="s">
        <v>46</v>
      </c>
      <c r="AB1942">
        <v>0</v>
      </c>
      <c r="AC1942">
        <v>0</v>
      </c>
      <c r="AD1942">
        <v>106.42</v>
      </c>
      <c r="AE1942">
        <v>0</v>
      </c>
    </row>
    <row r="1943" spans="1:31" x14ac:dyDescent="0.3">
      <c r="A1943" t="str">
        <f t="shared" si="337"/>
        <v>18</v>
      </c>
      <c r="B1943" t="str">
        <f t="shared" si="341"/>
        <v>09</v>
      </c>
      <c r="C1943" s="1">
        <v>43174.912615740737</v>
      </c>
      <c r="D1943" t="str">
        <f t="shared" si="338"/>
        <v>9</v>
      </c>
      <c r="E1943" t="s">
        <v>276</v>
      </c>
      <c r="H1943" t="s">
        <v>54</v>
      </c>
      <c r="I1943" s="2">
        <v>43182</v>
      </c>
      <c r="J1943" t="s">
        <v>49</v>
      </c>
      <c r="K1943" t="s">
        <v>270</v>
      </c>
      <c r="L1943" t="s">
        <v>271</v>
      </c>
      <c r="M1943" t="s">
        <v>272</v>
      </c>
      <c r="N1943" t="s">
        <v>273</v>
      </c>
      <c r="O1943" t="s">
        <v>39</v>
      </c>
      <c r="P1943" t="s">
        <v>40</v>
      </c>
      <c r="Q1943">
        <v>4</v>
      </c>
      <c r="R1943" t="s">
        <v>41</v>
      </c>
      <c r="S1943" t="s">
        <v>274</v>
      </c>
      <c r="T1943" t="s">
        <v>273</v>
      </c>
      <c r="U1943" t="str">
        <f>"02"</f>
        <v>02</v>
      </c>
      <c r="V1943" t="s">
        <v>51</v>
      </c>
      <c r="W1943" t="str">
        <f>"E4280"</f>
        <v>E4280</v>
      </c>
      <c r="X1943" t="s">
        <v>164</v>
      </c>
      <c r="AA1943" t="s">
        <v>46</v>
      </c>
      <c r="AB1943">
        <v>0</v>
      </c>
      <c r="AC1943">
        <v>0</v>
      </c>
      <c r="AD1943">
        <v>106.42</v>
      </c>
      <c r="AE1943">
        <v>0</v>
      </c>
    </row>
    <row r="1944" spans="1:31" x14ac:dyDescent="0.3">
      <c r="A1944" t="str">
        <f t="shared" si="337"/>
        <v>18</v>
      </c>
      <c r="B1944" t="str">
        <f t="shared" si="341"/>
        <v>09</v>
      </c>
      <c r="C1944" s="1">
        <v>43179.584814814814</v>
      </c>
      <c r="D1944" t="str">
        <f t="shared" si="338"/>
        <v>9</v>
      </c>
      <c r="E1944" t="s">
        <v>72</v>
      </c>
      <c r="H1944" t="s">
        <v>73</v>
      </c>
      <c r="I1944" s="2">
        <v>43179</v>
      </c>
      <c r="J1944" t="s">
        <v>74</v>
      </c>
      <c r="K1944" t="s">
        <v>270</v>
      </c>
      <c r="L1944" t="s">
        <v>271</v>
      </c>
      <c r="M1944" t="s">
        <v>272</v>
      </c>
      <c r="N1944" t="s">
        <v>273</v>
      </c>
      <c r="O1944" t="s">
        <v>39</v>
      </c>
      <c r="P1944" t="s">
        <v>40</v>
      </c>
      <c r="Q1944">
        <v>4</v>
      </c>
      <c r="R1944" t="s">
        <v>41</v>
      </c>
      <c r="S1944" t="s">
        <v>274</v>
      </c>
      <c r="T1944" t="s">
        <v>273</v>
      </c>
      <c r="U1944" t="str">
        <f>"05"</f>
        <v>05</v>
      </c>
      <c r="V1944" t="s">
        <v>58</v>
      </c>
      <c r="W1944" t="str">
        <f>"E5741"</f>
        <v>E5741</v>
      </c>
      <c r="X1944" t="s">
        <v>71</v>
      </c>
      <c r="AA1944" t="s">
        <v>46</v>
      </c>
      <c r="AB1944">
        <v>0</v>
      </c>
      <c r="AC1944">
        <v>0</v>
      </c>
      <c r="AD1944">
        <v>455</v>
      </c>
      <c r="AE1944">
        <v>0</v>
      </c>
    </row>
    <row r="1945" spans="1:31" x14ac:dyDescent="0.3">
      <c r="A1945" t="str">
        <f t="shared" si="337"/>
        <v>18</v>
      </c>
      <c r="B1945" t="str">
        <f t="shared" si="341"/>
        <v>09</v>
      </c>
      <c r="C1945" s="1">
        <v>43179.584826388891</v>
      </c>
      <c r="D1945" t="str">
        <f t="shared" si="338"/>
        <v>9</v>
      </c>
      <c r="E1945" t="s">
        <v>72</v>
      </c>
      <c r="H1945" t="s">
        <v>75</v>
      </c>
      <c r="I1945" s="2">
        <v>43179</v>
      </c>
      <c r="J1945" t="s">
        <v>74</v>
      </c>
      <c r="K1945" t="s">
        <v>270</v>
      </c>
      <c r="L1945" t="s">
        <v>271</v>
      </c>
      <c r="M1945" t="s">
        <v>272</v>
      </c>
      <c r="N1945" t="s">
        <v>273</v>
      </c>
      <c r="O1945" t="s">
        <v>39</v>
      </c>
      <c r="P1945" t="s">
        <v>40</v>
      </c>
      <c r="Q1945">
        <v>4</v>
      </c>
      <c r="R1945" t="s">
        <v>41</v>
      </c>
      <c r="S1945" t="s">
        <v>274</v>
      </c>
      <c r="T1945" t="s">
        <v>273</v>
      </c>
      <c r="U1945" t="str">
        <f>"05"</f>
        <v>05</v>
      </c>
      <c r="V1945" t="s">
        <v>58</v>
      </c>
      <c r="W1945" t="str">
        <f>"E5741"</f>
        <v>E5741</v>
      </c>
      <c r="X1945" t="s">
        <v>71</v>
      </c>
      <c r="AA1945" t="s">
        <v>46</v>
      </c>
      <c r="AB1945">
        <v>0</v>
      </c>
      <c r="AC1945">
        <v>0</v>
      </c>
      <c r="AD1945">
        <v>161.19</v>
      </c>
      <c r="AE1945">
        <v>0</v>
      </c>
    </row>
    <row r="1946" spans="1:31" x14ac:dyDescent="0.3">
      <c r="A1946" t="str">
        <f t="shared" si="337"/>
        <v>18</v>
      </c>
      <c r="B1946" t="str">
        <f t="shared" si="341"/>
        <v>09</v>
      </c>
      <c r="C1946" s="1">
        <v>43160.907118055555</v>
      </c>
      <c r="D1946" t="str">
        <f t="shared" si="338"/>
        <v>9</v>
      </c>
      <c r="E1946" t="s">
        <v>277</v>
      </c>
      <c r="H1946" t="s">
        <v>48</v>
      </c>
      <c r="I1946" s="2">
        <v>43168</v>
      </c>
      <c r="J1946" t="s">
        <v>83</v>
      </c>
      <c r="K1946" t="s">
        <v>270</v>
      </c>
      <c r="L1946" t="s">
        <v>271</v>
      </c>
      <c r="M1946" t="s">
        <v>272</v>
      </c>
      <c r="N1946" t="s">
        <v>273</v>
      </c>
      <c r="O1946" t="s">
        <v>39</v>
      </c>
      <c r="P1946" t="s">
        <v>40</v>
      </c>
      <c r="Q1946">
        <v>4</v>
      </c>
      <c r="R1946" t="s">
        <v>41</v>
      </c>
      <c r="S1946" t="s">
        <v>274</v>
      </c>
      <c r="T1946" t="s">
        <v>273</v>
      </c>
      <c r="U1946" t="str">
        <f t="shared" ref="U1946:U1951" si="342">"01"</f>
        <v>01</v>
      </c>
      <c r="V1946" t="s">
        <v>84</v>
      </c>
      <c r="W1946" t="str">
        <f t="shared" ref="W1946:W1951" si="343">"E4105"</f>
        <v>E4105</v>
      </c>
      <c r="X1946" t="s">
        <v>84</v>
      </c>
      <c r="AA1946" t="s">
        <v>46</v>
      </c>
      <c r="AB1946">
        <v>0</v>
      </c>
      <c r="AC1946">
        <v>0</v>
      </c>
      <c r="AD1946">
        <v>1480</v>
      </c>
      <c r="AE1946">
        <v>0</v>
      </c>
    </row>
    <row r="1947" spans="1:31" x14ac:dyDescent="0.3">
      <c r="A1947" t="str">
        <f t="shared" si="337"/>
        <v>18</v>
      </c>
      <c r="B1947" t="str">
        <f t="shared" si="341"/>
        <v>09</v>
      </c>
      <c r="C1947" s="1">
        <v>43160.903194444443</v>
      </c>
      <c r="D1947" t="str">
        <f t="shared" si="338"/>
        <v>9</v>
      </c>
      <c r="E1947" t="s">
        <v>85</v>
      </c>
      <c r="G1947" t="s">
        <v>86</v>
      </c>
      <c r="H1947" t="s">
        <v>87</v>
      </c>
      <c r="I1947" s="2">
        <v>43160</v>
      </c>
      <c r="J1947" t="s">
        <v>88</v>
      </c>
      <c r="K1947" t="s">
        <v>270</v>
      </c>
      <c r="L1947" t="s">
        <v>271</v>
      </c>
      <c r="M1947" t="s">
        <v>272</v>
      </c>
      <c r="N1947" t="s">
        <v>273</v>
      </c>
      <c r="O1947" t="s">
        <v>39</v>
      </c>
      <c r="P1947" t="s">
        <v>40</v>
      </c>
      <c r="Q1947">
        <v>4</v>
      </c>
      <c r="R1947" t="s">
        <v>41</v>
      </c>
      <c r="S1947" t="s">
        <v>274</v>
      </c>
      <c r="T1947" t="s">
        <v>273</v>
      </c>
      <c r="U1947" t="str">
        <f t="shared" si="342"/>
        <v>01</v>
      </c>
      <c r="V1947" t="s">
        <v>84</v>
      </c>
      <c r="W1947" t="str">
        <f t="shared" si="343"/>
        <v>E4105</v>
      </c>
      <c r="X1947" t="s">
        <v>84</v>
      </c>
      <c r="AA1947" t="s">
        <v>46</v>
      </c>
      <c r="AB1947">
        <v>0</v>
      </c>
      <c r="AC1947">
        <v>0</v>
      </c>
      <c r="AD1947">
        <v>0</v>
      </c>
      <c r="AE1947">
        <v>6202.24</v>
      </c>
    </row>
    <row r="1948" spans="1:31" x14ac:dyDescent="0.3">
      <c r="A1948" t="str">
        <f t="shared" si="337"/>
        <v>18</v>
      </c>
      <c r="B1948" t="str">
        <f t="shared" si="341"/>
        <v>09</v>
      </c>
      <c r="C1948" s="1">
        <v>43160.903657407405</v>
      </c>
      <c r="D1948" t="str">
        <f t="shared" si="338"/>
        <v>9</v>
      </c>
      <c r="E1948" t="s">
        <v>85</v>
      </c>
      <c r="G1948" t="s">
        <v>86</v>
      </c>
      <c r="H1948" t="s">
        <v>87</v>
      </c>
      <c r="I1948" s="2">
        <v>43160</v>
      </c>
      <c r="J1948" t="s">
        <v>88</v>
      </c>
      <c r="K1948" t="s">
        <v>270</v>
      </c>
      <c r="L1948" t="s">
        <v>271</v>
      </c>
      <c r="M1948" t="s">
        <v>272</v>
      </c>
      <c r="N1948" t="s">
        <v>273</v>
      </c>
      <c r="O1948" t="s">
        <v>39</v>
      </c>
      <c r="P1948" t="s">
        <v>40</v>
      </c>
      <c r="Q1948">
        <v>4</v>
      </c>
      <c r="R1948" t="s">
        <v>41</v>
      </c>
      <c r="S1948" t="s">
        <v>274</v>
      </c>
      <c r="T1948" t="s">
        <v>273</v>
      </c>
      <c r="U1948" t="str">
        <f t="shared" si="342"/>
        <v>01</v>
      </c>
      <c r="V1948" t="s">
        <v>84</v>
      </c>
      <c r="W1948" t="str">
        <f t="shared" si="343"/>
        <v>E4105</v>
      </c>
      <c r="X1948" t="s">
        <v>84</v>
      </c>
      <c r="AA1948" t="s">
        <v>65</v>
      </c>
      <c r="AB1948">
        <v>0</v>
      </c>
      <c r="AC1948">
        <v>0</v>
      </c>
      <c r="AD1948">
        <v>0</v>
      </c>
      <c r="AE1948">
        <v>-576.32000000000005</v>
      </c>
    </row>
    <row r="1949" spans="1:31" x14ac:dyDescent="0.3">
      <c r="A1949" t="str">
        <f t="shared" si="337"/>
        <v>18</v>
      </c>
      <c r="B1949" t="str">
        <f t="shared" si="341"/>
        <v>09</v>
      </c>
      <c r="C1949" s="1">
        <v>43174.906724537039</v>
      </c>
      <c r="D1949" t="str">
        <f t="shared" si="338"/>
        <v>9</v>
      </c>
      <c r="E1949" t="s">
        <v>90</v>
      </c>
      <c r="G1949" t="s">
        <v>86</v>
      </c>
      <c r="H1949" t="s">
        <v>87</v>
      </c>
      <c r="I1949" s="2">
        <v>43174</v>
      </c>
      <c r="J1949" t="s">
        <v>88</v>
      </c>
      <c r="K1949" t="s">
        <v>270</v>
      </c>
      <c r="L1949" t="s">
        <v>271</v>
      </c>
      <c r="M1949" t="s">
        <v>272</v>
      </c>
      <c r="N1949" t="s">
        <v>273</v>
      </c>
      <c r="O1949" t="s">
        <v>39</v>
      </c>
      <c r="P1949" t="s">
        <v>40</v>
      </c>
      <c r="Q1949">
        <v>4</v>
      </c>
      <c r="R1949" t="s">
        <v>41</v>
      </c>
      <c r="S1949" t="s">
        <v>274</v>
      </c>
      <c r="T1949" t="s">
        <v>273</v>
      </c>
      <c r="U1949" t="str">
        <f t="shared" si="342"/>
        <v>01</v>
      </c>
      <c r="V1949" t="s">
        <v>84</v>
      </c>
      <c r="W1949" t="str">
        <f t="shared" si="343"/>
        <v>E4105</v>
      </c>
      <c r="X1949" t="s">
        <v>84</v>
      </c>
      <c r="AA1949" t="s">
        <v>65</v>
      </c>
      <c r="AB1949">
        <v>0</v>
      </c>
      <c r="AC1949">
        <v>0</v>
      </c>
      <c r="AD1949">
        <v>0</v>
      </c>
      <c r="AE1949">
        <v>-1480</v>
      </c>
    </row>
    <row r="1950" spans="1:31" x14ac:dyDescent="0.3">
      <c r="A1950" t="str">
        <f t="shared" si="337"/>
        <v>18</v>
      </c>
      <c r="B1950" t="str">
        <f t="shared" si="341"/>
        <v>09</v>
      </c>
      <c r="C1950" s="1">
        <v>43174.910300925927</v>
      </c>
      <c r="D1950" t="str">
        <f t="shared" si="338"/>
        <v>9</v>
      </c>
      <c r="E1950" t="s">
        <v>89</v>
      </c>
      <c r="H1950" t="s">
        <v>54</v>
      </c>
      <c r="I1950" s="2">
        <v>43182</v>
      </c>
      <c r="J1950" t="s">
        <v>83</v>
      </c>
      <c r="K1950" t="s">
        <v>270</v>
      </c>
      <c r="L1950" t="s">
        <v>271</v>
      </c>
      <c r="M1950" t="s">
        <v>272</v>
      </c>
      <c r="N1950" t="s">
        <v>273</v>
      </c>
      <c r="O1950" t="s">
        <v>39</v>
      </c>
      <c r="P1950" t="s">
        <v>40</v>
      </c>
      <c r="Q1950">
        <v>4</v>
      </c>
      <c r="R1950" t="s">
        <v>41</v>
      </c>
      <c r="S1950" t="s">
        <v>274</v>
      </c>
      <c r="T1950" t="s">
        <v>273</v>
      </c>
      <c r="U1950" t="str">
        <f t="shared" si="342"/>
        <v>01</v>
      </c>
      <c r="V1950" t="s">
        <v>84</v>
      </c>
      <c r="W1950" t="str">
        <f t="shared" si="343"/>
        <v>E4105</v>
      </c>
      <c r="X1950" t="s">
        <v>84</v>
      </c>
      <c r="AA1950" t="s">
        <v>46</v>
      </c>
      <c r="AB1950">
        <v>0</v>
      </c>
      <c r="AC1950">
        <v>0</v>
      </c>
      <c r="AD1950">
        <v>1438.58</v>
      </c>
      <c r="AE1950">
        <v>0</v>
      </c>
    </row>
    <row r="1951" spans="1:31" x14ac:dyDescent="0.3">
      <c r="A1951" t="str">
        <f t="shared" si="337"/>
        <v>18</v>
      </c>
      <c r="B1951" t="str">
        <f t="shared" si="341"/>
        <v>09</v>
      </c>
      <c r="C1951" s="1">
        <v>43188.904942129629</v>
      </c>
      <c r="D1951" t="str">
        <f t="shared" si="338"/>
        <v>9</v>
      </c>
      <c r="E1951" t="s">
        <v>91</v>
      </c>
      <c r="G1951" t="s">
        <v>86</v>
      </c>
      <c r="H1951" t="s">
        <v>87</v>
      </c>
      <c r="I1951" s="2">
        <v>43188</v>
      </c>
      <c r="J1951" t="s">
        <v>88</v>
      </c>
      <c r="K1951" t="s">
        <v>270</v>
      </c>
      <c r="L1951" t="s">
        <v>271</v>
      </c>
      <c r="M1951" t="s">
        <v>272</v>
      </c>
      <c r="N1951" t="s">
        <v>273</v>
      </c>
      <c r="O1951" t="s">
        <v>39</v>
      </c>
      <c r="P1951" t="s">
        <v>40</v>
      </c>
      <c r="Q1951">
        <v>4</v>
      </c>
      <c r="R1951" t="s">
        <v>41</v>
      </c>
      <c r="S1951" t="s">
        <v>274</v>
      </c>
      <c r="T1951" t="s">
        <v>273</v>
      </c>
      <c r="U1951" t="str">
        <f t="shared" si="342"/>
        <v>01</v>
      </c>
      <c r="V1951" t="s">
        <v>84</v>
      </c>
      <c r="W1951" t="str">
        <f t="shared" si="343"/>
        <v>E4105</v>
      </c>
      <c r="X1951" t="s">
        <v>84</v>
      </c>
      <c r="AA1951" t="s">
        <v>65</v>
      </c>
      <c r="AB1951">
        <v>0</v>
      </c>
      <c r="AC1951">
        <v>0</v>
      </c>
      <c r="AD1951">
        <v>0</v>
      </c>
      <c r="AE1951">
        <v>-1480</v>
      </c>
    </row>
    <row r="1952" spans="1:31" x14ac:dyDescent="0.3">
      <c r="A1952" t="str">
        <f t="shared" si="337"/>
        <v>18</v>
      </c>
      <c r="B1952" t="str">
        <f t="shared" si="341"/>
        <v>09</v>
      </c>
      <c r="C1952" s="1">
        <v>43172.417546296296</v>
      </c>
      <c r="D1952" t="str">
        <f t="shared" si="338"/>
        <v>9</v>
      </c>
      <c r="E1952" t="s">
        <v>278</v>
      </c>
      <c r="H1952" t="s">
        <v>61</v>
      </c>
      <c r="I1952" s="2">
        <v>43168</v>
      </c>
      <c r="J1952" t="s">
        <v>78</v>
      </c>
      <c r="K1952" t="s">
        <v>270</v>
      </c>
      <c r="L1952" t="s">
        <v>271</v>
      </c>
      <c r="M1952" t="s">
        <v>272</v>
      </c>
      <c r="N1952" t="s">
        <v>273</v>
      </c>
      <c r="O1952" t="s">
        <v>39</v>
      </c>
      <c r="P1952" t="s">
        <v>40</v>
      </c>
      <c r="Q1952">
        <v>4</v>
      </c>
      <c r="R1952" t="s">
        <v>41</v>
      </c>
      <c r="S1952" t="s">
        <v>274</v>
      </c>
      <c r="T1952" t="s">
        <v>273</v>
      </c>
      <c r="U1952" t="str">
        <f>"05"</f>
        <v>05</v>
      </c>
      <c r="V1952" t="s">
        <v>58</v>
      </c>
      <c r="W1952" t="str">
        <f>"E5307"</f>
        <v>E5307</v>
      </c>
      <c r="X1952" t="s">
        <v>95</v>
      </c>
      <c r="AA1952" t="s">
        <v>46</v>
      </c>
      <c r="AB1952">
        <v>0</v>
      </c>
      <c r="AC1952">
        <v>0</v>
      </c>
      <c r="AD1952">
        <v>1193</v>
      </c>
      <c r="AE1952">
        <v>0</v>
      </c>
    </row>
    <row r="1953" spans="1:31" x14ac:dyDescent="0.3">
      <c r="A1953" t="str">
        <f t="shared" si="337"/>
        <v>18</v>
      </c>
      <c r="B1953" t="str">
        <f t="shared" si="341"/>
        <v>09</v>
      </c>
      <c r="C1953" s="1">
        <v>43171.901875000003</v>
      </c>
      <c r="D1953" t="str">
        <f t="shared" si="338"/>
        <v>9</v>
      </c>
      <c r="E1953" t="s">
        <v>220</v>
      </c>
      <c r="H1953" t="s">
        <v>221</v>
      </c>
      <c r="I1953" s="2">
        <v>43171</v>
      </c>
      <c r="J1953" t="s">
        <v>222</v>
      </c>
      <c r="K1953" t="s">
        <v>270</v>
      </c>
      <c r="L1953" t="s">
        <v>271</v>
      </c>
      <c r="M1953" t="s">
        <v>272</v>
      </c>
      <c r="N1953" t="s">
        <v>273</v>
      </c>
      <c r="O1953" t="s">
        <v>39</v>
      </c>
      <c r="P1953" t="s">
        <v>40</v>
      </c>
      <c r="Q1953">
        <v>4</v>
      </c>
      <c r="R1953" t="s">
        <v>41</v>
      </c>
      <c r="S1953" t="s">
        <v>274</v>
      </c>
      <c r="T1953" t="s">
        <v>273</v>
      </c>
      <c r="U1953" t="str">
        <f>"15"</f>
        <v>15</v>
      </c>
      <c r="V1953" t="s">
        <v>223</v>
      </c>
      <c r="W1953" t="str">
        <f>"F9223"</f>
        <v>F9223</v>
      </c>
      <c r="X1953" t="s">
        <v>224</v>
      </c>
      <c r="AA1953" t="s">
        <v>46</v>
      </c>
      <c r="AB1953">
        <v>0</v>
      </c>
      <c r="AC1953">
        <v>0</v>
      </c>
      <c r="AD1953">
        <v>1148.1600000000001</v>
      </c>
      <c r="AE1953">
        <v>0</v>
      </c>
    </row>
    <row r="1954" spans="1:31" x14ac:dyDescent="0.3">
      <c r="A1954" t="str">
        <f t="shared" si="337"/>
        <v>18</v>
      </c>
      <c r="B1954" t="str">
        <f t="shared" si="341"/>
        <v>09</v>
      </c>
      <c r="C1954" s="1">
        <v>43186.901689814818</v>
      </c>
      <c r="D1954" t="str">
        <f t="shared" si="338"/>
        <v>9</v>
      </c>
      <c r="E1954" t="s">
        <v>279</v>
      </c>
      <c r="F1954">
        <v>2556316</v>
      </c>
      <c r="H1954" t="s">
        <v>280</v>
      </c>
      <c r="I1954" s="2">
        <v>43186</v>
      </c>
      <c r="J1954" t="s">
        <v>281</v>
      </c>
      <c r="K1954" t="s">
        <v>270</v>
      </c>
      <c r="L1954" t="s">
        <v>271</v>
      </c>
      <c r="M1954" t="s">
        <v>272</v>
      </c>
      <c r="N1954" t="s">
        <v>273</v>
      </c>
      <c r="O1954" t="s">
        <v>39</v>
      </c>
      <c r="P1954" t="s">
        <v>40</v>
      </c>
      <c r="Q1954">
        <v>4</v>
      </c>
      <c r="R1954" t="s">
        <v>41</v>
      </c>
      <c r="S1954" t="s">
        <v>274</v>
      </c>
      <c r="T1954" t="s">
        <v>273</v>
      </c>
      <c r="U1954" t="str">
        <f t="shared" ref="U1954:U1959" si="344">"RV"</f>
        <v>RV</v>
      </c>
      <c r="V1954" t="s">
        <v>44</v>
      </c>
      <c r="W1954" t="str">
        <f>"R3588E"</f>
        <v>R3588E</v>
      </c>
      <c r="X1954" t="s">
        <v>107</v>
      </c>
      <c r="AA1954" t="s">
        <v>46</v>
      </c>
      <c r="AB1954">
        <v>0</v>
      </c>
      <c r="AC1954">
        <v>0</v>
      </c>
      <c r="AD1954">
        <v>11668</v>
      </c>
      <c r="AE1954">
        <v>0</v>
      </c>
    </row>
    <row r="1955" spans="1:31" x14ac:dyDescent="0.3">
      <c r="A1955" t="str">
        <f t="shared" si="337"/>
        <v>18</v>
      </c>
      <c r="B1955" t="str">
        <f t="shared" si="341"/>
        <v>09</v>
      </c>
      <c r="C1955" s="1">
        <v>43180.906053240738</v>
      </c>
      <c r="D1955" t="str">
        <f t="shared" si="338"/>
        <v>9</v>
      </c>
      <c r="E1955" t="s">
        <v>282</v>
      </c>
      <c r="F1955">
        <v>2555111</v>
      </c>
      <c r="H1955" t="s">
        <v>283</v>
      </c>
      <c r="I1955" s="2">
        <v>43180</v>
      </c>
      <c r="J1955" t="s">
        <v>281</v>
      </c>
      <c r="K1955" t="s">
        <v>270</v>
      </c>
      <c r="L1955" t="s">
        <v>271</v>
      </c>
      <c r="M1955" t="s">
        <v>272</v>
      </c>
      <c r="N1955" t="s">
        <v>273</v>
      </c>
      <c r="O1955" t="s">
        <v>39</v>
      </c>
      <c r="P1955" t="s">
        <v>40</v>
      </c>
      <c r="Q1955">
        <v>4</v>
      </c>
      <c r="R1955" t="s">
        <v>41</v>
      </c>
      <c r="S1955" t="s">
        <v>274</v>
      </c>
      <c r="T1955" t="s">
        <v>273</v>
      </c>
      <c r="U1955" t="str">
        <f t="shared" si="344"/>
        <v>RV</v>
      </c>
      <c r="V1955" t="s">
        <v>44</v>
      </c>
      <c r="W1955" t="str">
        <f>"R3588E"</f>
        <v>R3588E</v>
      </c>
      <c r="X1955" t="s">
        <v>107</v>
      </c>
      <c r="AA1955" t="s">
        <v>46</v>
      </c>
      <c r="AB1955">
        <v>0</v>
      </c>
      <c r="AC1955">
        <v>0</v>
      </c>
      <c r="AD1955">
        <v>5958</v>
      </c>
      <c r="AE1955">
        <v>0</v>
      </c>
    </row>
    <row r="1956" spans="1:31" x14ac:dyDescent="0.3">
      <c r="A1956" t="str">
        <f t="shared" si="337"/>
        <v>18</v>
      </c>
      <c r="B1956" t="str">
        <f t="shared" si="341"/>
        <v>09</v>
      </c>
      <c r="C1956" s="1">
        <v>43166.902268518519</v>
      </c>
      <c r="D1956" t="str">
        <f t="shared" si="338"/>
        <v>9</v>
      </c>
      <c r="E1956" t="s">
        <v>284</v>
      </c>
      <c r="F1956">
        <v>2551986</v>
      </c>
      <c r="H1956" t="s">
        <v>285</v>
      </c>
      <c r="I1956" s="2">
        <v>43166</v>
      </c>
      <c r="J1956" t="s">
        <v>281</v>
      </c>
      <c r="K1956" t="s">
        <v>270</v>
      </c>
      <c r="L1956" t="s">
        <v>271</v>
      </c>
      <c r="M1956" t="s">
        <v>272</v>
      </c>
      <c r="N1956" t="s">
        <v>273</v>
      </c>
      <c r="O1956" t="s">
        <v>39</v>
      </c>
      <c r="P1956" t="s">
        <v>40</v>
      </c>
      <c r="Q1956">
        <v>4</v>
      </c>
      <c r="R1956" t="s">
        <v>41</v>
      </c>
      <c r="S1956" t="s">
        <v>274</v>
      </c>
      <c r="T1956" t="s">
        <v>273</v>
      </c>
      <c r="U1956" t="str">
        <f t="shared" si="344"/>
        <v>RV</v>
      </c>
      <c r="V1956" t="s">
        <v>44</v>
      </c>
      <c r="W1956" t="str">
        <f>"R3588E"</f>
        <v>R3588E</v>
      </c>
      <c r="X1956" t="s">
        <v>107</v>
      </c>
      <c r="AA1956" t="s">
        <v>46</v>
      </c>
      <c r="AB1956">
        <v>0</v>
      </c>
      <c r="AC1956">
        <v>0</v>
      </c>
      <c r="AD1956">
        <v>1502.04</v>
      </c>
      <c r="AE1956">
        <v>0</v>
      </c>
    </row>
    <row r="1957" spans="1:31" x14ac:dyDescent="0.3">
      <c r="A1957" t="str">
        <f t="shared" si="337"/>
        <v>18</v>
      </c>
      <c r="B1957" t="str">
        <f t="shared" si="341"/>
        <v>09</v>
      </c>
      <c r="C1957" s="1">
        <v>43181.903900462959</v>
      </c>
      <c r="D1957" t="str">
        <f t="shared" si="338"/>
        <v>9</v>
      </c>
      <c r="E1957" t="s">
        <v>286</v>
      </c>
      <c r="F1957">
        <v>2555434</v>
      </c>
      <c r="H1957" t="s">
        <v>287</v>
      </c>
      <c r="I1957" s="2">
        <v>43181</v>
      </c>
      <c r="J1957" t="s">
        <v>281</v>
      </c>
      <c r="K1957" t="s">
        <v>270</v>
      </c>
      <c r="L1957" t="s">
        <v>271</v>
      </c>
      <c r="M1957" t="s">
        <v>272</v>
      </c>
      <c r="N1957" t="s">
        <v>273</v>
      </c>
      <c r="O1957" t="s">
        <v>39</v>
      </c>
      <c r="P1957" t="s">
        <v>40</v>
      </c>
      <c r="Q1957">
        <v>4</v>
      </c>
      <c r="R1957" t="s">
        <v>41</v>
      </c>
      <c r="S1957" t="s">
        <v>274</v>
      </c>
      <c r="T1957" t="s">
        <v>273</v>
      </c>
      <c r="U1957" t="str">
        <f t="shared" si="344"/>
        <v>RV</v>
      </c>
      <c r="V1957" t="s">
        <v>44</v>
      </c>
      <c r="W1957" t="str">
        <f>"R3588E"</f>
        <v>R3588E</v>
      </c>
      <c r="X1957" t="s">
        <v>107</v>
      </c>
      <c r="AA1957" t="s">
        <v>46</v>
      </c>
      <c r="AB1957">
        <v>0</v>
      </c>
      <c r="AC1957">
        <v>0</v>
      </c>
      <c r="AD1957">
        <v>3076.44</v>
      </c>
      <c r="AE1957">
        <v>0</v>
      </c>
    </row>
    <row r="1958" spans="1:31" x14ac:dyDescent="0.3">
      <c r="A1958" t="str">
        <f t="shared" si="337"/>
        <v>18</v>
      </c>
      <c r="B1958" t="str">
        <f t="shared" si="341"/>
        <v>09</v>
      </c>
      <c r="C1958" s="1">
        <v>43172.690648148149</v>
      </c>
      <c r="D1958" t="str">
        <f t="shared" si="338"/>
        <v>9</v>
      </c>
      <c r="E1958" t="s">
        <v>288</v>
      </c>
      <c r="F1958">
        <v>930109</v>
      </c>
      <c r="H1958" t="s">
        <v>289</v>
      </c>
      <c r="I1958" s="2">
        <v>43172</v>
      </c>
      <c r="J1958" t="s">
        <v>265</v>
      </c>
      <c r="K1958" t="s">
        <v>242</v>
      </c>
      <c r="L1958" t="s">
        <v>243</v>
      </c>
      <c r="M1958" t="s">
        <v>290</v>
      </c>
      <c r="N1958" t="s">
        <v>291</v>
      </c>
      <c r="O1958" t="s">
        <v>39</v>
      </c>
      <c r="P1958" t="s">
        <v>40</v>
      </c>
      <c r="Q1958">
        <v>4</v>
      </c>
      <c r="R1958" t="s">
        <v>41</v>
      </c>
      <c r="S1958" t="s">
        <v>292</v>
      </c>
      <c r="T1958" t="s">
        <v>291</v>
      </c>
      <c r="U1958" t="str">
        <f t="shared" si="344"/>
        <v>RV</v>
      </c>
      <c r="V1958" t="s">
        <v>44</v>
      </c>
      <c r="W1958" t="str">
        <f>"R3711E"</f>
        <v>R3711E</v>
      </c>
      <c r="X1958" t="s">
        <v>266</v>
      </c>
      <c r="AA1958" t="s">
        <v>46</v>
      </c>
      <c r="AB1958">
        <v>0</v>
      </c>
      <c r="AC1958">
        <v>0</v>
      </c>
      <c r="AD1958">
        <v>926.43</v>
      </c>
      <c r="AE1958">
        <v>0</v>
      </c>
    </row>
    <row r="1959" spans="1:31" x14ac:dyDescent="0.3">
      <c r="A1959" t="str">
        <f t="shared" si="337"/>
        <v>18</v>
      </c>
      <c r="B1959" t="str">
        <f t="shared" si="341"/>
        <v>09</v>
      </c>
      <c r="C1959" s="1">
        <v>43185.700254629628</v>
      </c>
      <c r="D1959" t="str">
        <f t="shared" si="338"/>
        <v>9</v>
      </c>
      <c r="E1959" t="s">
        <v>293</v>
      </c>
      <c r="F1959">
        <v>930108</v>
      </c>
      <c r="H1959" t="s">
        <v>294</v>
      </c>
      <c r="I1959" s="2">
        <v>43185</v>
      </c>
      <c r="J1959" t="s">
        <v>265</v>
      </c>
      <c r="K1959" t="s">
        <v>242</v>
      </c>
      <c r="L1959" t="s">
        <v>243</v>
      </c>
      <c r="M1959" t="s">
        <v>290</v>
      </c>
      <c r="N1959" t="s">
        <v>291</v>
      </c>
      <c r="O1959" t="s">
        <v>39</v>
      </c>
      <c r="P1959" t="s">
        <v>40</v>
      </c>
      <c r="Q1959">
        <v>4</v>
      </c>
      <c r="R1959" t="s">
        <v>41</v>
      </c>
      <c r="S1959" t="s">
        <v>292</v>
      </c>
      <c r="T1959" t="s">
        <v>291</v>
      </c>
      <c r="U1959" t="str">
        <f t="shared" si="344"/>
        <v>RV</v>
      </c>
      <c r="V1959" t="s">
        <v>44</v>
      </c>
      <c r="W1959" t="str">
        <f>"R3711E"</f>
        <v>R3711E</v>
      </c>
      <c r="X1959" t="s">
        <v>266</v>
      </c>
      <c r="AA1959" t="s">
        <v>46</v>
      </c>
      <c r="AB1959">
        <v>0</v>
      </c>
      <c r="AC1959">
        <v>0</v>
      </c>
      <c r="AD1959">
        <v>926.43</v>
      </c>
      <c r="AE1959">
        <v>0</v>
      </c>
    </row>
    <row r="1960" spans="1:31" x14ac:dyDescent="0.3">
      <c r="A1960" t="str">
        <f t="shared" si="337"/>
        <v>18</v>
      </c>
      <c r="B1960" t="str">
        <f t="shared" si="341"/>
        <v>09</v>
      </c>
      <c r="C1960" s="1">
        <v>43172.690648148149</v>
      </c>
      <c r="D1960" t="str">
        <f t="shared" si="338"/>
        <v>9</v>
      </c>
      <c r="E1960" t="s">
        <v>288</v>
      </c>
      <c r="F1960">
        <v>930109</v>
      </c>
      <c r="H1960" t="s">
        <v>289</v>
      </c>
      <c r="I1960" s="2">
        <v>43172</v>
      </c>
      <c r="J1960" t="s">
        <v>124</v>
      </c>
      <c r="K1960" t="s">
        <v>242</v>
      </c>
      <c r="L1960" t="s">
        <v>243</v>
      </c>
      <c r="M1960" t="s">
        <v>290</v>
      </c>
      <c r="N1960" t="s">
        <v>291</v>
      </c>
      <c r="O1960" t="s">
        <v>39</v>
      </c>
      <c r="P1960" t="s">
        <v>40</v>
      </c>
      <c r="Q1960">
        <v>4</v>
      </c>
      <c r="R1960" t="s">
        <v>41</v>
      </c>
      <c r="S1960" t="s">
        <v>292</v>
      </c>
      <c r="T1960" t="s">
        <v>291</v>
      </c>
      <c r="U1960" t="str">
        <f>"04"</f>
        <v>04</v>
      </c>
      <c r="V1960" t="s">
        <v>125</v>
      </c>
      <c r="W1960" t="str">
        <f>"E5381"</f>
        <v>E5381</v>
      </c>
      <c r="X1960" t="s">
        <v>184</v>
      </c>
      <c r="AA1960" t="s">
        <v>46</v>
      </c>
      <c r="AB1960">
        <v>0</v>
      </c>
      <c r="AC1960">
        <v>0</v>
      </c>
      <c r="AD1960">
        <v>637.6</v>
      </c>
      <c r="AE1960">
        <v>0</v>
      </c>
    </row>
    <row r="1961" spans="1:31" x14ac:dyDescent="0.3">
      <c r="A1961" t="str">
        <f t="shared" si="337"/>
        <v>18</v>
      </c>
      <c r="B1961" t="str">
        <f t="shared" si="341"/>
        <v>09</v>
      </c>
      <c r="C1961" s="1">
        <v>43185.700254629628</v>
      </c>
      <c r="D1961" t="str">
        <f t="shared" si="338"/>
        <v>9</v>
      </c>
      <c r="E1961" t="s">
        <v>293</v>
      </c>
      <c r="F1961">
        <v>930108</v>
      </c>
      <c r="H1961" t="s">
        <v>294</v>
      </c>
      <c r="I1961" s="2">
        <v>43185</v>
      </c>
      <c r="J1961" t="s">
        <v>124</v>
      </c>
      <c r="K1961" t="s">
        <v>242</v>
      </c>
      <c r="L1961" t="s">
        <v>243</v>
      </c>
      <c r="M1961" t="s">
        <v>290</v>
      </c>
      <c r="N1961" t="s">
        <v>291</v>
      </c>
      <c r="O1961" t="s">
        <v>39</v>
      </c>
      <c r="P1961" t="s">
        <v>40</v>
      </c>
      <c r="Q1961">
        <v>4</v>
      </c>
      <c r="R1961" t="s">
        <v>41</v>
      </c>
      <c r="S1961" t="s">
        <v>292</v>
      </c>
      <c r="T1961" t="s">
        <v>291</v>
      </c>
      <c r="U1961" t="str">
        <f>"04"</f>
        <v>04</v>
      </c>
      <c r="V1961" t="s">
        <v>125</v>
      </c>
      <c r="W1961" t="str">
        <f>"E5381"</f>
        <v>E5381</v>
      </c>
      <c r="X1961" t="s">
        <v>184</v>
      </c>
      <c r="AA1961" t="s">
        <v>46</v>
      </c>
      <c r="AB1961">
        <v>0</v>
      </c>
      <c r="AC1961">
        <v>0</v>
      </c>
      <c r="AD1961">
        <v>637.6</v>
      </c>
      <c r="AE1961">
        <v>0</v>
      </c>
    </row>
    <row r="1962" spans="1:31" x14ac:dyDescent="0.3">
      <c r="A1962" t="str">
        <f t="shared" si="337"/>
        <v>18</v>
      </c>
      <c r="B1962" t="str">
        <f t="shared" si="341"/>
        <v>09</v>
      </c>
      <c r="C1962" s="1">
        <v>43172.690648148149</v>
      </c>
      <c r="D1962" t="str">
        <f t="shared" si="338"/>
        <v>9</v>
      </c>
      <c r="E1962" t="s">
        <v>288</v>
      </c>
      <c r="F1962">
        <v>930109</v>
      </c>
      <c r="H1962" t="s">
        <v>289</v>
      </c>
      <c r="I1962" s="2">
        <v>43172</v>
      </c>
      <c r="J1962" t="s">
        <v>267</v>
      </c>
      <c r="K1962" t="s">
        <v>242</v>
      </c>
      <c r="L1962" t="s">
        <v>243</v>
      </c>
      <c r="M1962" t="s">
        <v>290</v>
      </c>
      <c r="N1962" t="s">
        <v>291</v>
      </c>
      <c r="O1962" t="s">
        <v>39</v>
      </c>
      <c r="P1962" t="s">
        <v>40</v>
      </c>
      <c r="Q1962">
        <v>4</v>
      </c>
      <c r="R1962" t="s">
        <v>41</v>
      </c>
      <c r="S1962" t="s">
        <v>292</v>
      </c>
      <c r="T1962" t="s">
        <v>291</v>
      </c>
      <c r="U1962" t="str">
        <f>"09"</f>
        <v>09</v>
      </c>
      <c r="V1962" t="s">
        <v>268</v>
      </c>
      <c r="W1962" t="str">
        <f>"E5982"</f>
        <v>E5982</v>
      </c>
      <c r="X1962" t="s">
        <v>268</v>
      </c>
      <c r="AA1962" t="s">
        <v>46</v>
      </c>
      <c r="AB1962">
        <v>0</v>
      </c>
      <c r="AC1962">
        <v>0</v>
      </c>
      <c r="AD1962">
        <v>288.83</v>
      </c>
      <c r="AE1962">
        <v>0</v>
      </c>
    </row>
    <row r="1963" spans="1:31" x14ac:dyDescent="0.3">
      <c r="A1963" t="str">
        <f t="shared" si="337"/>
        <v>18</v>
      </c>
      <c r="B1963" t="str">
        <f t="shared" si="341"/>
        <v>09</v>
      </c>
      <c r="C1963" s="1">
        <v>43185.700254629628</v>
      </c>
      <c r="D1963" t="str">
        <f t="shared" si="338"/>
        <v>9</v>
      </c>
      <c r="E1963" t="s">
        <v>293</v>
      </c>
      <c r="F1963">
        <v>930108</v>
      </c>
      <c r="H1963" t="s">
        <v>294</v>
      </c>
      <c r="I1963" s="2">
        <v>43185</v>
      </c>
      <c r="J1963" t="s">
        <v>267</v>
      </c>
      <c r="K1963" t="s">
        <v>242</v>
      </c>
      <c r="L1963" t="s">
        <v>243</v>
      </c>
      <c r="M1963" t="s">
        <v>290</v>
      </c>
      <c r="N1963" t="s">
        <v>291</v>
      </c>
      <c r="O1963" t="s">
        <v>39</v>
      </c>
      <c r="P1963" t="s">
        <v>40</v>
      </c>
      <c r="Q1963">
        <v>4</v>
      </c>
      <c r="R1963" t="s">
        <v>41</v>
      </c>
      <c r="S1963" t="s">
        <v>292</v>
      </c>
      <c r="T1963" t="s">
        <v>291</v>
      </c>
      <c r="U1963" t="str">
        <f>"09"</f>
        <v>09</v>
      </c>
      <c r="V1963" t="s">
        <v>268</v>
      </c>
      <c r="W1963" t="str">
        <f>"E5982"</f>
        <v>E5982</v>
      </c>
      <c r="X1963" t="s">
        <v>268</v>
      </c>
      <c r="AA1963" t="s">
        <v>46</v>
      </c>
      <c r="AB1963">
        <v>0</v>
      </c>
      <c r="AC1963">
        <v>0</v>
      </c>
      <c r="AD1963">
        <v>288.83</v>
      </c>
      <c r="AE1963">
        <v>0</v>
      </c>
    </row>
    <row r="1964" spans="1:31" x14ac:dyDescent="0.3">
      <c r="A1964" t="str">
        <f t="shared" si="337"/>
        <v>18</v>
      </c>
      <c r="B1964" t="str">
        <f t="shared" si="341"/>
        <v>09</v>
      </c>
      <c r="C1964" s="1">
        <v>43160.907361111109</v>
      </c>
      <c r="D1964" t="str">
        <f t="shared" si="338"/>
        <v>9</v>
      </c>
      <c r="E1964" t="s">
        <v>255</v>
      </c>
      <c r="H1964" t="s">
        <v>48</v>
      </c>
      <c r="I1964" s="2">
        <v>43168</v>
      </c>
      <c r="J1964" t="s">
        <v>49</v>
      </c>
      <c r="K1964" t="s">
        <v>242</v>
      </c>
      <c r="L1964" t="s">
        <v>243</v>
      </c>
      <c r="M1964" t="s">
        <v>295</v>
      </c>
      <c r="N1964" t="s">
        <v>296</v>
      </c>
      <c r="O1964" t="s">
        <v>39</v>
      </c>
      <c r="P1964" t="s">
        <v>40</v>
      </c>
      <c r="Q1964">
        <v>4</v>
      </c>
      <c r="R1964" t="s">
        <v>41</v>
      </c>
      <c r="S1964" t="s">
        <v>297</v>
      </c>
      <c r="T1964" t="s">
        <v>296</v>
      </c>
      <c r="U1964" t="str">
        <f>"02"</f>
        <v>02</v>
      </c>
      <c r="V1964" t="s">
        <v>51</v>
      </c>
      <c r="W1964" t="str">
        <f>"E4281"</f>
        <v>E4281</v>
      </c>
      <c r="X1964" t="s">
        <v>52</v>
      </c>
      <c r="AA1964" t="s">
        <v>46</v>
      </c>
      <c r="AB1964">
        <v>0</v>
      </c>
      <c r="AC1964">
        <v>0</v>
      </c>
      <c r="AD1964">
        <v>200.48</v>
      </c>
      <c r="AE1964">
        <v>0</v>
      </c>
    </row>
    <row r="1965" spans="1:31" x14ac:dyDescent="0.3">
      <c r="A1965" t="str">
        <f t="shared" si="337"/>
        <v>18</v>
      </c>
      <c r="B1965" t="str">
        <f t="shared" si="341"/>
        <v>09</v>
      </c>
      <c r="C1965" s="1">
        <v>43174.910532407404</v>
      </c>
      <c r="D1965" t="str">
        <f t="shared" si="338"/>
        <v>9</v>
      </c>
      <c r="E1965" t="s">
        <v>256</v>
      </c>
      <c r="H1965" t="s">
        <v>54</v>
      </c>
      <c r="I1965" s="2">
        <v>43182</v>
      </c>
      <c r="J1965" t="s">
        <v>49</v>
      </c>
      <c r="K1965" t="s">
        <v>242</v>
      </c>
      <c r="L1965" t="s">
        <v>243</v>
      </c>
      <c r="M1965" t="s">
        <v>295</v>
      </c>
      <c r="N1965" t="s">
        <v>296</v>
      </c>
      <c r="O1965" t="s">
        <v>39</v>
      </c>
      <c r="P1965" t="s">
        <v>40</v>
      </c>
      <c r="Q1965">
        <v>4</v>
      </c>
      <c r="R1965" t="s">
        <v>41</v>
      </c>
      <c r="S1965" t="s">
        <v>297</v>
      </c>
      <c r="T1965" t="s">
        <v>296</v>
      </c>
      <c r="U1965" t="str">
        <f>"02"</f>
        <v>02</v>
      </c>
      <c r="V1965" t="s">
        <v>51</v>
      </c>
      <c r="W1965" t="str">
        <f>"E4281"</f>
        <v>E4281</v>
      </c>
      <c r="X1965" t="s">
        <v>52</v>
      </c>
      <c r="AA1965" t="s">
        <v>46</v>
      </c>
      <c r="AB1965">
        <v>0</v>
      </c>
      <c r="AC1965">
        <v>0</v>
      </c>
      <c r="AD1965">
        <v>200.47</v>
      </c>
      <c r="AE1965">
        <v>0</v>
      </c>
    </row>
    <row r="1966" spans="1:31" x14ac:dyDescent="0.3">
      <c r="A1966" t="str">
        <f t="shared" si="337"/>
        <v>18</v>
      </c>
      <c r="B1966" t="str">
        <f t="shared" si="341"/>
        <v>09</v>
      </c>
      <c r="C1966" s="1">
        <v>43173.563796296294</v>
      </c>
      <c r="D1966" t="str">
        <f t="shared" si="338"/>
        <v>9</v>
      </c>
      <c r="E1966" t="s">
        <v>298</v>
      </c>
      <c r="H1966" t="s">
        <v>299</v>
      </c>
      <c r="I1966" s="2">
        <v>43179</v>
      </c>
      <c r="J1966" t="s">
        <v>74</v>
      </c>
      <c r="K1966" t="s">
        <v>242</v>
      </c>
      <c r="L1966" t="s">
        <v>243</v>
      </c>
      <c r="M1966" t="s">
        <v>295</v>
      </c>
      <c r="N1966" t="s">
        <v>296</v>
      </c>
      <c r="O1966" t="s">
        <v>39</v>
      </c>
      <c r="P1966" t="s">
        <v>40</v>
      </c>
      <c r="Q1966">
        <v>4</v>
      </c>
      <c r="R1966" t="s">
        <v>41</v>
      </c>
      <c r="S1966" t="s">
        <v>297</v>
      </c>
      <c r="T1966" t="s">
        <v>296</v>
      </c>
      <c r="U1966" t="str">
        <f>"05"</f>
        <v>05</v>
      </c>
      <c r="V1966" t="s">
        <v>58</v>
      </c>
      <c r="W1966" t="str">
        <f>"E5741"</f>
        <v>E5741</v>
      </c>
      <c r="X1966" t="s">
        <v>71</v>
      </c>
      <c r="AA1966" t="s">
        <v>46</v>
      </c>
      <c r="AB1966">
        <v>0</v>
      </c>
      <c r="AC1966">
        <v>0</v>
      </c>
      <c r="AD1966">
        <v>105.23</v>
      </c>
      <c r="AE1966">
        <v>0</v>
      </c>
    </row>
    <row r="1967" spans="1:31" x14ac:dyDescent="0.3">
      <c r="A1967" t="str">
        <f t="shared" si="337"/>
        <v>18</v>
      </c>
      <c r="B1967" t="str">
        <f t="shared" si="341"/>
        <v>09</v>
      </c>
      <c r="C1967" s="1">
        <v>43160.904097222221</v>
      </c>
      <c r="D1967" t="str">
        <f t="shared" si="338"/>
        <v>9</v>
      </c>
      <c r="E1967" t="s">
        <v>257</v>
      </c>
      <c r="H1967" t="s">
        <v>48</v>
      </c>
      <c r="I1967" s="2">
        <v>43168</v>
      </c>
      <c r="J1967" t="s">
        <v>83</v>
      </c>
      <c r="K1967" t="s">
        <v>242</v>
      </c>
      <c r="L1967" t="s">
        <v>243</v>
      </c>
      <c r="M1967" t="s">
        <v>295</v>
      </c>
      <c r="N1967" t="s">
        <v>296</v>
      </c>
      <c r="O1967" t="s">
        <v>39</v>
      </c>
      <c r="P1967" t="s">
        <v>40</v>
      </c>
      <c r="Q1967">
        <v>4</v>
      </c>
      <c r="R1967" t="s">
        <v>41</v>
      </c>
      <c r="S1967" t="s">
        <v>297</v>
      </c>
      <c r="T1967" t="s">
        <v>296</v>
      </c>
      <c r="U1967" t="str">
        <f t="shared" ref="U1967:U1972" si="345">"01"</f>
        <v>01</v>
      </c>
      <c r="V1967" t="s">
        <v>84</v>
      </c>
      <c r="W1967" t="str">
        <f t="shared" ref="W1967:W1972" si="346">"E4105"</f>
        <v>E4105</v>
      </c>
      <c r="X1967" t="s">
        <v>84</v>
      </c>
      <c r="AA1967" t="s">
        <v>46</v>
      </c>
      <c r="AB1967">
        <v>0</v>
      </c>
      <c r="AC1967">
        <v>0</v>
      </c>
      <c r="AD1967">
        <v>611.20000000000005</v>
      </c>
      <c r="AE1967">
        <v>0</v>
      </c>
    </row>
    <row r="1968" spans="1:31" x14ac:dyDescent="0.3">
      <c r="A1968" t="str">
        <f t="shared" si="337"/>
        <v>18</v>
      </c>
      <c r="B1968" t="str">
        <f t="shared" si="341"/>
        <v>09</v>
      </c>
      <c r="C1968" s="1">
        <v>43160.902812499997</v>
      </c>
      <c r="D1968" t="str">
        <f t="shared" si="338"/>
        <v>9</v>
      </c>
      <c r="E1968" t="s">
        <v>258</v>
      </c>
      <c r="G1968" t="s">
        <v>86</v>
      </c>
      <c r="H1968" t="s">
        <v>87</v>
      </c>
      <c r="I1968" s="2">
        <v>43160</v>
      </c>
      <c r="J1968" t="s">
        <v>88</v>
      </c>
      <c r="K1968" t="s">
        <v>242</v>
      </c>
      <c r="L1968" t="s">
        <v>243</v>
      </c>
      <c r="M1968" t="s">
        <v>295</v>
      </c>
      <c r="N1968" t="s">
        <v>296</v>
      </c>
      <c r="O1968" t="s">
        <v>39</v>
      </c>
      <c r="P1968" t="s">
        <v>40</v>
      </c>
      <c r="Q1968">
        <v>4</v>
      </c>
      <c r="R1968" t="s">
        <v>41</v>
      </c>
      <c r="S1968" t="s">
        <v>297</v>
      </c>
      <c r="T1968" t="s">
        <v>296</v>
      </c>
      <c r="U1968" t="str">
        <f t="shared" si="345"/>
        <v>01</v>
      </c>
      <c r="V1968" t="s">
        <v>84</v>
      </c>
      <c r="W1968" t="str">
        <f t="shared" si="346"/>
        <v>E4105</v>
      </c>
      <c r="X1968" t="s">
        <v>84</v>
      </c>
      <c r="AA1968" t="s">
        <v>65</v>
      </c>
      <c r="AB1968">
        <v>0</v>
      </c>
      <c r="AC1968">
        <v>0</v>
      </c>
      <c r="AD1968">
        <v>0</v>
      </c>
      <c r="AE1968">
        <v>-611.20000000000005</v>
      </c>
    </row>
    <row r="1969" spans="1:31" x14ac:dyDescent="0.3">
      <c r="A1969" t="str">
        <f t="shared" si="337"/>
        <v>18</v>
      </c>
      <c r="B1969" t="str">
        <f t="shared" si="341"/>
        <v>09</v>
      </c>
      <c r="C1969" s="1">
        <v>43174.905416666668</v>
      </c>
      <c r="D1969" t="str">
        <f t="shared" si="338"/>
        <v>9</v>
      </c>
      <c r="E1969" t="s">
        <v>260</v>
      </c>
      <c r="G1969" t="s">
        <v>86</v>
      </c>
      <c r="H1969" t="s">
        <v>87</v>
      </c>
      <c r="I1969" s="2">
        <v>43174</v>
      </c>
      <c r="J1969" t="s">
        <v>88</v>
      </c>
      <c r="K1969" t="s">
        <v>242</v>
      </c>
      <c r="L1969" t="s">
        <v>243</v>
      </c>
      <c r="M1969" t="s">
        <v>295</v>
      </c>
      <c r="N1969" t="s">
        <v>296</v>
      </c>
      <c r="O1969" t="s">
        <v>39</v>
      </c>
      <c r="P1969" t="s">
        <v>40</v>
      </c>
      <c r="Q1969">
        <v>4</v>
      </c>
      <c r="R1969" t="s">
        <v>41</v>
      </c>
      <c r="S1969" t="s">
        <v>297</v>
      </c>
      <c r="T1969" t="s">
        <v>296</v>
      </c>
      <c r="U1969" t="str">
        <f t="shared" si="345"/>
        <v>01</v>
      </c>
      <c r="V1969" t="s">
        <v>84</v>
      </c>
      <c r="W1969" t="str">
        <f t="shared" si="346"/>
        <v>E4105</v>
      </c>
      <c r="X1969" t="s">
        <v>84</v>
      </c>
      <c r="AA1969" t="s">
        <v>46</v>
      </c>
      <c r="AB1969">
        <v>0</v>
      </c>
      <c r="AC1969">
        <v>0</v>
      </c>
      <c r="AD1969">
        <v>0</v>
      </c>
      <c r="AE1969">
        <v>4278.3999999999996</v>
      </c>
    </row>
    <row r="1970" spans="1:31" x14ac:dyDescent="0.3">
      <c r="A1970" t="str">
        <f t="shared" si="337"/>
        <v>18</v>
      </c>
      <c r="B1970" t="str">
        <f t="shared" si="341"/>
        <v>09</v>
      </c>
      <c r="C1970" s="1">
        <v>43174.907210648147</v>
      </c>
      <c r="D1970" t="str">
        <f t="shared" si="338"/>
        <v>9</v>
      </c>
      <c r="E1970" t="s">
        <v>259</v>
      </c>
      <c r="H1970" t="s">
        <v>54</v>
      </c>
      <c r="I1970" s="2">
        <v>43182</v>
      </c>
      <c r="J1970" t="s">
        <v>83</v>
      </c>
      <c r="K1970" t="s">
        <v>242</v>
      </c>
      <c r="L1970" t="s">
        <v>243</v>
      </c>
      <c r="M1970" t="s">
        <v>295</v>
      </c>
      <c r="N1970" t="s">
        <v>296</v>
      </c>
      <c r="O1970" t="s">
        <v>39</v>
      </c>
      <c r="P1970" t="s">
        <v>40</v>
      </c>
      <c r="Q1970">
        <v>4</v>
      </c>
      <c r="R1970" t="s">
        <v>41</v>
      </c>
      <c r="S1970" t="s">
        <v>297</v>
      </c>
      <c r="T1970" t="s">
        <v>296</v>
      </c>
      <c r="U1970" t="str">
        <f t="shared" si="345"/>
        <v>01</v>
      </c>
      <c r="V1970" t="s">
        <v>84</v>
      </c>
      <c r="W1970" t="str">
        <f t="shared" si="346"/>
        <v>E4105</v>
      </c>
      <c r="X1970" t="s">
        <v>84</v>
      </c>
      <c r="AA1970" t="s">
        <v>46</v>
      </c>
      <c r="AB1970">
        <v>0</v>
      </c>
      <c r="AC1970">
        <v>0</v>
      </c>
      <c r="AD1970">
        <v>611.20000000000005</v>
      </c>
      <c r="AE1970">
        <v>0</v>
      </c>
    </row>
    <row r="1971" spans="1:31" x14ac:dyDescent="0.3">
      <c r="A1971" t="str">
        <f t="shared" si="337"/>
        <v>18</v>
      </c>
      <c r="B1971" t="str">
        <f t="shared" si="341"/>
        <v>09</v>
      </c>
      <c r="C1971" s="1">
        <v>43174.905798611115</v>
      </c>
      <c r="D1971" t="str">
        <f t="shared" si="338"/>
        <v>9</v>
      </c>
      <c r="E1971" t="s">
        <v>260</v>
      </c>
      <c r="G1971" t="s">
        <v>86</v>
      </c>
      <c r="H1971" t="s">
        <v>87</v>
      </c>
      <c r="I1971" s="2">
        <v>43174</v>
      </c>
      <c r="J1971" t="s">
        <v>88</v>
      </c>
      <c r="K1971" t="s">
        <v>242</v>
      </c>
      <c r="L1971" t="s">
        <v>243</v>
      </c>
      <c r="M1971" t="s">
        <v>295</v>
      </c>
      <c r="N1971" t="s">
        <v>296</v>
      </c>
      <c r="O1971" t="s">
        <v>39</v>
      </c>
      <c r="P1971" t="s">
        <v>40</v>
      </c>
      <c r="Q1971">
        <v>4</v>
      </c>
      <c r="R1971" t="s">
        <v>41</v>
      </c>
      <c r="S1971" t="s">
        <v>297</v>
      </c>
      <c r="T1971" t="s">
        <v>296</v>
      </c>
      <c r="U1971" t="str">
        <f t="shared" si="345"/>
        <v>01</v>
      </c>
      <c r="V1971" t="s">
        <v>84</v>
      </c>
      <c r="W1971" t="str">
        <f t="shared" si="346"/>
        <v>E4105</v>
      </c>
      <c r="X1971" t="s">
        <v>84</v>
      </c>
      <c r="AA1971" t="s">
        <v>65</v>
      </c>
      <c r="AB1971">
        <v>0</v>
      </c>
      <c r="AC1971">
        <v>0</v>
      </c>
      <c r="AD1971">
        <v>0</v>
      </c>
      <c r="AE1971">
        <v>-4889.6000000000004</v>
      </c>
    </row>
    <row r="1972" spans="1:31" x14ac:dyDescent="0.3">
      <c r="A1972" t="str">
        <f t="shared" si="337"/>
        <v>18</v>
      </c>
      <c r="B1972" t="str">
        <f t="shared" si="341"/>
        <v>09</v>
      </c>
      <c r="C1972" s="1">
        <v>43188.904143518521</v>
      </c>
      <c r="D1972" t="str">
        <f t="shared" si="338"/>
        <v>9</v>
      </c>
      <c r="E1972" t="s">
        <v>261</v>
      </c>
      <c r="G1972" t="s">
        <v>86</v>
      </c>
      <c r="H1972" t="s">
        <v>87</v>
      </c>
      <c r="I1972" s="2">
        <v>43188</v>
      </c>
      <c r="J1972" t="s">
        <v>88</v>
      </c>
      <c r="K1972" t="s">
        <v>242</v>
      </c>
      <c r="L1972" t="s">
        <v>243</v>
      </c>
      <c r="M1972" t="s">
        <v>295</v>
      </c>
      <c r="N1972" t="s">
        <v>296</v>
      </c>
      <c r="O1972" t="s">
        <v>39</v>
      </c>
      <c r="P1972" t="s">
        <v>40</v>
      </c>
      <c r="Q1972">
        <v>4</v>
      </c>
      <c r="R1972" t="s">
        <v>41</v>
      </c>
      <c r="S1972" t="s">
        <v>297</v>
      </c>
      <c r="T1972" t="s">
        <v>296</v>
      </c>
      <c r="U1972" t="str">
        <f t="shared" si="345"/>
        <v>01</v>
      </c>
      <c r="V1972" t="s">
        <v>84</v>
      </c>
      <c r="W1972" t="str">
        <f t="shared" si="346"/>
        <v>E4105</v>
      </c>
      <c r="X1972" t="s">
        <v>84</v>
      </c>
      <c r="AA1972" t="s">
        <v>65</v>
      </c>
      <c r="AB1972">
        <v>0</v>
      </c>
      <c r="AC1972">
        <v>0</v>
      </c>
      <c r="AD1972">
        <v>0</v>
      </c>
      <c r="AE1972">
        <v>-611.20000000000005</v>
      </c>
    </row>
    <row r="1973" spans="1:31" x14ac:dyDescent="0.3">
      <c r="A1973" t="str">
        <f t="shared" si="337"/>
        <v>18</v>
      </c>
      <c r="B1973" t="str">
        <f t="shared" ref="B1973:B1999" si="347">"09"</f>
        <v>09</v>
      </c>
      <c r="C1973" s="1">
        <v>43160.904814814814</v>
      </c>
      <c r="D1973" t="str">
        <f t="shared" si="338"/>
        <v>9</v>
      </c>
      <c r="E1973" t="s">
        <v>257</v>
      </c>
      <c r="H1973" t="s">
        <v>48</v>
      </c>
      <c r="I1973" s="2">
        <v>43168</v>
      </c>
      <c r="J1973" t="s">
        <v>265</v>
      </c>
      <c r="K1973" t="s">
        <v>242</v>
      </c>
      <c r="L1973" t="s">
        <v>243</v>
      </c>
      <c r="M1973" t="s">
        <v>295</v>
      </c>
      <c r="N1973" t="s">
        <v>296</v>
      </c>
      <c r="O1973" t="s">
        <v>39</v>
      </c>
      <c r="P1973" t="s">
        <v>40</v>
      </c>
      <c r="Q1973">
        <v>4</v>
      </c>
      <c r="R1973" t="s">
        <v>41</v>
      </c>
      <c r="S1973" t="s">
        <v>297</v>
      </c>
      <c r="T1973" t="s">
        <v>296</v>
      </c>
      <c r="U1973" t="str">
        <f>"RV"</f>
        <v>RV</v>
      </c>
      <c r="V1973" t="s">
        <v>44</v>
      </c>
      <c r="W1973" t="str">
        <f>"R3711E"</f>
        <v>R3711E</v>
      </c>
      <c r="X1973" t="s">
        <v>266</v>
      </c>
      <c r="AA1973" t="s">
        <v>46</v>
      </c>
      <c r="AB1973">
        <v>0</v>
      </c>
      <c r="AC1973">
        <v>0</v>
      </c>
      <c r="AD1973">
        <v>888.07</v>
      </c>
      <c r="AE1973">
        <v>0</v>
      </c>
    </row>
    <row r="1974" spans="1:31" x14ac:dyDescent="0.3">
      <c r="A1974" t="str">
        <f t="shared" si="337"/>
        <v>18</v>
      </c>
      <c r="B1974" t="str">
        <f t="shared" si="347"/>
        <v>09</v>
      </c>
      <c r="C1974" s="1">
        <v>43160.908252314817</v>
      </c>
      <c r="D1974" t="str">
        <f t="shared" si="338"/>
        <v>9</v>
      </c>
      <c r="E1974" t="s">
        <v>255</v>
      </c>
      <c r="H1974" t="s">
        <v>48</v>
      </c>
      <c r="I1974" s="2">
        <v>43168</v>
      </c>
      <c r="J1974" t="s">
        <v>265</v>
      </c>
      <c r="K1974" t="s">
        <v>242</v>
      </c>
      <c r="L1974" t="s">
        <v>243</v>
      </c>
      <c r="M1974" t="s">
        <v>295</v>
      </c>
      <c r="N1974" t="s">
        <v>296</v>
      </c>
      <c r="O1974" t="s">
        <v>39</v>
      </c>
      <c r="P1974" t="s">
        <v>40</v>
      </c>
      <c r="Q1974">
        <v>4</v>
      </c>
      <c r="R1974" t="s">
        <v>41</v>
      </c>
      <c r="S1974" t="s">
        <v>297</v>
      </c>
      <c r="T1974" t="s">
        <v>296</v>
      </c>
      <c r="U1974" t="str">
        <f>"RV"</f>
        <v>RV</v>
      </c>
      <c r="V1974" t="s">
        <v>44</v>
      </c>
      <c r="W1974" t="str">
        <f>"R3711E"</f>
        <v>R3711E</v>
      </c>
      <c r="X1974" t="s">
        <v>266</v>
      </c>
      <c r="AA1974" t="s">
        <v>46</v>
      </c>
      <c r="AB1974">
        <v>0</v>
      </c>
      <c r="AC1974">
        <v>0</v>
      </c>
      <c r="AD1974">
        <v>291.3</v>
      </c>
      <c r="AE1974">
        <v>0</v>
      </c>
    </row>
    <row r="1975" spans="1:31" x14ac:dyDescent="0.3">
      <c r="A1975" t="str">
        <f t="shared" si="337"/>
        <v>18</v>
      </c>
      <c r="B1975" t="str">
        <f t="shared" si="347"/>
        <v>09</v>
      </c>
      <c r="C1975" s="1">
        <v>43174.907997685186</v>
      </c>
      <c r="D1975" t="str">
        <f t="shared" si="338"/>
        <v>9</v>
      </c>
      <c r="E1975" t="s">
        <v>259</v>
      </c>
      <c r="H1975" t="s">
        <v>54</v>
      </c>
      <c r="I1975" s="2">
        <v>43182</v>
      </c>
      <c r="J1975" t="s">
        <v>265</v>
      </c>
      <c r="K1975" t="s">
        <v>242</v>
      </c>
      <c r="L1975" t="s">
        <v>243</v>
      </c>
      <c r="M1975" t="s">
        <v>295</v>
      </c>
      <c r="N1975" t="s">
        <v>296</v>
      </c>
      <c r="O1975" t="s">
        <v>39</v>
      </c>
      <c r="P1975" t="s">
        <v>40</v>
      </c>
      <c r="Q1975">
        <v>4</v>
      </c>
      <c r="R1975" t="s">
        <v>41</v>
      </c>
      <c r="S1975" t="s">
        <v>297</v>
      </c>
      <c r="T1975" t="s">
        <v>296</v>
      </c>
      <c r="U1975" t="str">
        <f>"RV"</f>
        <v>RV</v>
      </c>
      <c r="V1975" t="s">
        <v>44</v>
      </c>
      <c r="W1975" t="str">
        <f>"R3711E"</f>
        <v>R3711E</v>
      </c>
      <c r="X1975" t="s">
        <v>266</v>
      </c>
      <c r="AA1975" t="s">
        <v>46</v>
      </c>
      <c r="AB1975">
        <v>0</v>
      </c>
      <c r="AC1975">
        <v>0</v>
      </c>
      <c r="AD1975">
        <v>888.07</v>
      </c>
      <c r="AE1975">
        <v>0</v>
      </c>
    </row>
    <row r="1976" spans="1:31" x14ac:dyDescent="0.3">
      <c r="A1976" t="str">
        <f t="shared" si="337"/>
        <v>18</v>
      </c>
      <c r="B1976" t="str">
        <f t="shared" si="347"/>
        <v>09</v>
      </c>
      <c r="C1976" s="1">
        <v>43174.91128472222</v>
      </c>
      <c r="D1976" t="str">
        <f t="shared" si="338"/>
        <v>9</v>
      </c>
      <c r="E1976" t="s">
        <v>256</v>
      </c>
      <c r="H1976" t="s">
        <v>54</v>
      </c>
      <c r="I1976" s="2">
        <v>43182</v>
      </c>
      <c r="J1976" t="s">
        <v>265</v>
      </c>
      <c r="K1976" t="s">
        <v>242</v>
      </c>
      <c r="L1976" t="s">
        <v>243</v>
      </c>
      <c r="M1976" t="s">
        <v>295</v>
      </c>
      <c r="N1976" t="s">
        <v>296</v>
      </c>
      <c r="O1976" t="s">
        <v>39</v>
      </c>
      <c r="P1976" t="s">
        <v>40</v>
      </c>
      <c r="Q1976">
        <v>4</v>
      </c>
      <c r="R1976" t="s">
        <v>41</v>
      </c>
      <c r="S1976" t="s">
        <v>297</v>
      </c>
      <c r="T1976" t="s">
        <v>296</v>
      </c>
      <c r="U1976" t="str">
        <f>"RV"</f>
        <v>RV</v>
      </c>
      <c r="V1976" t="s">
        <v>44</v>
      </c>
      <c r="W1976" t="str">
        <f>"R3711E"</f>
        <v>R3711E</v>
      </c>
      <c r="X1976" t="s">
        <v>266</v>
      </c>
      <c r="AA1976" t="s">
        <v>46</v>
      </c>
      <c r="AB1976">
        <v>0</v>
      </c>
      <c r="AC1976">
        <v>0</v>
      </c>
      <c r="AD1976">
        <v>291.27999999999997</v>
      </c>
      <c r="AE1976">
        <v>0</v>
      </c>
    </row>
    <row r="1977" spans="1:31" x14ac:dyDescent="0.3">
      <c r="A1977" t="str">
        <f t="shared" si="337"/>
        <v>18</v>
      </c>
      <c r="B1977" t="str">
        <f t="shared" si="347"/>
        <v>09</v>
      </c>
      <c r="C1977" s="1">
        <v>43173.563854166663</v>
      </c>
      <c r="D1977" t="str">
        <f t="shared" si="338"/>
        <v>9</v>
      </c>
      <c r="E1977" t="s">
        <v>298</v>
      </c>
      <c r="H1977" t="s">
        <v>299</v>
      </c>
      <c r="I1977" s="2">
        <v>43179</v>
      </c>
      <c r="J1977" t="s">
        <v>265</v>
      </c>
      <c r="K1977" t="s">
        <v>242</v>
      </c>
      <c r="L1977" t="s">
        <v>243</v>
      </c>
      <c r="M1977" t="s">
        <v>295</v>
      </c>
      <c r="N1977" t="s">
        <v>296</v>
      </c>
      <c r="O1977" t="s">
        <v>39</v>
      </c>
      <c r="P1977" t="s">
        <v>40</v>
      </c>
      <c r="Q1977">
        <v>4</v>
      </c>
      <c r="R1977" t="s">
        <v>41</v>
      </c>
      <c r="S1977" t="s">
        <v>297</v>
      </c>
      <c r="T1977" t="s">
        <v>296</v>
      </c>
      <c r="U1977" t="str">
        <f>"RV"</f>
        <v>RV</v>
      </c>
      <c r="V1977" t="s">
        <v>44</v>
      </c>
      <c r="W1977" t="str">
        <f>"R3711E"</f>
        <v>R3711E</v>
      </c>
      <c r="X1977" t="s">
        <v>266</v>
      </c>
      <c r="AA1977" t="s">
        <v>46</v>
      </c>
      <c r="AB1977">
        <v>0</v>
      </c>
      <c r="AC1977">
        <v>0</v>
      </c>
      <c r="AD1977">
        <v>152.9</v>
      </c>
      <c r="AE1977">
        <v>0</v>
      </c>
    </row>
    <row r="1978" spans="1:31" x14ac:dyDescent="0.3">
      <c r="A1978" t="str">
        <f t="shared" si="337"/>
        <v>18</v>
      </c>
      <c r="B1978" t="str">
        <f t="shared" si="347"/>
        <v>09</v>
      </c>
      <c r="C1978" s="1">
        <v>43160.904814814814</v>
      </c>
      <c r="D1978" t="str">
        <f t="shared" si="338"/>
        <v>9</v>
      </c>
      <c r="E1978" t="s">
        <v>257</v>
      </c>
      <c r="H1978" t="s">
        <v>48</v>
      </c>
      <c r="I1978" s="2">
        <v>43168</v>
      </c>
      <c r="J1978" t="s">
        <v>267</v>
      </c>
      <c r="K1978" t="s">
        <v>242</v>
      </c>
      <c r="L1978" t="s">
        <v>243</v>
      </c>
      <c r="M1978" t="s">
        <v>295</v>
      </c>
      <c r="N1978" t="s">
        <v>296</v>
      </c>
      <c r="O1978" t="s">
        <v>39</v>
      </c>
      <c r="P1978" t="s">
        <v>40</v>
      </c>
      <c r="Q1978">
        <v>4</v>
      </c>
      <c r="R1978" t="s">
        <v>41</v>
      </c>
      <c r="S1978" t="s">
        <v>297</v>
      </c>
      <c r="T1978" t="s">
        <v>296</v>
      </c>
      <c r="U1978" t="str">
        <f>"09"</f>
        <v>09</v>
      </c>
      <c r="V1978" t="s">
        <v>268</v>
      </c>
      <c r="W1978" t="str">
        <f>"E5982"</f>
        <v>E5982</v>
      </c>
      <c r="X1978" t="s">
        <v>268</v>
      </c>
      <c r="AA1978" t="s">
        <v>46</v>
      </c>
      <c r="AB1978">
        <v>0</v>
      </c>
      <c r="AC1978">
        <v>0</v>
      </c>
      <c r="AD1978">
        <v>276.87</v>
      </c>
      <c r="AE1978">
        <v>0</v>
      </c>
    </row>
    <row r="1979" spans="1:31" x14ac:dyDescent="0.3">
      <c r="A1979" t="str">
        <f t="shared" si="337"/>
        <v>18</v>
      </c>
      <c r="B1979" t="str">
        <f t="shared" si="347"/>
        <v>09</v>
      </c>
      <c r="C1979" s="1">
        <v>43160.908252314817</v>
      </c>
      <c r="D1979" t="str">
        <f t="shared" si="338"/>
        <v>9</v>
      </c>
      <c r="E1979" t="s">
        <v>255</v>
      </c>
      <c r="H1979" t="s">
        <v>48</v>
      </c>
      <c r="I1979" s="2">
        <v>43168</v>
      </c>
      <c r="J1979" t="s">
        <v>267</v>
      </c>
      <c r="K1979" t="s">
        <v>242</v>
      </c>
      <c r="L1979" t="s">
        <v>243</v>
      </c>
      <c r="M1979" t="s">
        <v>295</v>
      </c>
      <c r="N1979" t="s">
        <v>296</v>
      </c>
      <c r="O1979" t="s">
        <v>39</v>
      </c>
      <c r="P1979" t="s">
        <v>40</v>
      </c>
      <c r="Q1979">
        <v>4</v>
      </c>
      <c r="R1979" t="s">
        <v>41</v>
      </c>
      <c r="S1979" t="s">
        <v>297</v>
      </c>
      <c r="T1979" t="s">
        <v>296</v>
      </c>
      <c r="U1979" t="str">
        <f>"09"</f>
        <v>09</v>
      </c>
      <c r="V1979" t="s">
        <v>268</v>
      </c>
      <c r="W1979" t="str">
        <f>"E5982"</f>
        <v>E5982</v>
      </c>
      <c r="X1979" t="s">
        <v>268</v>
      </c>
      <c r="AA1979" t="s">
        <v>46</v>
      </c>
      <c r="AB1979">
        <v>0</v>
      </c>
      <c r="AC1979">
        <v>0</v>
      </c>
      <c r="AD1979">
        <v>90.82</v>
      </c>
      <c r="AE1979">
        <v>0</v>
      </c>
    </row>
    <row r="1980" spans="1:31" x14ac:dyDescent="0.3">
      <c r="A1980" t="str">
        <f t="shared" si="337"/>
        <v>18</v>
      </c>
      <c r="B1980" t="str">
        <f t="shared" si="347"/>
        <v>09</v>
      </c>
      <c r="C1980" s="1">
        <v>43174.907997685186</v>
      </c>
      <c r="D1980" t="str">
        <f t="shared" si="338"/>
        <v>9</v>
      </c>
      <c r="E1980" t="s">
        <v>259</v>
      </c>
      <c r="H1980" t="s">
        <v>54</v>
      </c>
      <c r="I1980" s="2">
        <v>43182</v>
      </c>
      <c r="J1980" t="s">
        <v>267</v>
      </c>
      <c r="K1980" t="s">
        <v>242</v>
      </c>
      <c r="L1980" t="s">
        <v>243</v>
      </c>
      <c r="M1980" t="s">
        <v>295</v>
      </c>
      <c r="N1980" t="s">
        <v>296</v>
      </c>
      <c r="O1980" t="s">
        <v>39</v>
      </c>
      <c r="P1980" t="s">
        <v>40</v>
      </c>
      <c r="Q1980">
        <v>4</v>
      </c>
      <c r="R1980" t="s">
        <v>41</v>
      </c>
      <c r="S1980" t="s">
        <v>297</v>
      </c>
      <c r="T1980" t="s">
        <v>296</v>
      </c>
      <c r="U1980" t="str">
        <f>"09"</f>
        <v>09</v>
      </c>
      <c r="V1980" t="s">
        <v>268</v>
      </c>
      <c r="W1980" t="str">
        <f>"E5982"</f>
        <v>E5982</v>
      </c>
      <c r="X1980" t="s">
        <v>268</v>
      </c>
      <c r="AA1980" t="s">
        <v>46</v>
      </c>
      <c r="AB1980">
        <v>0</v>
      </c>
      <c r="AC1980">
        <v>0</v>
      </c>
      <c r="AD1980">
        <v>276.87</v>
      </c>
      <c r="AE1980">
        <v>0</v>
      </c>
    </row>
    <row r="1981" spans="1:31" x14ac:dyDescent="0.3">
      <c r="A1981" t="str">
        <f t="shared" ref="A1981:A2044" si="348">"18"</f>
        <v>18</v>
      </c>
      <c r="B1981" t="str">
        <f t="shared" si="347"/>
        <v>09</v>
      </c>
      <c r="C1981" s="1">
        <v>43174.91128472222</v>
      </c>
      <c r="D1981" t="str">
        <f t="shared" ref="D1981:D2044" si="349">"9"</f>
        <v>9</v>
      </c>
      <c r="E1981" t="s">
        <v>256</v>
      </c>
      <c r="H1981" t="s">
        <v>54</v>
      </c>
      <c r="I1981" s="2">
        <v>43182</v>
      </c>
      <c r="J1981" t="s">
        <v>267</v>
      </c>
      <c r="K1981" t="s">
        <v>242</v>
      </c>
      <c r="L1981" t="s">
        <v>243</v>
      </c>
      <c r="M1981" t="s">
        <v>295</v>
      </c>
      <c r="N1981" t="s">
        <v>296</v>
      </c>
      <c r="O1981" t="s">
        <v>39</v>
      </c>
      <c r="P1981" t="s">
        <v>40</v>
      </c>
      <c r="Q1981">
        <v>4</v>
      </c>
      <c r="R1981" t="s">
        <v>41</v>
      </c>
      <c r="S1981" t="s">
        <v>297</v>
      </c>
      <c r="T1981" t="s">
        <v>296</v>
      </c>
      <c r="U1981" t="str">
        <f>"09"</f>
        <v>09</v>
      </c>
      <c r="V1981" t="s">
        <v>268</v>
      </c>
      <c r="W1981" t="str">
        <f>"E5982"</f>
        <v>E5982</v>
      </c>
      <c r="X1981" t="s">
        <v>268</v>
      </c>
      <c r="AA1981" t="s">
        <v>46</v>
      </c>
      <c r="AB1981">
        <v>0</v>
      </c>
      <c r="AC1981">
        <v>0</v>
      </c>
      <c r="AD1981">
        <v>90.81</v>
      </c>
      <c r="AE1981">
        <v>0</v>
      </c>
    </row>
    <row r="1982" spans="1:31" x14ac:dyDescent="0.3">
      <c r="A1982" t="str">
        <f t="shared" si="348"/>
        <v>18</v>
      </c>
      <c r="B1982" t="str">
        <f t="shared" si="347"/>
        <v>09</v>
      </c>
      <c r="C1982" s="1">
        <v>43173.563854166663</v>
      </c>
      <c r="D1982" t="str">
        <f t="shared" si="349"/>
        <v>9</v>
      </c>
      <c r="E1982" t="s">
        <v>298</v>
      </c>
      <c r="H1982" t="s">
        <v>299</v>
      </c>
      <c r="I1982" s="2">
        <v>43179</v>
      </c>
      <c r="J1982" t="s">
        <v>267</v>
      </c>
      <c r="K1982" t="s">
        <v>242</v>
      </c>
      <c r="L1982" t="s">
        <v>243</v>
      </c>
      <c r="M1982" t="s">
        <v>295</v>
      </c>
      <c r="N1982" t="s">
        <v>296</v>
      </c>
      <c r="O1982" t="s">
        <v>39</v>
      </c>
      <c r="P1982" t="s">
        <v>40</v>
      </c>
      <c r="Q1982">
        <v>4</v>
      </c>
      <c r="R1982" t="s">
        <v>41</v>
      </c>
      <c r="S1982" t="s">
        <v>297</v>
      </c>
      <c r="T1982" t="s">
        <v>296</v>
      </c>
      <c r="U1982" t="str">
        <f>"09"</f>
        <v>09</v>
      </c>
      <c r="V1982" t="s">
        <v>268</v>
      </c>
      <c r="W1982" t="str">
        <f>"E5982"</f>
        <v>E5982</v>
      </c>
      <c r="X1982" t="s">
        <v>268</v>
      </c>
      <c r="AA1982" t="s">
        <v>46</v>
      </c>
      <c r="AB1982">
        <v>0</v>
      </c>
      <c r="AC1982">
        <v>0</v>
      </c>
      <c r="AD1982">
        <v>47.67</v>
      </c>
      <c r="AE1982">
        <v>0</v>
      </c>
    </row>
    <row r="1983" spans="1:31" x14ac:dyDescent="0.3">
      <c r="A1983" t="str">
        <f t="shared" si="348"/>
        <v>18</v>
      </c>
      <c r="B1983" t="str">
        <f t="shared" si="347"/>
        <v>09</v>
      </c>
      <c r="C1983" s="1">
        <v>43160.907361111109</v>
      </c>
      <c r="D1983" t="str">
        <f t="shared" si="349"/>
        <v>9</v>
      </c>
      <c r="E1983" t="s">
        <v>255</v>
      </c>
      <c r="H1983" t="s">
        <v>48</v>
      </c>
      <c r="I1983" s="2">
        <v>43168</v>
      </c>
      <c r="J1983" t="s">
        <v>49</v>
      </c>
      <c r="K1983" t="s">
        <v>242</v>
      </c>
      <c r="L1983" t="s">
        <v>243</v>
      </c>
      <c r="M1983" t="s">
        <v>300</v>
      </c>
      <c r="N1983" t="s">
        <v>301</v>
      </c>
      <c r="O1983" t="s">
        <v>39</v>
      </c>
      <c r="P1983" t="s">
        <v>40</v>
      </c>
      <c r="Q1983">
        <v>4</v>
      </c>
      <c r="R1983" t="s">
        <v>41</v>
      </c>
      <c r="S1983" t="s">
        <v>302</v>
      </c>
      <c r="T1983" t="s">
        <v>301</v>
      </c>
      <c r="U1983" t="str">
        <f>"02"</f>
        <v>02</v>
      </c>
      <c r="V1983" t="s">
        <v>51</v>
      </c>
      <c r="W1983" t="str">
        <f>"E4282"</f>
        <v>E4282</v>
      </c>
      <c r="X1983" t="s">
        <v>163</v>
      </c>
      <c r="AA1983" t="s">
        <v>46</v>
      </c>
      <c r="AB1983">
        <v>0</v>
      </c>
      <c r="AC1983">
        <v>0</v>
      </c>
      <c r="AD1983">
        <v>2.12</v>
      </c>
      <c r="AE1983">
        <v>0</v>
      </c>
    </row>
    <row r="1984" spans="1:31" x14ac:dyDescent="0.3">
      <c r="A1984" t="str">
        <f t="shared" si="348"/>
        <v>18</v>
      </c>
      <c r="B1984" t="str">
        <f t="shared" si="347"/>
        <v>09</v>
      </c>
      <c r="C1984" s="1">
        <v>43174.910532407404</v>
      </c>
      <c r="D1984" t="str">
        <f t="shared" si="349"/>
        <v>9</v>
      </c>
      <c r="E1984" t="s">
        <v>256</v>
      </c>
      <c r="H1984" t="s">
        <v>54</v>
      </c>
      <c r="I1984" s="2">
        <v>43182</v>
      </c>
      <c r="J1984" t="s">
        <v>49</v>
      </c>
      <c r="K1984" t="s">
        <v>242</v>
      </c>
      <c r="L1984" t="s">
        <v>243</v>
      </c>
      <c r="M1984" t="s">
        <v>300</v>
      </c>
      <c r="N1984" t="s">
        <v>301</v>
      </c>
      <c r="O1984" t="s">
        <v>39</v>
      </c>
      <c r="P1984" t="s">
        <v>40</v>
      </c>
      <c r="Q1984">
        <v>4</v>
      </c>
      <c r="R1984" t="s">
        <v>41</v>
      </c>
      <c r="S1984" t="s">
        <v>302</v>
      </c>
      <c r="T1984" t="s">
        <v>301</v>
      </c>
      <c r="U1984" t="str">
        <f>"02"</f>
        <v>02</v>
      </c>
      <c r="V1984" t="s">
        <v>51</v>
      </c>
      <c r="W1984" t="str">
        <f>"E4282"</f>
        <v>E4282</v>
      </c>
      <c r="X1984" t="s">
        <v>163</v>
      </c>
      <c r="AA1984" t="s">
        <v>46</v>
      </c>
      <c r="AB1984">
        <v>0</v>
      </c>
      <c r="AC1984">
        <v>0</v>
      </c>
      <c r="AD1984">
        <v>2.12</v>
      </c>
      <c r="AE1984">
        <v>0</v>
      </c>
    </row>
    <row r="1985" spans="1:31" x14ac:dyDescent="0.3">
      <c r="A1985" t="str">
        <f t="shared" si="348"/>
        <v>18</v>
      </c>
      <c r="B1985" t="str">
        <f t="shared" si="347"/>
        <v>09</v>
      </c>
      <c r="C1985" s="1">
        <v>43165.605243055557</v>
      </c>
      <c r="D1985" t="str">
        <f t="shared" si="349"/>
        <v>9</v>
      </c>
      <c r="E1985" t="s">
        <v>303</v>
      </c>
      <c r="H1985" t="s">
        <v>304</v>
      </c>
      <c r="I1985" s="2">
        <v>43165</v>
      </c>
      <c r="J1985" t="s">
        <v>74</v>
      </c>
      <c r="K1985" t="s">
        <v>242</v>
      </c>
      <c r="L1985" t="s">
        <v>243</v>
      </c>
      <c r="M1985" t="s">
        <v>300</v>
      </c>
      <c r="N1985" t="s">
        <v>301</v>
      </c>
      <c r="O1985" t="s">
        <v>39</v>
      </c>
      <c r="P1985" t="s">
        <v>40</v>
      </c>
      <c r="Q1985">
        <v>4</v>
      </c>
      <c r="R1985" t="s">
        <v>41</v>
      </c>
      <c r="S1985" t="s">
        <v>302</v>
      </c>
      <c r="T1985" t="s">
        <v>301</v>
      </c>
      <c r="U1985" t="str">
        <f t="shared" ref="U1985:U1994" si="350">"05"</f>
        <v>05</v>
      </c>
      <c r="V1985" t="s">
        <v>58</v>
      </c>
      <c r="W1985" t="str">
        <f>"E5049"</f>
        <v>E5049</v>
      </c>
      <c r="X1985" t="s">
        <v>305</v>
      </c>
      <c r="AA1985" t="s">
        <v>46</v>
      </c>
      <c r="AB1985">
        <v>0</v>
      </c>
      <c r="AC1985">
        <v>0</v>
      </c>
      <c r="AD1985">
        <v>831.5</v>
      </c>
      <c r="AE1985">
        <v>0</v>
      </c>
    </row>
    <row r="1986" spans="1:31" x14ac:dyDescent="0.3">
      <c r="A1986" t="str">
        <f t="shared" si="348"/>
        <v>18</v>
      </c>
      <c r="B1986" t="str">
        <f t="shared" si="347"/>
        <v>09</v>
      </c>
      <c r="C1986" s="1">
        <v>43165.605231481481</v>
      </c>
      <c r="D1986" t="str">
        <f t="shared" si="349"/>
        <v>9</v>
      </c>
      <c r="E1986" t="s">
        <v>303</v>
      </c>
      <c r="H1986" t="s">
        <v>306</v>
      </c>
      <c r="I1986" s="2">
        <v>43165</v>
      </c>
      <c r="J1986" t="s">
        <v>74</v>
      </c>
      <c r="K1986" t="s">
        <v>242</v>
      </c>
      <c r="L1986" t="s">
        <v>243</v>
      </c>
      <c r="M1986" t="s">
        <v>300</v>
      </c>
      <c r="N1986" t="s">
        <v>301</v>
      </c>
      <c r="O1986" t="s">
        <v>39</v>
      </c>
      <c r="P1986" t="s">
        <v>40</v>
      </c>
      <c r="Q1986">
        <v>4</v>
      </c>
      <c r="R1986" t="s">
        <v>41</v>
      </c>
      <c r="S1986" t="s">
        <v>302</v>
      </c>
      <c r="T1986" t="s">
        <v>301</v>
      </c>
      <c r="U1986" t="str">
        <f t="shared" si="350"/>
        <v>05</v>
      </c>
      <c r="V1986" t="s">
        <v>58</v>
      </c>
      <c r="W1986" t="str">
        <f t="shared" ref="W1986:W1994" si="351">"E5741"</f>
        <v>E5741</v>
      </c>
      <c r="X1986" t="s">
        <v>71</v>
      </c>
      <c r="AA1986" t="s">
        <v>46</v>
      </c>
      <c r="AB1986">
        <v>0</v>
      </c>
      <c r="AC1986">
        <v>0</v>
      </c>
      <c r="AD1986">
        <v>50.54</v>
      </c>
      <c r="AE1986">
        <v>0</v>
      </c>
    </row>
    <row r="1987" spans="1:31" x14ac:dyDescent="0.3">
      <c r="A1987" t="str">
        <f t="shared" si="348"/>
        <v>18</v>
      </c>
      <c r="B1987" t="str">
        <f t="shared" si="347"/>
        <v>09</v>
      </c>
      <c r="C1987" s="1">
        <v>43165.605243055557</v>
      </c>
      <c r="D1987" t="str">
        <f t="shared" si="349"/>
        <v>9</v>
      </c>
      <c r="E1987" t="s">
        <v>303</v>
      </c>
      <c r="H1987" t="s">
        <v>307</v>
      </c>
      <c r="I1987" s="2">
        <v>43165</v>
      </c>
      <c r="J1987" t="s">
        <v>74</v>
      </c>
      <c r="K1987" t="s">
        <v>242</v>
      </c>
      <c r="L1987" t="s">
        <v>243</v>
      </c>
      <c r="M1987" t="s">
        <v>300</v>
      </c>
      <c r="N1987" t="s">
        <v>301</v>
      </c>
      <c r="O1987" t="s">
        <v>39</v>
      </c>
      <c r="P1987" t="s">
        <v>40</v>
      </c>
      <c r="Q1987">
        <v>4</v>
      </c>
      <c r="R1987" t="s">
        <v>41</v>
      </c>
      <c r="S1987" t="s">
        <v>302</v>
      </c>
      <c r="T1987" t="s">
        <v>301</v>
      </c>
      <c r="U1987" t="str">
        <f t="shared" si="350"/>
        <v>05</v>
      </c>
      <c r="V1987" t="s">
        <v>58</v>
      </c>
      <c r="W1987" t="str">
        <f t="shared" si="351"/>
        <v>E5741</v>
      </c>
      <c r="X1987" t="s">
        <v>71</v>
      </c>
      <c r="AA1987" t="s">
        <v>46</v>
      </c>
      <c r="AB1987">
        <v>0</v>
      </c>
      <c r="AC1987">
        <v>0</v>
      </c>
      <c r="AD1987">
        <v>650</v>
      </c>
      <c r="AE1987">
        <v>0</v>
      </c>
    </row>
    <row r="1988" spans="1:31" x14ac:dyDescent="0.3">
      <c r="A1988" t="str">
        <f t="shared" si="348"/>
        <v>18</v>
      </c>
      <c r="B1988" t="str">
        <f t="shared" si="347"/>
        <v>09</v>
      </c>
      <c r="C1988" s="1">
        <v>43165.605243055557</v>
      </c>
      <c r="D1988" t="str">
        <f t="shared" si="349"/>
        <v>9</v>
      </c>
      <c r="E1988" t="s">
        <v>303</v>
      </c>
      <c r="H1988" t="s">
        <v>308</v>
      </c>
      <c r="I1988" s="2">
        <v>43165</v>
      </c>
      <c r="J1988" t="s">
        <v>74</v>
      </c>
      <c r="K1988" t="s">
        <v>242</v>
      </c>
      <c r="L1988" t="s">
        <v>243</v>
      </c>
      <c r="M1988" t="s">
        <v>300</v>
      </c>
      <c r="N1988" t="s">
        <v>301</v>
      </c>
      <c r="O1988" t="s">
        <v>39</v>
      </c>
      <c r="P1988" t="s">
        <v>40</v>
      </c>
      <c r="Q1988">
        <v>4</v>
      </c>
      <c r="R1988" t="s">
        <v>41</v>
      </c>
      <c r="S1988" t="s">
        <v>302</v>
      </c>
      <c r="T1988" t="s">
        <v>301</v>
      </c>
      <c r="U1988" t="str">
        <f t="shared" si="350"/>
        <v>05</v>
      </c>
      <c r="V1988" t="s">
        <v>58</v>
      </c>
      <c r="W1988" t="str">
        <f t="shared" si="351"/>
        <v>E5741</v>
      </c>
      <c r="X1988" t="s">
        <v>71</v>
      </c>
      <c r="AA1988" t="s">
        <v>46</v>
      </c>
      <c r="AB1988">
        <v>0</v>
      </c>
      <c r="AC1988">
        <v>0</v>
      </c>
      <c r="AD1988">
        <v>285</v>
      </c>
      <c r="AE1988">
        <v>0</v>
      </c>
    </row>
    <row r="1989" spans="1:31" x14ac:dyDescent="0.3">
      <c r="A1989" t="str">
        <f t="shared" si="348"/>
        <v>18</v>
      </c>
      <c r="B1989" t="str">
        <f t="shared" si="347"/>
        <v>09</v>
      </c>
      <c r="C1989" s="1">
        <v>43165.605243055557</v>
      </c>
      <c r="D1989" t="str">
        <f t="shared" si="349"/>
        <v>9</v>
      </c>
      <c r="E1989" t="s">
        <v>303</v>
      </c>
      <c r="H1989" t="s">
        <v>309</v>
      </c>
      <c r="I1989" s="2">
        <v>43165</v>
      </c>
      <c r="J1989" t="s">
        <v>74</v>
      </c>
      <c r="K1989" t="s">
        <v>242</v>
      </c>
      <c r="L1989" t="s">
        <v>243</v>
      </c>
      <c r="M1989" t="s">
        <v>300</v>
      </c>
      <c r="N1989" t="s">
        <v>301</v>
      </c>
      <c r="O1989" t="s">
        <v>39</v>
      </c>
      <c r="P1989" t="s">
        <v>40</v>
      </c>
      <c r="Q1989">
        <v>4</v>
      </c>
      <c r="R1989" t="s">
        <v>41</v>
      </c>
      <c r="S1989" t="s">
        <v>302</v>
      </c>
      <c r="T1989" t="s">
        <v>301</v>
      </c>
      <c r="U1989" t="str">
        <f t="shared" si="350"/>
        <v>05</v>
      </c>
      <c r="V1989" t="s">
        <v>58</v>
      </c>
      <c r="W1989" t="str">
        <f t="shared" si="351"/>
        <v>E5741</v>
      </c>
      <c r="X1989" t="s">
        <v>71</v>
      </c>
      <c r="AA1989" t="s">
        <v>46</v>
      </c>
      <c r="AB1989">
        <v>0</v>
      </c>
      <c r="AC1989">
        <v>0</v>
      </c>
      <c r="AD1989">
        <v>45.6</v>
      </c>
      <c r="AE1989">
        <v>0</v>
      </c>
    </row>
    <row r="1990" spans="1:31" x14ac:dyDescent="0.3">
      <c r="A1990" t="str">
        <f t="shared" si="348"/>
        <v>18</v>
      </c>
      <c r="B1990" t="str">
        <f t="shared" si="347"/>
        <v>09</v>
      </c>
      <c r="C1990" s="1">
        <v>43165.605243055557</v>
      </c>
      <c r="D1990" t="str">
        <f t="shared" si="349"/>
        <v>9</v>
      </c>
      <c r="E1990" t="s">
        <v>303</v>
      </c>
      <c r="H1990" t="s">
        <v>310</v>
      </c>
      <c r="I1990" s="2">
        <v>43165</v>
      </c>
      <c r="J1990" t="s">
        <v>74</v>
      </c>
      <c r="K1990" t="s">
        <v>242</v>
      </c>
      <c r="L1990" t="s">
        <v>243</v>
      </c>
      <c r="M1990" t="s">
        <v>300</v>
      </c>
      <c r="N1990" t="s">
        <v>301</v>
      </c>
      <c r="O1990" t="s">
        <v>39</v>
      </c>
      <c r="P1990" t="s">
        <v>40</v>
      </c>
      <c r="Q1990">
        <v>4</v>
      </c>
      <c r="R1990" t="s">
        <v>41</v>
      </c>
      <c r="S1990" t="s">
        <v>302</v>
      </c>
      <c r="T1990" t="s">
        <v>301</v>
      </c>
      <c r="U1990" t="str">
        <f t="shared" si="350"/>
        <v>05</v>
      </c>
      <c r="V1990" t="s">
        <v>58</v>
      </c>
      <c r="W1990" t="str">
        <f t="shared" si="351"/>
        <v>E5741</v>
      </c>
      <c r="X1990" t="s">
        <v>71</v>
      </c>
      <c r="AA1990" t="s">
        <v>46</v>
      </c>
      <c r="AB1990">
        <v>0</v>
      </c>
      <c r="AC1990">
        <v>0</v>
      </c>
      <c r="AD1990">
        <v>141</v>
      </c>
      <c r="AE1990">
        <v>0</v>
      </c>
    </row>
    <row r="1991" spans="1:31" x14ac:dyDescent="0.3">
      <c r="A1991" t="str">
        <f t="shared" si="348"/>
        <v>18</v>
      </c>
      <c r="B1991" t="str">
        <f t="shared" si="347"/>
        <v>09</v>
      </c>
      <c r="C1991" s="1">
        <v>43179.577789351853</v>
      </c>
      <c r="D1991" t="str">
        <f t="shared" si="349"/>
        <v>9</v>
      </c>
      <c r="E1991" t="s">
        <v>311</v>
      </c>
      <c r="H1991" t="s">
        <v>312</v>
      </c>
      <c r="I1991" s="2">
        <v>43179</v>
      </c>
      <c r="J1991" t="s">
        <v>74</v>
      </c>
      <c r="K1991" t="s">
        <v>242</v>
      </c>
      <c r="L1991" t="s">
        <v>243</v>
      </c>
      <c r="M1991" t="s">
        <v>300</v>
      </c>
      <c r="N1991" t="s">
        <v>301</v>
      </c>
      <c r="O1991" t="s">
        <v>39</v>
      </c>
      <c r="P1991" t="s">
        <v>40</v>
      </c>
      <c r="Q1991">
        <v>4</v>
      </c>
      <c r="R1991" t="s">
        <v>41</v>
      </c>
      <c r="S1991" t="s">
        <v>302</v>
      </c>
      <c r="T1991" t="s">
        <v>301</v>
      </c>
      <c r="U1991" t="str">
        <f t="shared" si="350"/>
        <v>05</v>
      </c>
      <c r="V1991" t="s">
        <v>58</v>
      </c>
      <c r="W1991" t="str">
        <f t="shared" si="351"/>
        <v>E5741</v>
      </c>
      <c r="X1991" t="s">
        <v>71</v>
      </c>
      <c r="AA1991" t="s">
        <v>46</v>
      </c>
      <c r="AB1991">
        <v>0</v>
      </c>
      <c r="AC1991">
        <v>0</v>
      </c>
      <c r="AD1991">
        <v>81.75</v>
      </c>
      <c r="AE1991">
        <v>0</v>
      </c>
    </row>
    <row r="1992" spans="1:31" x14ac:dyDescent="0.3">
      <c r="A1992" t="str">
        <f t="shared" si="348"/>
        <v>18</v>
      </c>
      <c r="B1992" t="str">
        <f t="shared" si="347"/>
        <v>09</v>
      </c>
      <c r="C1992" s="1">
        <v>43179.5778125</v>
      </c>
      <c r="D1992" t="str">
        <f t="shared" si="349"/>
        <v>9</v>
      </c>
      <c r="E1992" t="s">
        <v>311</v>
      </c>
      <c r="H1992" t="s">
        <v>313</v>
      </c>
      <c r="I1992" s="2">
        <v>43179</v>
      </c>
      <c r="J1992" t="s">
        <v>74</v>
      </c>
      <c r="K1992" t="s">
        <v>242</v>
      </c>
      <c r="L1992" t="s">
        <v>243</v>
      </c>
      <c r="M1992" t="s">
        <v>300</v>
      </c>
      <c r="N1992" t="s">
        <v>301</v>
      </c>
      <c r="O1992" t="s">
        <v>39</v>
      </c>
      <c r="P1992" t="s">
        <v>40</v>
      </c>
      <c r="Q1992">
        <v>4</v>
      </c>
      <c r="R1992" t="s">
        <v>41</v>
      </c>
      <c r="S1992" t="s">
        <v>302</v>
      </c>
      <c r="T1992" t="s">
        <v>301</v>
      </c>
      <c r="U1992" t="str">
        <f t="shared" si="350"/>
        <v>05</v>
      </c>
      <c r="V1992" t="s">
        <v>58</v>
      </c>
      <c r="W1992" t="str">
        <f t="shared" si="351"/>
        <v>E5741</v>
      </c>
      <c r="X1992" t="s">
        <v>71</v>
      </c>
      <c r="AA1992" t="s">
        <v>46</v>
      </c>
      <c r="AB1992">
        <v>0</v>
      </c>
      <c r="AC1992">
        <v>0</v>
      </c>
      <c r="AD1992">
        <v>250.31</v>
      </c>
      <c r="AE1992">
        <v>0</v>
      </c>
    </row>
    <row r="1993" spans="1:31" x14ac:dyDescent="0.3">
      <c r="A1993" t="str">
        <f t="shared" si="348"/>
        <v>18</v>
      </c>
      <c r="B1993" t="str">
        <f t="shared" si="347"/>
        <v>09</v>
      </c>
      <c r="C1993" s="1">
        <v>43179.5778125</v>
      </c>
      <c r="D1993" t="str">
        <f t="shared" si="349"/>
        <v>9</v>
      </c>
      <c r="E1993" t="s">
        <v>311</v>
      </c>
      <c r="H1993" t="s">
        <v>314</v>
      </c>
      <c r="I1993" s="2">
        <v>43179</v>
      </c>
      <c r="J1993" t="s">
        <v>74</v>
      </c>
      <c r="K1993" t="s">
        <v>242</v>
      </c>
      <c r="L1993" t="s">
        <v>243</v>
      </c>
      <c r="M1993" t="s">
        <v>300</v>
      </c>
      <c r="N1993" t="s">
        <v>301</v>
      </c>
      <c r="O1993" t="s">
        <v>39</v>
      </c>
      <c r="P1993" t="s">
        <v>40</v>
      </c>
      <c r="Q1993">
        <v>4</v>
      </c>
      <c r="R1993" t="s">
        <v>41</v>
      </c>
      <c r="S1993" t="s">
        <v>302</v>
      </c>
      <c r="T1993" t="s">
        <v>301</v>
      </c>
      <c r="U1993" t="str">
        <f t="shared" si="350"/>
        <v>05</v>
      </c>
      <c r="V1993" t="s">
        <v>58</v>
      </c>
      <c r="W1993" t="str">
        <f t="shared" si="351"/>
        <v>E5741</v>
      </c>
      <c r="X1993" t="s">
        <v>71</v>
      </c>
      <c r="AA1993" t="s">
        <v>46</v>
      </c>
      <c r="AB1993">
        <v>0</v>
      </c>
      <c r="AC1993">
        <v>0</v>
      </c>
      <c r="AD1993">
        <v>747.23</v>
      </c>
      <c r="AE1993">
        <v>0</v>
      </c>
    </row>
    <row r="1994" spans="1:31" x14ac:dyDescent="0.3">
      <c r="A1994" t="str">
        <f t="shared" si="348"/>
        <v>18</v>
      </c>
      <c r="B1994" t="str">
        <f t="shared" si="347"/>
        <v>09</v>
      </c>
      <c r="C1994" s="1">
        <v>43168.581006944441</v>
      </c>
      <c r="D1994" t="str">
        <f t="shared" si="349"/>
        <v>9</v>
      </c>
      <c r="E1994" t="s">
        <v>315</v>
      </c>
      <c r="F1994">
        <v>928383</v>
      </c>
      <c r="H1994" t="s">
        <v>316</v>
      </c>
      <c r="I1994" s="2">
        <v>43168</v>
      </c>
      <c r="J1994" t="s">
        <v>124</v>
      </c>
      <c r="K1994" t="s">
        <v>242</v>
      </c>
      <c r="L1994" t="s">
        <v>243</v>
      </c>
      <c r="M1994" t="s">
        <v>300</v>
      </c>
      <c r="N1994" t="s">
        <v>301</v>
      </c>
      <c r="O1994" t="s">
        <v>39</v>
      </c>
      <c r="P1994" t="s">
        <v>40</v>
      </c>
      <c r="Q1994">
        <v>4</v>
      </c>
      <c r="R1994" t="s">
        <v>41</v>
      </c>
      <c r="S1994" t="s">
        <v>302</v>
      </c>
      <c r="T1994" t="s">
        <v>301</v>
      </c>
      <c r="U1994" t="str">
        <f t="shared" si="350"/>
        <v>05</v>
      </c>
      <c r="V1994" t="s">
        <v>58</v>
      </c>
      <c r="W1994" t="str">
        <f t="shared" si="351"/>
        <v>E5741</v>
      </c>
      <c r="X1994" t="s">
        <v>71</v>
      </c>
      <c r="AA1994" t="s">
        <v>46</v>
      </c>
      <c r="AB1994">
        <v>0</v>
      </c>
      <c r="AC1994">
        <v>0</v>
      </c>
      <c r="AD1994">
        <v>26.5</v>
      </c>
      <c r="AE1994">
        <v>0</v>
      </c>
    </row>
    <row r="1995" spans="1:31" x14ac:dyDescent="0.3">
      <c r="A1995" t="str">
        <f t="shared" si="348"/>
        <v>18</v>
      </c>
      <c r="B1995" t="str">
        <f t="shared" si="347"/>
        <v>09</v>
      </c>
      <c r="C1995" s="1">
        <v>43160.904097222221</v>
      </c>
      <c r="D1995" t="str">
        <f t="shared" si="349"/>
        <v>9</v>
      </c>
      <c r="E1995" t="s">
        <v>257</v>
      </c>
      <c r="H1995" t="s">
        <v>48</v>
      </c>
      <c r="I1995" s="2">
        <v>43168</v>
      </c>
      <c r="J1995" t="s">
        <v>83</v>
      </c>
      <c r="K1995" t="s">
        <v>242</v>
      </c>
      <c r="L1995" t="s">
        <v>243</v>
      </c>
      <c r="M1995" t="s">
        <v>300</v>
      </c>
      <c r="N1995" t="s">
        <v>301</v>
      </c>
      <c r="O1995" t="s">
        <v>39</v>
      </c>
      <c r="P1995" t="s">
        <v>40</v>
      </c>
      <c r="Q1995">
        <v>4</v>
      </c>
      <c r="R1995" t="s">
        <v>41</v>
      </c>
      <c r="S1995" t="s">
        <v>302</v>
      </c>
      <c r="T1995" t="s">
        <v>301</v>
      </c>
      <c r="U1995" t="str">
        <f>"01"</f>
        <v>01</v>
      </c>
      <c r="V1995" t="s">
        <v>84</v>
      </c>
      <c r="W1995" t="str">
        <f>"E4105"</f>
        <v>E4105</v>
      </c>
      <c r="X1995" t="s">
        <v>84</v>
      </c>
      <c r="AA1995" t="s">
        <v>46</v>
      </c>
      <c r="AB1995">
        <v>0</v>
      </c>
      <c r="AC1995">
        <v>0</v>
      </c>
      <c r="AD1995">
        <v>88.24</v>
      </c>
      <c r="AE1995">
        <v>0</v>
      </c>
    </row>
    <row r="1996" spans="1:31" x14ac:dyDescent="0.3">
      <c r="A1996" t="str">
        <f t="shared" si="348"/>
        <v>18</v>
      </c>
      <c r="B1996" t="str">
        <f t="shared" si="347"/>
        <v>09</v>
      </c>
      <c r="C1996" s="1">
        <v>43160.902812499997</v>
      </c>
      <c r="D1996" t="str">
        <f t="shared" si="349"/>
        <v>9</v>
      </c>
      <c r="E1996" t="s">
        <v>258</v>
      </c>
      <c r="G1996" t="s">
        <v>86</v>
      </c>
      <c r="H1996" t="s">
        <v>87</v>
      </c>
      <c r="I1996" s="2">
        <v>43160</v>
      </c>
      <c r="J1996" t="s">
        <v>88</v>
      </c>
      <c r="K1996" t="s">
        <v>242</v>
      </c>
      <c r="L1996" t="s">
        <v>243</v>
      </c>
      <c r="M1996" t="s">
        <v>300</v>
      </c>
      <c r="N1996" t="s">
        <v>301</v>
      </c>
      <c r="O1996" t="s">
        <v>39</v>
      </c>
      <c r="P1996" t="s">
        <v>40</v>
      </c>
      <c r="Q1996">
        <v>4</v>
      </c>
      <c r="R1996" t="s">
        <v>41</v>
      </c>
      <c r="S1996" t="s">
        <v>302</v>
      </c>
      <c r="T1996" t="s">
        <v>301</v>
      </c>
      <c r="U1996" t="str">
        <f>"01"</f>
        <v>01</v>
      </c>
      <c r="V1996" t="s">
        <v>84</v>
      </c>
      <c r="W1996" t="str">
        <f>"E4105"</f>
        <v>E4105</v>
      </c>
      <c r="X1996" t="s">
        <v>84</v>
      </c>
      <c r="AA1996" t="s">
        <v>65</v>
      </c>
      <c r="AB1996">
        <v>0</v>
      </c>
      <c r="AC1996">
        <v>0</v>
      </c>
      <c r="AD1996">
        <v>0</v>
      </c>
      <c r="AE1996">
        <v>-88.24</v>
      </c>
    </row>
    <row r="1997" spans="1:31" x14ac:dyDescent="0.3">
      <c r="A1997" t="str">
        <f t="shared" si="348"/>
        <v>18</v>
      </c>
      <c r="B1997" t="str">
        <f t="shared" si="347"/>
        <v>09</v>
      </c>
      <c r="C1997" s="1">
        <v>43174.907199074078</v>
      </c>
      <c r="D1997" t="str">
        <f t="shared" si="349"/>
        <v>9</v>
      </c>
      <c r="E1997" t="s">
        <v>259</v>
      </c>
      <c r="H1997" t="s">
        <v>54</v>
      </c>
      <c r="I1997" s="2">
        <v>43182</v>
      </c>
      <c r="J1997" t="s">
        <v>83</v>
      </c>
      <c r="K1997" t="s">
        <v>242</v>
      </c>
      <c r="L1997" t="s">
        <v>243</v>
      </c>
      <c r="M1997" t="s">
        <v>300</v>
      </c>
      <c r="N1997" t="s">
        <v>301</v>
      </c>
      <c r="O1997" t="s">
        <v>39</v>
      </c>
      <c r="P1997" t="s">
        <v>40</v>
      </c>
      <c r="Q1997">
        <v>4</v>
      </c>
      <c r="R1997" t="s">
        <v>41</v>
      </c>
      <c r="S1997" t="s">
        <v>302</v>
      </c>
      <c r="T1997" t="s">
        <v>301</v>
      </c>
      <c r="U1997" t="str">
        <f>"01"</f>
        <v>01</v>
      </c>
      <c r="V1997" t="s">
        <v>84</v>
      </c>
      <c r="W1997" t="str">
        <f>"E4105"</f>
        <v>E4105</v>
      </c>
      <c r="X1997" t="s">
        <v>84</v>
      </c>
      <c r="AA1997" t="s">
        <v>46</v>
      </c>
      <c r="AB1997">
        <v>0</v>
      </c>
      <c r="AC1997">
        <v>0</v>
      </c>
      <c r="AD1997">
        <v>88.24</v>
      </c>
      <c r="AE1997">
        <v>0</v>
      </c>
    </row>
    <row r="1998" spans="1:31" x14ac:dyDescent="0.3">
      <c r="A1998" t="str">
        <f t="shared" si="348"/>
        <v>18</v>
      </c>
      <c r="B1998" t="str">
        <f t="shared" si="347"/>
        <v>09</v>
      </c>
      <c r="C1998" s="1">
        <v>43174.905798611115</v>
      </c>
      <c r="D1998" t="str">
        <f t="shared" si="349"/>
        <v>9</v>
      </c>
      <c r="E1998" t="s">
        <v>260</v>
      </c>
      <c r="G1998" t="s">
        <v>86</v>
      </c>
      <c r="H1998" t="s">
        <v>87</v>
      </c>
      <c r="I1998" s="2">
        <v>43174</v>
      </c>
      <c r="J1998" t="s">
        <v>88</v>
      </c>
      <c r="K1998" t="s">
        <v>242</v>
      </c>
      <c r="L1998" t="s">
        <v>243</v>
      </c>
      <c r="M1998" t="s">
        <v>300</v>
      </c>
      <c r="N1998" t="s">
        <v>301</v>
      </c>
      <c r="O1998" t="s">
        <v>39</v>
      </c>
      <c r="P1998" t="s">
        <v>40</v>
      </c>
      <c r="Q1998">
        <v>4</v>
      </c>
      <c r="R1998" t="s">
        <v>41</v>
      </c>
      <c r="S1998" t="s">
        <v>302</v>
      </c>
      <c r="T1998" t="s">
        <v>301</v>
      </c>
      <c r="U1998" t="str">
        <f>"01"</f>
        <v>01</v>
      </c>
      <c r="V1998" t="s">
        <v>84</v>
      </c>
      <c r="W1998" t="str">
        <f>"E4105"</f>
        <v>E4105</v>
      </c>
      <c r="X1998" t="s">
        <v>84</v>
      </c>
      <c r="AA1998" t="s">
        <v>65</v>
      </c>
      <c r="AB1998">
        <v>0</v>
      </c>
      <c r="AC1998">
        <v>0</v>
      </c>
      <c r="AD1998">
        <v>0</v>
      </c>
      <c r="AE1998">
        <v>-88.24</v>
      </c>
    </row>
    <row r="1999" spans="1:31" x14ac:dyDescent="0.3">
      <c r="A1999" t="str">
        <f t="shared" si="348"/>
        <v>18</v>
      </c>
      <c r="B1999" t="str">
        <f t="shared" si="347"/>
        <v>09</v>
      </c>
      <c r="C1999" s="1">
        <v>43188.904143518521</v>
      </c>
      <c r="D1999" t="str">
        <f t="shared" si="349"/>
        <v>9</v>
      </c>
      <c r="E1999" t="s">
        <v>261</v>
      </c>
      <c r="G1999" t="s">
        <v>86</v>
      </c>
      <c r="H1999" t="s">
        <v>87</v>
      </c>
      <c r="I1999" s="2">
        <v>43188</v>
      </c>
      <c r="J1999" t="s">
        <v>88</v>
      </c>
      <c r="K1999" t="s">
        <v>242</v>
      </c>
      <c r="L1999" t="s">
        <v>243</v>
      </c>
      <c r="M1999" t="s">
        <v>300</v>
      </c>
      <c r="N1999" t="s">
        <v>301</v>
      </c>
      <c r="O1999" t="s">
        <v>39</v>
      </c>
      <c r="P1999" t="s">
        <v>40</v>
      </c>
      <c r="Q1999">
        <v>4</v>
      </c>
      <c r="R1999" t="s">
        <v>41</v>
      </c>
      <c r="S1999" t="s">
        <v>302</v>
      </c>
      <c r="T1999" t="s">
        <v>301</v>
      </c>
      <c r="U1999" t="str">
        <f>"01"</f>
        <v>01</v>
      </c>
      <c r="V1999" t="s">
        <v>84</v>
      </c>
      <c r="W1999" t="str">
        <f>"E4105"</f>
        <v>E4105</v>
      </c>
      <c r="X1999" t="s">
        <v>84</v>
      </c>
      <c r="AA1999" t="s">
        <v>65</v>
      </c>
      <c r="AB1999">
        <v>0</v>
      </c>
      <c r="AC1999">
        <v>0</v>
      </c>
      <c r="AD1999">
        <v>0</v>
      </c>
      <c r="AE1999">
        <v>-88.24</v>
      </c>
    </row>
    <row r="2000" spans="1:31" x14ac:dyDescent="0.3">
      <c r="A2000" t="str">
        <f t="shared" si="348"/>
        <v>18</v>
      </c>
      <c r="B2000" t="str">
        <f>"00"</f>
        <v>00</v>
      </c>
      <c r="C2000" s="1">
        <v>42927.901932870373</v>
      </c>
      <c r="D2000" t="str">
        <f t="shared" si="349"/>
        <v>9</v>
      </c>
      <c r="E2000" t="s">
        <v>238</v>
      </c>
      <c r="G2000" t="s">
        <v>317</v>
      </c>
      <c r="H2000" t="s">
        <v>240</v>
      </c>
      <c r="I2000" s="2">
        <v>42917</v>
      </c>
      <c r="J2000" t="s">
        <v>241</v>
      </c>
      <c r="K2000" t="s">
        <v>242</v>
      </c>
      <c r="L2000" t="s">
        <v>243</v>
      </c>
      <c r="M2000" t="s">
        <v>300</v>
      </c>
      <c r="N2000" t="s">
        <v>301</v>
      </c>
      <c r="O2000" t="s">
        <v>39</v>
      </c>
      <c r="P2000" t="s">
        <v>40</v>
      </c>
      <c r="Q2000">
        <v>4</v>
      </c>
      <c r="R2000" t="s">
        <v>41</v>
      </c>
      <c r="S2000" t="s">
        <v>302</v>
      </c>
      <c r="T2000" t="s">
        <v>301</v>
      </c>
      <c r="U2000" t="str">
        <f>"05"</f>
        <v>05</v>
      </c>
      <c r="V2000" t="s">
        <v>58</v>
      </c>
      <c r="W2000" t="str">
        <f>"E5307"</f>
        <v>E5307</v>
      </c>
      <c r="X2000" t="s">
        <v>95</v>
      </c>
      <c r="AA2000" t="s">
        <v>46</v>
      </c>
      <c r="AB2000">
        <v>0</v>
      </c>
      <c r="AC2000">
        <v>0</v>
      </c>
      <c r="AD2000">
        <v>0</v>
      </c>
      <c r="AE2000">
        <v>11180</v>
      </c>
    </row>
    <row r="2001" spans="1:31" x14ac:dyDescent="0.3">
      <c r="A2001" t="str">
        <f t="shared" si="348"/>
        <v>18</v>
      </c>
      <c r="B2001" t="str">
        <f>"00"</f>
        <v>00</v>
      </c>
      <c r="C2001" s="1">
        <v>42927.901932870373</v>
      </c>
      <c r="D2001" t="str">
        <f t="shared" si="349"/>
        <v>9</v>
      </c>
      <c r="E2001" t="s">
        <v>238</v>
      </c>
      <c r="G2001" t="s">
        <v>317</v>
      </c>
      <c r="H2001" t="s">
        <v>240</v>
      </c>
      <c r="I2001" s="2">
        <v>42917</v>
      </c>
      <c r="J2001" t="s">
        <v>241</v>
      </c>
      <c r="K2001" t="s">
        <v>242</v>
      </c>
      <c r="L2001" t="s">
        <v>243</v>
      </c>
      <c r="M2001" t="s">
        <v>300</v>
      </c>
      <c r="N2001" t="s">
        <v>301</v>
      </c>
      <c r="O2001" t="s">
        <v>39</v>
      </c>
      <c r="P2001" t="s">
        <v>40</v>
      </c>
      <c r="Q2001">
        <v>4</v>
      </c>
      <c r="R2001" t="s">
        <v>41</v>
      </c>
      <c r="S2001" t="s">
        <v>302</v>
      </c>
      <c r="T2001" t="s">
        <v>301</v>
      </c>
      <c r="U2001" t="str">
        <f>"05"</f>
        <v>05</v>
      </c>
      <c r="V2001" t="s">
        <v>58</v>
      </c>
      <c r="W2001" t="str">
        <f>"E5307"</f>
        <v>E5307</v>
      </c>
      <c r="X2001" t="s">
        <v>95</v>
      </c>
      <c r="AA2001" t="s">
        <v>46</v>
      </c>
      <c r="AB2001">
        <v>0</v>
      </c>
      <c r="AC2001">
        <v>0</v>
      </c>
      <c r="AD2001">
        <v>0</v>
      </c>
      <c r="AE2001">
        <v>0</v>
      </c>
    </row>
    <row r="2002" spans="1:31" x14ac:dyDescent="0.3">
      <c r="A2002" t="str">
        <f t="shared" si="348"/>
        <v>18</v>
      </c>
      <c r="B2002" t="str">
        <f t="shared" ref="B2002:B2065" si="352">"09"</f>
        <v>09</v>
      </c>
      <c r="C2002" s="1">
        <v>43165.605254629627</v>
      </c>
      <c r="D2002" t="str">
        <f t="shared" si="349"/>
        <v>9</v>
      </c>
      <c r="E2002" t="s">
        <v>303</v>
      </c>
      <c r="H2002" t="s">
        <v>306</v>
      </c>
      <c r="I2002" s="2">
        <v>43165</v>
      </c>
      <c r="J2002" t="s">
        <v>265</v>
      </c>
      <c r="K2002" t="s">
        <v>242</v>
      </c>
      <c r="L2002" t="s">
        <v>243</v>
      </c>
      <c r="M2002" t="s">
        <v>300</v>
      </c>
      <c r="N2002" t="s">
        <v>301</v>
      </c>
      <c r="O2002" t="s">
        <v>39</v>
      </c>
      <c r="P2002" t="s">
        <v>40</v>
      </c>
      <c r="Q2002">
        <v>4</v>
      </c>
      <c r="R2002" t="s">
        <v>41</v>
      </c>
      <c r="S2002" t="s">
        <v>302</v>
      </c>
      <c r="T2002" t="s">
        <v>301</v>
      </c>
      <c r="U2002" t="str">
        <f t="shared" ref="U2002:U2015" si="353">"RV"</f>
        <v>RV</v>
      </c>
      <c r="V2002" t="s">
        <v>44</v>
      </c>
      <c r="W2002" t="str">
        <f t="shared" ref="W2002:W2015" si="354">"R3711E"</f>
        <v>R3711E</v>
      </c>
      <c r="X2002" t="s">
        <v>266</v>
      </c>
      <c r="AA2002" t="s">
        <v>46</v>
      </c>
      <c r="AB2002">
        <v>0</v>
      </c>
      <c r="AC2002">
        <v>0</v>
      </c>
      <c r="AD2002">
        <v>73.430000000000007</v>
      </c>
      <c r="AE2002">
        <v>0</v>
      </c>
    </row>
    <row r="2003" spans="1:31" x14ac:dyDescent="0.3">
      <c r="A2003" t="str">
        <f t="shared" si="348"/>
        <v>18</v>
      </c>
      <c r="B2003" t="str">
        <f t="shared" si="352"/>
        <v>09</v>
      </c>
      <c r="C2003" s="1">
        <v>43165.605254629627</v>
      </c>
      <c r="D2003" t="str">
        <f t="shared" si="349"/>
        <v>9</v>
      </c>
      <c r="E2003" t="s">
        <v>303</v>
      </c>
      <c r="H2003" t="s">
        <v>307</v>
      </c>
      <c r="I2003" s="2">
        <v>43165</v>
      </c>
      <c r="J2003" t="s">
        <v>265</v>
      </c>
      <c r="K2003" t="s">
        <v>242</v>
      </c>
      <c r="L2003" t="s">
        <v>243</v>
      </c>
      <c r="M2003" t="s">
        <v>300</v>
      </c>
      <c r="N2003" t="s">
        <v>301</v>
      </c>
      <c r="O2003" t="s">
        <v>39</v>
      </c>
      <c r="P2003" t="s">
        <v>40</v>
      </c>
      <c r="Q2003">
        <v>4</v>
      </c>
      <c r="R2003" t="s">
        <v>41</v>
      </c>
      <c r="S2003" t="s">
        <v>302</v>
      </c>
      <c r="T2003" t="s">
        <v>301</v>
      </c>
      <c r="U2003" t="str">
        <f t="shared" si="353"/>
        <v>RV</v>
      </c>
      <c r="V2003" t="s">
        <v>44</v>
      </c>
      <c r="W2003" t="str">
        <f t="shared" si="354"/>
        <v>R3711E</v>
      </c>
      <c r="X2003" t="s">
        <v>266</v>
      </c>
      <c r="AA2003" t="s">
        <v>46</v>
      </c>
      <c r="AB2003">
        <v>0</v>
      </c>
      <c r="AC2003">
        <v>0</v>
      </c>
      <c r="AD2003">
        <v>944.45</v>
      </c>
      <c r="AE2003">
        <v>0</v>
      </c>
    </row>
    <row r="2004" spans="1:31" x14ac:dyDescent="0.3">
      <c r="A2004" t="str">
        <f t="shared" si="348"/>
        <v>18</v>
      </c>
      <c r="B2004" t="str">
        <f t="shared" si="352"/>
        <v>09</v>
      </c>
      <c r="C2004" s="1">
        <v>43165.605254629627</v>
      </c>
      <c r="D2004" t="str">
        <f t="shared" si="349"/>
        <v>9</v>
      </c>
      <c r="E2004" t="s">
        <v>303</v>
      </c>
      <c r="H2004" t="s">
        <v>308</v>
      </c>
      <c r="I2004" s="2">
        <v>43165</v>
      </c>
      <c r="J2004" t="s">
        <v>265</v>
      </c>
      <c r="K2004" t="s">
        <v>242</v>
      </c>
      <c r="L2004" t="s">
        <v>243</v>
      </c>
      <c r="M2004" t="s">
        <v>300</v>
      </c>
      <c r="N2004" t="s">
        <v>301</v>
      </c>
      <c r="O2004" t="s">
        <v>39</v>
      </c>
      <c r="P2004" t="s">
        <v>40</v>
      </c>
      <c r="Q2004">
        <v>4</v>
      </c>
      <c r="R2004" t="s">
        <v>41</v>
      </c>
      <c r="S2004" t="s">
        <v>302</v>
      </c>
      <c r="T2004" t="s">
        <v>301</v>
      </c>
      <c r="U2004" t="str">
        <f t="shared" si="353"/>
        <v>RV</v>
      </c>
      <c r="V2004" t="s">
        <v>44</v>
      </c>
      <c r="W2004" t="str">
        <f t="shared" si="354"/>
        <v>R3711E</v>
      </c>
      <c r="X2004" t="s">
        <v>266</v>
      </c>
      <c r="AA2004" t="s">
        <v>46</v>
      </c>
      <c r="AB2004">
        <v>0</v>
      </c>
      <c r="AC2004">
        <v>0</v>
      </c>
      <c r="AD2004">
        <v>414.1</v>
      </c>
      <c r="AE2004">
        <v>0</v>
      </c>
    </row>
    <row r="2005" spans="1:31" x14ac:dyDescent="0.3">
      <c r="A2005" t="str">
        <f t="shared" si="348"/>
        <v>18</v>
      </c>
      <c r="B2005" t="str">
        <f t="shared" si="352"/>
        <v>09</v>
      </c>
      <c r="C2005" s="1">
        <v>43165.605254629627</v>
      </c>
      <c r="D2005" t="str">
        <f t="shared" si="349"/>
        <v>9</v>
      </c>
      <c r="E2005" t="s">
        <v>303</v>
      </c>
      <c r="H2005" t="s">
        <v>309</v>
      </c>
      <c r="I2005" s="2">
        <v>43165</v>
      </c>
      <c r="J2005" t="s">
        <v>265</v>
      </c>
      <c r="K2005" t="s">
        <v>242</v>
      </c>
      <c r="L2005" t="s">
        <v>243</v>
      </c>
      <c r="M2005" t="s">
        <v>300</v>
      </c>
      <c r="N2005" t="s">
        <v>301</v>
      </c>
      <c r="O2005" t="s">
        <v>39</v>
      </c>
      <c r="P2005" t="s">
        <v>40</v>
      </c>
      <c r="Q2005">
        <v>4</v>
      </c>
      <c r="R2005" t="s">
        <v>41</v>
      </c>
      <c r="S2005" t="s">
        <v>302</v>
      </c>
      <c r="T2005" t="s">
        <v>301</v>
      </c>
      <c r="U2005" t="str">
        <f t="shared" si="353"/>
        <v>RV</v>
      </c>
      <c r="V2005" t="s">
        <v>44</v>
      </c>
      <c r="W2005" t="str">
        <f t="shared" si="354"/>
        <v>R3711E</v>
      </c>
      <c r="X2005" t="s">
        <v>266</v>
      </c>
      <c r="AA2005" t="s">
        <v>46</v>
      </c>
      <c r="AB2005">
        <v>0</v>
      </c>
      <c r="AC2005">
        <v>0</v>
      </c>
      <c r="AD2005">
        <v>66.260000000000005</v>
      </c>
      <c r="AE2005">
        <v>0</v>
      </c>
    </row>
    <row r="2006" spans="1:31" x14ac:dyDescent="0.3">
      <c r="A2006" t="str">
        <f t="shared" si="348"/>
        <v>18</v>
      </c>
      <c r="B2006" t="str">
        <f t="shared" si="352"/>
        <v>09</v>
      </c>
      <c r="C2006" s="1">
        <v>43165.605254629627</v>
      </c>
      <c r="D2006" t="str">
        <f t="shared" si="349"/>
        <v>9</v>
      </c>
      <c r="E2006" t="s">
        <v>303</v>
      </c>
      <c r="H2006" t="s">
        <v>310</v>
      </c>
      <c r="I2006" s="2">
        <v>43165</v>
      </c>
      <c r="J2006" t="s">
        <v>265</v>
      </c>
      <c r="K2006" t="s">
        <v>242</v>
      </c>
      <c r="L2006" t="s">
        <v>243</v>
      </c>
      <c r="M2006" t="s">
        <v>300</v>
      </c>
      <c r="N2006" t="s">
        <v>301</v>
      </c>
      <c r="O2006" t="s">
        <v>39</v>
      </c>
      <c r="P2006" t="s">
        <v>40</v>
      </c>
      <c r="Q2006">
        <v>4</v>
      </c>
      <c r="R2006" t="s">
        <v>41</v>
      </c>
      <c r="S2006" t="s">
        <v>302</v>
      </c>
      <c r="T2006" t="s">
        <v>301</v>
      </c>
      <c r="U2006" t="str">
        <f t="shared" si="353"/>
        <v>RV</v>
      </c>
      <c r="V2006" t="s">
        <v>44</v>
      </c>
      <c r="W2006" t="str">
        <f t="shared" si="354"/>
        <v>R3711E</v>
      </c>
      <c r="X2006" t="s">
        <v>266</v>
      </c>
      <c r="AA2006" t="s">
        <v>46</v>
      </c>
      <c r="AB2006">
        <v>0</v>
      </c>
      <c r="AC2006">
        <v>0</v>
      </c>
      <c r="AD2006">
        <v>204.87</v>
      </c>
      <c r="AE2006">
        <v>0</v>
      </c>
    </row>
    <row r="2007" spans="1:31" x14ac:dyDescent="0.3">
      <c r="A2007" t="str">
        <f t="shared" si="348"/>
        <v>18</v>
      </c>
      <c r="B2007" t="str">
        <f t="shared" si="352"/>
        <v>09</v>
      </c>
      <c r="C2007" s="1">
        <v>43165.605266203704</v>
      </c>
      <c r="D2007" t="str">
        <f t="shared" si="349"/>
        <v>9</v>
      </c>
      <c r="E2007" t="s">
        <v>303</v>
      </c>
      <c r="H2007" t="s">
        <v>304</v>
      </c>
      <c r="I2007" s="2">
        <v>43165</v>
      </c>
      <c r="J2007" t="s">
        <v>265</v>
      </c>
      <c r="K2007" t="s">
        <v>242</v>
      </c>
      <c r="L2007" t="s">
        <v>243</v>
      </c>
      <c r="M2007" t="s">
        <v>300</v>
      </c>
      <c r="N2007" t="s">
        <v>301</v>
      </c>
      <c r="O2007" t="s">
        <v>39</v>
      </c>
      <c r="P2007" t="s">
        <v>40</v>
      </c>
      <c r="Q2007">
        <v>4</v>
      </c>
      <c r="R2007" t="s">
        <v>41</v>
      </c>
      <c r="S2007" t="s">
        <v>302</v>
      </c>
      <c r="T2007" t="s">
        <v>301</v>
      </c>
      <c r="U2007" t="str">
        <f t="shared" si="353"/>
        <v>RV</v>
      </c>
      <c r="V2007" t="s">
        <v>44</v>
      </c>
      <c r="W2007" t="str">
        <f t="shared" si="354"/>
        <v>R3711E</v>
      </c>
      <c r="X2007" t="s">
        <v>266</v>
      </c>
      <c r="AA2007" t="s">
        <v>46</v>
      </c>
      <c r="AB2007">
        <v>0</v>
      </c>
      <c r="AC2007">
        <v>0</v>
      </c>
      <c r="AD2007">
        <v>1208.17</v>
      </c>
      <c r="AE2007">
        <v>0</v>
      </c>
    </row>
    <row r="2008" spans="1:31" x14ac:dyDescent="0.3">
      <c r="A2008" t="str">
        <f t="shared" si="348"/>
        <v>18</v>
      </c>
      <c r="B2008" t="str">
        <f t="shared" si="352"/>
        <v>09</v>
      </c>
      <c r="C2008" s="1">
        <v>43160.904814814814</v>
      </c>
      <c r="D2008" t="str">
        <f t="shared" si="349"/>
        <v>9</v>
      </c>
      <c r="E2008" t="s">
        <v>257</v>
      </c>
      <c r="H2008" t="s">
        <v>48</v>
      </c>
      <c r="I2008" s="2">
        <v>43168</v>
      </c>
      <c r="J2008" t="s">
        <v>265</v>
      </c>
      <c r="K2008" t="s">
        <v>242</v>
      </c>
      <c r="L2008" t="s">
        <v>243</v>
      </c>
      <c r="M2008" t="s">
        <v>300</v>
      </c>
      <c r="N2008" t="s">
        <v>301</v>
      </c>
      <c r="O2008" t="s">
        <v>39</v>
      </c>
      <c r="P2008" t="s">
        <v>40</v>
      </c>
      <c r="Q2008">
        <v>4</v>
      </c>
      <c r="R2008" t="s">
        <v>41</v>
      </c>
      <c r="S2008" t="s">
        <v>302</v>
      </c>
      <c r="T2008" t="s">
        <v>301</v>
      </c>
      <c r="U2008" t="str">
        <f t="shared" si="353"/>
        <v>RV</v>
      </c>
      <c r="V2008" t="s">
        <v>44</v>
      </c>
      <c r="W2008" t="str">
        <f t="shared" si="354"/>
        <v>R3711E</v>
      </c>
      <c r="X2008" t="s">
        <v>266</v>
      </c>
      <c r="AA2008" t="s">
        <v>46</v>
      </c>
      <c r="AB2008">
        <v>0</v>
      </c>
      <c r="AC2008">
        <v>0</v>
      </c>
      <c r="AD2008">
        <v>128.21</v>
      </c>
      <c r="AE2008">
        <v>0</v>
      </c>
    </row>
    <row r="2009" spans="1:31" x14ac:dyDescent="0.3">
      <c r="A2009" t="str">
        <f t="shared" si="348"/>
        <v>18</v>
      </c>
      <c r="B2009" t="str">
        <f t="shared" si="352"/>
        <v>09</v>
      </c>
      <c r="C2009" s="1">
        <v>43160.908252314817</v>
      </c>
      <c r="D2009" t="str">
        <f t="shared" si="349"/>
        <v>9</v>
      </c>
      <c r="E2009" t="s">
        <v>255</v>
      </c>
      <c r="H2009" t="s">
        <v>48</v>
      </c>
      <c r="I2009" s="2">
        <v>43168</v>
      </c>
      <c r="J2009" t="s">
        <v>265</v>
      </c>
      <c r="K2009" t="s">
        <v>242</v>
      </c>
      <c r="L2009" t="s">
        <v>243</v>
      </c>
      <c r="M2009" t="s">
        <v>300</v>
      </c>
      <c r="N2009" t="s">
        <v>301</v>
      </c>
      <c r="O2009" t="s">
        <v>39</v>
      </c>
      <c r="P2009" t="s">
        <v>40</v>
      </c>
      <c r="Q2009">
        <v>4</v>
      </c>
      <c r="R2009" t="s">
        <v>41</v>
      </c>
      <c r="S2009" t="s">
        <v>302</v>
      </c>
      <c r="T2009" t="s">
        <v>301</v>
      </c>
      <c r="U2009" t="str">
        <f t="shared" si="353"/>
        <v>RV</v>
      </c>
      <c r="V2009" t="s">
        <v>44</v>
      </c>
      <c r="W2009" t="str">
        <f t="shared" si="354"/>
        <v>R3711E</v>
      </c>
      <c r="X2009" t="s">
        <v>266</v>
      </c>
      <c r="AA2009" t="s">
        <v>46</v>
      </c>
      <c r="AB2009">
        <v>0</v>
      </c>
      <c r="AC2009">
        <v>0</v>
      </c>
      <c r="AD2009">
        <v>3.08</v>
      </c>
      <c r="AE2009">
        <v>0</v>
      </c>
    </row>
    <row r="2010" spans="1:31" x14ac:dyDescent="0.3">
      <c r="A2010" t="str">
        <f t="shared" si="348"/>
        <v>18</v>
      </c>
      <c r="B2010" t="str">
        <f t="shared" si="352"/>
        <v>09</v>
      </c>
      <c r="C2010" s="1">
        <v>43174.907997685186</v>
      </c>
      <c r="D2010" t="str">
        <f t="shared" si="349"/>
        <v>9</v>
      </c>
      <c r="E2010" t="s">
        <v>259</v>
      </c>
      <c r="H2010" t="s">
        <v>54</v>
      </c>
      <c r="I2010" s="2">
        <v>43182</v>
      </c>
      <c r="J2010" t="s">
        <v>265</v>
      </c>
      <c r="K2010" t="s">
        <v>242</v>
      </c>
      <c r="L2010" t="s">
        <v>243</v>
      </c>
      <c r="M2010" t="s">
        <v>300</v>
      </c>
      <c r="N2010" t="s">
        <v>301</v>
      </c>
      <c r="O2010" t="s">
        <v>39</v>
      </c>
      <c r="P2010" t="s">
        <v>40</v>
      </c>
      <c r="Q2010">
        <v>4</v>
      </c>
      <c r="R2010" t="s">
        <v>41</v>
      </c>
      <c r="S2010" t="s">
        <v>302</v>
      </c>
      <c r="T2010" t="s">
        <v>301</v>
      </c>
      <c r="U2010" t="str">
        <f t="shared" si="353"/>
        <v>RV</v>
      </c>
      <c r="V2010" t="s">
        <v>44</v>
      </c>
      <c r="W2010" t="str">
        <f t="shared" si="354"/>
        <v>R3711E</v>
      </c>
      <c r="X2010" t="s">
        <v>266</v>
      </c>
      <c r="AA2010" t="s">
        <v>46</v>
      </c>
      <c r="AB2010">
        <v>0</v>
      </c>
      <c r="AC2010">
        <v>0</v>
      </c>
      <c r="AD2010">
        <v>128.21</v>
      </c>
      <c r="AE2010">
        <v>0</v>
      </c>
    </row>
    <row r="2011" spans="1:31" x14ac:dyDescent="0.3">
      <c r="A2011" t="str">
        <f t="shared" si="348"/>
        <v>18</v>
      </c>
      <c r="B2011" t="str">
        <f t="shared" si="352"/>
        <v>09</v>
      </c>
      <c r="C2011" s="1">
        <v>43179.577824074076</v>
      </c>
      <c r="D2011" t="str">
        <f t="shared" si="349"/>
        <v>9</v>
      </c>
      <c r="E2011" t="s">
        <v>311</v>
      </c>
      <c r="H2011" t="s">
        <v>312</v>
      </c>
      <c r="I2011" s="2">
        <v>43179</v>
      </c>
      <c r="J2011" t="s">
        <v>265</v>
      </c>
      <c r="K2011" t="s">
        <v>242</v>
      </c>
      <c r="L2011" t="s">
        <v>243</v>
      </c>
      <c r="M2011" t="s">
        <v>300</v>
      </c>
      <c r="N2011" t="s">
        <v>301</v>
      </c>
      <c r="O2011" t="s">
        <v>39</v>
      </c>
      <c r="P2011" t="s">
        <v>40</v>
      </c>
      <c r="Q2011">
        <v>4</v>
      </c>
      <c r="R2011" t="s">
        <v>41</v>
      </c>
      <c r="S2011" t="s">
        <v>302</v>
      </c>
      <c r="T2011" t="s">
        <v>301</v>
      </c>
      <c r="U2011" t="str">
        <f t="shared" si="353"/>
        <v>RV</v>
      </c>
      <c r="V2011" t="s">
        <v>44</v>
      </c>
      <c r="W2011" t="str">
        <f t="shared" si="354"/>
        <v>R3711E</v>
      </c>
      <c r="X2011" t="s">
        <v>266</v>
      </c>
      <c r="AA2011" t="s">
        <v>46</v>
      </c>
      <c r="AB2011">
        <v>0</v>
      </c>
      <c r="AC2011">
        <v>0</v>
      </c>
      <c r="AD2011">
        <v>118.78</v>
      </c>
      <c r="AE2011">
        <v>0</v>
      </c>
    </row>
    <row r="2012" spans="1:31" x14ac:dyDescent="0.3">
      <c r="A2012" t="str">
        <f t="shared" si="348"/>
        <v>18</v>
      </c>
      <c r="B2012" t="str">
        <f t="shared" si="352"/>
        <v>09</v>
      </c>
      <c r="C2012" s="1">
        <v>43179.577835648146</v>
      </c>
      <c r="D2012" t="str">
        <f t="shared" si="349"/>
        <v>9</v>
      </c>
      <c r="E2012" t="s">
        <v>311</v>
      </c>
      <c r="H2012" t="s">
        <v>313</v>
      </c>
      <c r="I2012" s="2">
        <v>43179</v>
      </c>
      <c r="J2012" t="s">
        <v>265</v>
      </c>
      <c r="K2012" t="s">
        <v>242</v>
      </c>
      <c r="L2012" t="s">
        <v>243</v>
      </c>
      <c r="M2012" t="s">
        <v>300</v>
      </c>
      <c r="N2012" t="s">
        <v>301</v>
      </c>
      <c r="O2012" t="s">
        <v>39</v>
      </c>
      <c r="P2012" t="s">
        <v>40</v>
      </c>
      <c r="Q2012">
        <v>4</v>
      </c>
      <c r="R2012" t="s">
        <v>41</v>
      </c>
      <c r="S2012" t="s">
        <v>302</v>
      </c>
      <c r="T2012" t="s">
        <v>301</v>
      </c>
      <c r="U2012" t="str">
        <f t="shared" si="353"/>
        <v>RV</v>
      </c>
      <c r="V2012" t="s">
        <v>44</v>
      </c>
      <c r="W2012" t="str">
        <f t="shared" si="354"/>
        <v>R3711E</v>
      </c>
      <c r="X2012" t="s">
        <v>266</v>
      </c>
      <c r="AA2012" t="s">
        <v>46</v>
      </c>
      <c r="AB2012">
        <v>0</v>
      </c>
      <c r="AC2012">
        <v>0</v>
      </c>
      <c r="AD2012">
        <v>363.7</v>
      </c>
      <c r="AE2012">
        <v>0</v>
      </c>
    </row>
    <row r="2013" spans="1:31" x14ac:dyDescent="0.3">
      <c r="A2013" t="str">
        <f t="shared" si="348"/>
        <v>18</v>
      </c>
      <c r="B2013" t="str">
        <f t="shared" si="352"/>
        <v>09</v>
      </c>
      <c r="C2013" s="1">
        <v>43179.577847222223</v>
      </c>
      <c r="D2013" t="str">
        <f t="shared" si="349"/>
        <v>9</v>
      </c>
      <c r="E2013" t="s">
        <v>311</v>
      </c>
      <c r="H2013" t="s">
        <v>314</v>
      </c>
      <c r="I2013" s="2">
        <v>43179</v>
      </c>
      <c r="J2013" t="s">
        <v>265</v>
      </c>
      <c r="K2013" t="s">
        <v>242</v>
      </c>
      <c r="L2013" t="s">
        <v>243</v>
      </c>
      <c r="M2013" t="s">
        <v>300</v>
      </c>
      <c r="N2013" t="s">
        <v>301</v>
      </c>
      <c r="O2013" t="s">
        <v>39</v>
      </c>
      <c r="P2013" t="s">
        <v>40</v>
      </c>
      <c r="Q2013">
        <v>4</v>
      </c>
      <c r="R2013" t="s">
        <v>41</v>
      </c>
      <c r="S2013" t="s">
        <v>302</v>
      </c>
      <c r="T2013" t="s">
        <v>301</v>
      </c>
      <c r="U2013" t="str">
        <f t="shared" si="353"/>
        <v>RV</v>
      </c>
      <c r="V2013" t="s">
        <v>44</v>
      </c>
      <c r="W2013" t="str">
        <f t="shared" si="354"/>
        <v>R3711E</v>
      </c>
      <c r="X2013" t="s">
        <v>266</v>
      </c>
      <c r="AA2013" t="s">
        <v>46</v>
      </c>
      <c r="AB2013">
        <v>0</v>
      </c>
      <c r="AC2013">
        <v>0</v>
      </c>
      <c r="AD2013">
        <v>1085.73</v>
      </c>
      <c r="AE2013">
        <v>0</v>
      </c>
    </row>
    <row r="2014" spans="1:31" x14ac:dyDescent="0.3">
      <c r="A2014" t="str">
        <f t="shared" si="348"/>
        <v>18</v>
      </c>
      <c r="B2014" t="str">
        <f t="shared" si="352"/>
        <v>09</v>
      </c>
      <c r="C2014" s="1">
        <v>43174.91128472222</v>
      </c>
      <c r="D2014" t="str">
        <f t="shared" si="349"/>
        <v>9</v>
      </c>
      <c r="E2014" t="s">
        <v>256</v>
      </c>
      <c r="H2014" t="s">
        <v>54</v>
      </c>
      <c r="I2014" s="2">
        <v>43182</v>
      </c>
      <c r="J2014" t="s">
        <v>265</v>
      </c>
      <c r="K2014" t="s">
        <v>242</v>
      </c>
      <c r="L2014" t="s">
        <v>243</v>
      </c>
      <c r="M2014" t="s">
        <v>300</v>
      </c>
      <c r="N2014" t="s">
        <v>301</v>
      </c>
      <c r="O2014" t="s">
        <v>39</v>
      </c>
      <c r="P2014" t="s">
        <v>40</v>
      </c>
      <c r="Q2014">
        <v>4</v>
      </c>
      <c r="R2014" t="s">
        <v>41</v>
      </c>
      <c r="S2014" t="s">
        <v>302</v>
      </c>
      <c r="T2014" t="s">
        <v>301</v>
      </c>
      <c r="U2014" t="str">
        <f t="shared" si="353"/>
        <v>RV</v>
      </c>
      <c r="V2014" t="s">
        <v>44</v>
      </c>
      <c r="W2014" t="str">
        <f t="shared" si="354"/>
        <v>R3711E</v>
      </c>
      <c r="X2014" t="s">
        <v>266</v>
      </c>
      <c r="AA2014" t="s">
        <v>46</v>
      </c>
      <c r="AB2014">
        <v>0</v>
      </c>
      <c r="AC2014">
        <v>0</v>
      </c>
      <c r="AD2014">
        <v>3.08</v>
      </c>
      <c r="AE2014">
        <v>0</v>
      </c>
    </row>
    <row r="2015" spans="1:31" x14ac:dyDescent="0.3">
      <c r="A2015" t="str">
        <f t="shared" si="348"/>
        <v>18</v>
      </c>
      <c r="B2015" t="str">
        <f t="shared" si="352"/>
        <v>09</v>
      </c>
      <c r="C2015" s="1">
        <v>43168.581006944441</v>
      </c>
      <c r="D2015" t="str">
        <f t="shared" si="349"/>
        <v>9</v>
      </c>
      <c r="E2015" t="s">
        <v>315</v>
      </c>
      <c r="F2015">
        <v>928383</v>
      </c>
      <c r="H2015" t="s">
        <v>316</v>
      </c>
      <c r="I2015" s="2">
        <v>43168</v>
      </c>
      <c r="J2015" t="s">
        <v>265</v>
      </c>
      <c r="K2015" t="s">
        <v>242</v>
      </c>
      <c r="L2015" t="s">
        <v>243</v>
      </c>
      <c r="M2015" t="s">
        <v>300</v>
      </c>
      <c r="N2015" t="s">
        <v>301</v>
      </c>
      <c r="O2015" t="s">
        <v>39</v>
      </c>
      <c r="P2015" t="s">
        <v>40</v>
      </c>
      <c r="Q2015">
        <v>4</v>
      </c>
      <c r="R2015" t="s">
        <v>41</v>
      </c>
      <c r="S2015" t="s">
        <v>302</v>
      </c>
      <c r="T2015" t="s">
        <v>301</v>
      </c>
      <c r="U2015" t="str">
        <f t="shared" si="353"/>
        <v>RV</v>
      </c>
      <c r="V2015" t="s">
        <v>44</v>
      </c>
      <c r="W2015" t="str">
        <f t="shared" si="354"/>
        <v>R3711E</v>
      </c>
      <c r="X2015" t="s">
        <v>266</v>
      </c>
      <c r="AA2015" t="s">
        <v>46</v>
      </c>
      <c r="AB2015">
        <v>0</v>
      </c>
      <c r="AC2015">
        <v>0</v>
      </c>
      <c r="AD2015">
        <v>38.5</v>
      </c>
      <c r="AE2015">
        <v>0</v>
      </c>
    </row>
    <row r="2016" spans="1:31" x14ac:dyDescent="0.3">
      <c r="A2016" t="str">
        <f t="shared" si="348"/>
        <v>18</v>
      </c>
      <c r="B2016" t="str">
        <f t="shared" si="352"/>
        <v>09</v>
      </c>
      <c r="C2016" s="1">
        <v>43165.605254629627</v>
      </c>
      <c r="D2016" t="str">
        <f t="shared" si="349"/>
        <v>9</v>
      </c>
      <c r="E2016" t="s">
        <v>303</v>
      </c>
      <c r="H2016" t="s">
        <v>306</v>
      </c>
      <c r="I2016" s="2">
        <v>43165</v>
      </c>
      <c r="J2016" t="s">
        <v>267</v>
      </c>
      <c r="K2016" t="s">
        <v>242</v>
      </c>
      <c r="L2016" t="s">
        <v>243</v>
      </c>
      <c r="M2016" t="s">
        <v>300</v>
      </c>
      <c r="N2016" t="s">
        <v>301</v>
      </c>
      <c r="O2016" t="s">
        <v>39</v>
      </c>
      <c r="P2016" t="s">
        <v>40</v>
      </c>
      <c r="Q2016">
        <v>4</v>
      </c>
      <c r="R2016" t="s">
        <v>41</v>
      </c>
      <c r="S2016" t="s">
        <v>302</v>
      </c>
      <c r="T2016" t="s">
        <v>301</v>
      </c>
      <c r="U2016" t="str">
        <f t="shared" ref="U2016:U2029" si="355">"09"</f>
        <v>09</v>
      </c>
      <c r="V2016" t="s">
        <v>268</v>
      </c>
      <c r="W2016" t="str">
        <f t="shared" ref="W2016:W2029" si="356">"E5982"</f>
        <v>E5982</v>
      </c>
      <c r="X2016" t="s">
        <v>268</v>
      </c>
      <c r="AA2016" t="s">
        <v>46</v>
      </c>
      <c r="AB2016">
        <v>0</v>
      </c>
      <c r="AC2016">
        <v>0</v>
      </c>
      <c r="AD2016">
        <v>22.89</v>
      </c>
      <c r="AE2016">
        <v>0</v>
      </c>
    </row>
    <row r="2017" spans="1:31" x14ac:dyDescent="0.3">
      <c r="A2017" t="str">
        <f t="shared" si="348"/>
        <v>18</v>
      </c>
      <c r="B2017" t="str">
        <f t="shared" si="352"/>
        <v>09</v>
      </c>
      <c r="C2017" s="1">
        <v>43165.605254629627</v>
      </c>
      <c r="D2017" t="str">
        <f t="shared" si="349"/>
        <v>9</v>
      </c>
      <c r="E2017" t="s">
        <v>303</v>
      </c>
      <c r="H2017" t="s">
        <v>307</v>
      </c>
      <c r="I2017" s="2">
        <v>43165</v>
      </c>
      <c r="J2017" t="s">
        <v>267</v>
      </c>
      <c r="K2017" t="s">
        <v>242</v>
      </c>
      <c r="L2017" t="s">
        <v>243</v>
      </c>
      <c r="M2017" t="s">
        <v>300</v>
      </c>
      <c r="N2017" t="s">
        <v>301</v>
      </c>
      <c r="O2017" t="s">
        <v>39</v>
      </c>
      <c r="P2017" t="s">
        <v>40</v>
      </c>
      <c r="Q2017">
        <v>4</v>
      </c>
      <c r="R2017" t="s">
        <v>41</v>
      </c>
      <c r="S2017" t="s">
        <v>302</v>
      </c>
      <c r="T2017" t="s">
        <v>301</v>
      </c>
      <c r="U2017" t="str">
        <f t="shared" si="355"/>
        <v>09</v>
      </c>
      <c r="V2017" t="s">
        <v>268</v>
      </c>
      <c r="W2017" t="str">
        <f t="shared" si="356"/>
        <v>E5982</v>
      </c>
      <c r="X2017" t="s">
        <v>268</v>
      </c>
      <c r="AA2017" t="s">
        <v>46</v>
      </c>
      <c r="AB2017">
        <v>0</v>
      </c>
      <c r="AC2017">
        <v>0</v>
      </c>
      <c r="AD2017">
        <v>294.45</v>
      </c>
      <c r="AE2017">
        <v>0</v>
      </c>
    </row>
    <row r="2018" spans="1:31" x14ac:dyDescent="0.3">
      <c r="A2018" t="str">
        <f t="shared" si="348"/>
        <v>18</v>
      </c>
      <c r="B2018" t="str">
        <f t="shared" si="352"/>
        <v>09</v>
      </c>
      <c r="C2018" s="1">
        <v>43165.605254629627</v>
      </c>
      <c r="D2018" t="str">
        <f t="shared" si="349"/>
        <v>9</v>
      </c>
      <c r="E2018" t="s">
        <v>303</v>
      </c>
      <c r="H2018" t="s">
        <v>308</v>
      </c>
      <c r="I2018" s="2">
        <v>43165</v>
      </c>
      <c r="J2018" t="s">
        <v>267</v>
      </c>
      <c r="K2018" t="s">
        <v>242</v>
      </c>
      <c r="L2018" t="s">
        <v>243</v>
      </c>
      <c r="M2018" t="s">
        <v>300</v>
      </c>
      <c r="N2018" t="s">
        <v>301</v>
      </c>
      <c r="O2018" t="s">
        <v>39</v>
      </c>
      <c r="P2018" t="s">
        <v>40</v>
      </c>
      <c r="Q2018">
        <v>4</v>
      </c>
      <c r="R2018" t="s">
        <v>41</v>
      </c>
      <c r="S2018" t="s">
        <v>302</v>
      </c>
      <c r="T2018" t="s">
        <v>301</v>
      </c>
      <c r="U2018" t="str">
        <f t="shared" si="355"/>
        <v>09</v>
      </c>
      <c r="V2018" t="s">
        <v>268</v>
      </c>
      <c r="W2018" t="str">
        <f t="shared" si="356"/>
        <v>E5982</v>
      </c>
      <c r="X2018" t="s">
        <v>268</v>
      </c>
      <c r="AA2018" t="s">
        <v>46</v>
      </c>
      <c r="AB2018">
        <v>0</v>
      </c>
      <c r="AC2018">
        <v>0</v>
      </c>
      <c r="AD2018">
        <v>129.1</v>
      </c>
      <c r="AE2018">
        <v>0</v>
      </c>
    </row>
    <row r="2019" spans="1:31" x14ac:dyDescent="0.3">
      <c r="A2019" t="str">
        <f t="shared" si="348"/>
        <v>18</v>
      </c>
      <c r="B2019" t="str">
        <f t="shared" si="352"/>
        <v>09</v>
      </c>
      <c r="C2019" s="1">
        <v>43165.605254629627</v>
      </c>
      <c r="D2019" t="str">
        <f t="shared" si="349"/>
        <v>9</v>
      </c>
      <c r="E2019" t="s">
        <v>303</v>
      </c>
      <c r="H2019" t="s">
        <v>309</v>
      </c>
      <c r="I2019" s="2">
        <v>43165</v>
      </c>
      <c r="J2019" t="s">
        <v>267</v>
      </c>
      <c r="K2019" t="s">
        <v>242</v>
      </c>
      <c r="L2019" t="s">
        <v>243</v>
      </c>
      <c r="M2019" t="s">
        <v>300</v>
      </c>
      <c r="N2019" t="s">
        <v>301</v>
      </c>
      <c r="O2019" t="s">
        <v>39</v>
      </c>
      <c r="P2019" t="s">
        <v>40</v>
      </c>
      <c r="Q2019">
        <v>4</v>
      </c>
      <c r="R2019" t="s">
        <v>41</v>
      </c>
      <c r="S2019" t="s">
        <v>302</v>
      </c>
      <c r="T2019" t="s">
        <v>301</v>
      </c>
      <c r="U2019" t="str">
        <f t="shared" si="355"/>
        <v>09</v>
      </c>
      <c r="V2019" t="s">
        <v>268</v>
      </c>
      <c r="W2019" t="str">
        <f t="shared" si="356"/>
        <v>E5982</v>
      </c>
      <c r="X2019" t="s">
        <v>268</v>
      </c>
      <c r="AA2019" t="s">
        <v>46</v>
      </c>
      <c r="AB2019">
        <v>0</v>
      </c>
      <c r="AC2019">
        <v>0</v>
      </c>
      <c r="AD2019">
        <v>20.66</v>
      </c>
      <c r="AE2019">
        <v>0</v>
      </c>
    </row>
    <row r="2020" spans="1:31" x14ac:dyDescent="0.3">
      <c r="A2020" t="str">
        <f t="shared" si="348"/>
        <v>18</v>
      </c>
      <c r="B2020" t="str">
        <f t="shared" si="352"/>
        <v>09</v>
      </c>
      <c r="C2020" s="1">
        <v>43165.605254629627</v>
      </c>
      <c r="D2020" t="str">
        <f t="shared" si="349"/>
        <v>9</v>
      </c>
      <c r="E2020" t="s">
        <v>303</v>
      </c>
      <c r="H2020" t="s">
        <v>310</v>
      </c>
      <c r="I2020" s="2">
        <v>43165</v>
      </c>
      <c r="J2020" t="s">
        <v>267</v>
      </c>
      <c r="K2020" t="s">
        <v>242</v>
      </c>
      <c r="L2020" t="s">
        <v>243</v>
      </c>
      <c r="M2020" t="s">
        <v>300</v>
      </c>
      <c r="N2020" t="s">
        <v>301</v>
      </c>
      <c r="O2020" t="s">
        <v>39</v>
      </c>
      <c r="P2020" t="s">
        <v>40</v>
      </c>
      <c r="Q2020">
        <v>4</v>
      </c>
      <c r="R2020" t="s">
        <v>41</v>
      </c>
      <c r="S2020" t="s">
        <v>302</v>
      </c>
      <c r="T2020" t="s">
        <v>301</v>
      </c>
      <c r="U2020" t="str">
        <f t="shared" si="355"/>
        <v>09</v>
      </c>
      <c r="V2020" t="s">
        <v>268</v>
      </c>
      <c r="W2020" t="str">
        <f t="shared" si="356"/>
        <v>E5982</v>
      </c>
      <c r="X2020" t="s">
        <v>268</v>
      </c>
      <c r="AA2020" t="s">
        <v>46</v>
      </c>
      <c r="AB2020">
        <v>0</v>
      </c>
      <c r="AC2020">
        <v>0</v>
      </c>
      <c r="AD2020">
        <v>63.87</v>
      </c>
      <c r="AE2020">
        <v>0</v>
      </c>
    </row>
    <row r="2021" spans="1:31" x14ac:dyDescent="0.3">
      <c r="A2021" t="str">
        <f t="shared" si="348"/>
        <v>18</v>
      </c>
      <c r="B2021" t="str">
        <f t="shared" si="352"/>
        <v>09</v>
      </c>
      <c r="C2021" s="1">
        <v>43165.605266203704</v>
      </c>
      <c r="D2021" t="str">
        <f t="shared" si="349"/>
        <v>9</v>
      </c>
      <c r="E2021" t="s">
        <v>303</v>
      </c>
      <c r="H2021" t="s">
        <v>304</v>
      </c>
      <c r="I2021" s="2">
        <v>43165</v>
      </c>
      <c r="J2021" t="s">
        <v>267</v>
      </c>
      <c r="K2021" t="s">
        <v>242</v>
      </c>
      <c r="L2021" t="s">
        <v>243</v>
      </c>
      <c r="M2021" t="s">
        <v>300</v>
      </c>
      <c r="N2021" t="s">
        <v>301</v>
      </c>
      <c r="O2021" t="s">
        <v>39</v>
      </c>
      <c r="P2021" t="s">
        <v>40</v>
      </c>
      <c r="Q2021">
        <v>4</v>
      </c>
      <c r="R2021" t="s">
        <v>41</v>
      </c>
      <c r="S2021" t="s">
        <v>302</v>
      </c>
      <c r="T2021" t="s">
        <v>301</v>
      </c>
      <c r="U2021" t="str">
        <f t="shared" si="355"/>
        <v>09</v>
      </c>
      <c r="V2021" t="s">
        <v>268</v>
      </c>
      <c r="W2021" t="str">
        <f t="shared" si="356"/>
        <v>E5982</v>
      </c>
      <c r="X2021" t="s">
        <v>268</v>
      </c>
      <c r="AA2021" t="s">
        <v>46</v>
      </c>
      <c r="AB2021">
        <v>0</v>
      </c>
      <c r="AC2021">
        <v>0</v>
      </c>
      <c r="AD2021">
        <v>376.67</v>
      </c>
      <c r="AE2021">
        <v>0</v>
      </c>
    </row>
    <row r="2022" spans="1:31" x14ac:dyDescent="0.3">
      <c r="A2022" t="str">
        <f t="shared" si="348"/>
        <v>18</v>
      </c>
      <c r="B2022" t="str">
        <f t="shared" si="352"/>
        <v>09</v>
      </c>
      <c r="C2022" s="1">
        <v>43160.904814814814</v>
      </c>
      <c r="D2022" t="str">
        <f t="shared" si="349"/>
        <v>9</v>
      </c>
      <c r="E2022" t="s">
        <v>257</v>
      </c>
      <c r="H2022" t="s">
        <v>48</v>
      </c>
      <c r="I2022" s="2">
        <v>43168</v>
      </c>
      <c r="J2022" t="s">
        <v>267</v>
      </c>
      <c r="K2022" t="s">
        <v>242</v>
      </c>
      <c r="L2022" t="s">
        <v>243</v>
      </c>
      <c r="M2022" t="s">
        <v>300</v>
      </c>
      <c r="N2022" t="s">
        <v>301</v>
      </c>
      <c r="O2022" t="s">
        <v>39</v>
      </c>
      <c r="P2022" t="s">
        <v>40</v>
      </c>
      <c r="Q2022">
        <v>4</v>
      </c>
      <c r="R2022" t="s">
        <v>41</v>
      </c>
      <c r="S2022" t="s">
        <v>302</v>
      </c>
      <c r="T2022" t="s">
        <v>301</v>
      </c>
      <c r="U2022" t="str">
        <f t="shared" si="355"/>
        <v>09</v>
      </c>
      <c r="V2022" t="s">
        <v>268</v>
      </c>
      <c r="W2022" t="str">
        <f t="shared" si="356"/>
        <v>E5982</v>
      </c>
      <c r="X2022" t="s">
        <v>268</v>
      </c>
      <c r="AA2022" t="s">
        <v>46</v>
      </c>
      <c r="AB2022">
        <v>0</v>
      </c>
      <c r="AC2022">
        <v>0</v>
      </c>
      <c r="AD2022">
        <v>39.97</v>
      </c>
      <c r="AE2022">
        <v>0</v>
      </c>
    </row>
    <row r="2023" spans="1:31" x14ac:dyDescent="0.3">
      <c r="A2023" t="str">
        <f t="shared" si="348"/>
        <v>18</v>
      </c>
      <c r="B2023" t="str">
        <f t="shared" si="352"/>
        <v>09</v>
      </c>
      <c r="C2023" s="1">
        <v>43160.908252314817</v>
      </c>
      <c r="D2023" t="str">
        <f t="shared" si="349"/>
        <v>9</v>
      </c>
      <c r="E2023" t="s">
        <v>255</v>
      </c>
      <c r="H2023" t="s">
        <v>48</v>
      </c>
      <c r="I2023" s="2">
        <v>43168</v>
      </c>
      <c r="J2023" t="s">
        <v>267</v>
      </c>
      <c r="K2023" t="s">
        <v>242</v>
      </c>
      <c r="L2023" t="s">
        <v>243</v>
      </c>
      <c r="M2023" t="s">
        <v>300</v>
      </c>
      <c r="N2023" t="s">
        <v>301</v>
      </c>
      <c r="O2023" t="s">
        <v>39</v>
      </c>
      <c r="P2023" t="s">
        <v>40</v>
      </c>
      <c r="Q2023">
        <v>4</v>
      </c>
      <c r="R2023" t="s">
        <v>41</v>
      </c>
      <c r="S2023" t="s">
        <v>302</v>
      </c>
      <c r="T2023" t="s">
        <v>301</v>
      </c>
      <c r="U2023" t="str">
        <f t="shared" si="355"/>
        <v>09</v>
      </c>
      <c r="V2023" t="s">
        <v>268</v>
      </c>
      <c r="W2023" t="str">
        <f t="shared" si="356"/>
        <v>E5982</v>
      </c>
      <c r="X2023" t="s">
        <v>268</v>
      </c>
      <c r="AA2023" t="s">
        <v>46</v>
      </c>
      <c r="AB2023">
        <v>0</v>
      </c>
      <c r="AC2023">
        <v>0</v>
      </c>
      <c r="AD2023">
        <v>0.96</v>
      </c>
      <c r="AE2023">
        <v>0</v>
      </c>
    </row>
    <row r="2024" spans="1:31" x14ac:dyDescent="0.3">
      <c r="A2024" t="str">
        <f t="shared" si="348"/>
        <v>18</v>
      </c>
      <c r="B2024" t="str">
        <f t="shared" si="352"/>
        <v>09</v>
      </c>
      <c r="C2024" s="1">
        <v>43174.907986111109</v>
      </c>
      <c r="D2024" t="str">
        <f t="shared" si="349"/>
        <v>9</v>
      </c>
      <c r="E2024" t="s">
        <v>259</v>
      </c>
      <c r="H2024" t="s">
        <v>54</v>
      </c>
      <c r="I2024" s="2">
        <v>43182</v>
      </c>
      <c r="J2024" t="s">
        <v>267</v>
      </c>
      <c r="K2024" t="s">
        <v>242</v>
      </c>
      <c r="L2024" t="s">
        <v>243</v>
      </c>
      <c r="M2024" t="s">
        <v>300</v>
      </c>
      <c r="N2024" t="s">
        <v>301</v>
      </c>
      <c r="O2024" t="s">
        <v>39</v>
      </c>
      <c r="P2024" t="s">
        <v>40</v>
      </c>
      <c r="Q2024">
        <v>4</v>
      </c>
      <c r="R2024" t="s">
        <v>41</v>
      </c>
      <c r="S2024" t="s">
        <v>302</v>
      </c>
      <c r="T2024" t="s">
        <v>301</v>
      </c>
      <c r="U2024" t="str">
        <f t="shared" si="355"/>
        <v>09</v>
      </c>
      <c r="V2024" t="s">
        <v>268</v>
      </c>
      <c r="W2024" t="str">
        <f t="shared" si="356"/>
        <v>E5982</v>
      </c>
      <c r="X2024" t="s">
        <v>268</v>
      </c>
      <c r="AA2024" t="s">
        <v>46</v>
      </c>
      <c r="AB2024">
        <v>0</v>
      </c>
      <c r="AC2024">
        <v>0</v>
      </c>
      <c r="AD2024">
        <v>39.97</v>
      </c>
      <c r="AE2024">
        <v>0</v>
      </c>
    </row>
    <row r="2025" spans="1:31" x14ac:dyDescent="0.3">
      <c r="A2025" t="str">
        <f t="shared" si="348"/>
        <v>18</v>
      </c>
      <c r="B2025" t="str">
        <f t="shared" si="352"/>
        <v>09</v>
      </c>
      <c r="C2025" s="1">
        <v>43179.577824074076</v>
      </c>
      <c r="D2025" t="str">
        <f t="shared" si="349"/>
        <v>9</v>
      </c>
      <c r="E2025" t="s">
        <v>311</v>
      </c>
      <c r="H2025" t="s">
        <v>312</v>
      </c>
      <c r="I2025" s="2">
        <v>43179</v>
      </c>
      <c r="J2025" t="s">
        <v>267</v>
      </c>
      <c r="K2025" t="s">
        <v>242</v>
      </c>
      <c r="L2025" t="s">
        <v>243</v>
      </c>
      <c r="M2025" t="s">
        <v>300</v>
      </c>
      <c r="N2025" t="s">
        <v>301</v>
      </c>
      <c r="O2025" t="s">
        <v>39</v>
      </c>
      <c r="P2025" t="s">
        <v>40</v>
      </c>
      <c r="Q2025">
        <v>4</v>
      </c>
      <c r="R2025" t="s">
        <v>41</v>
      </c>
      <c r="S2025" t="s">
        <v>302</v>
      </c>
      <c r="T2025" t="s">
        <v>301</v>
      </c>
      <c r="U2025" t="str">
        <f t="shared" si="355"/>
        <v>09</v>
      </c>
      <c r="V2025" t="s">
        <v>268</v>
      </c>
      <c r="W2025" t="str">
        <f t="shared" si="356"/>
        <v>E5982</v>
      </c>
      <c r="X2025" t="s">
        <v>268</v>
      </c>
      <c r="AA2025" t="s">
        <v>46</v>
      </c>
      <c r="AB2025">
        <v>0</v>
      </c>
      <c r="AC2025">
        <v>0</v>
      </c>
      <c r="AD2025">
        <v>37.03</v>
      </c>
      <c r="AE2025">
        <v>0</v>
      </c>
    </row>
    <row r="2026" spans="1:31" x14ac:dyDescent="0.3">
      <c r="A2026" t="str">
        <f t="shared" si="348"/>
        <v>18</v>
      </c>
      <c r="B2026" t="str">
        <f t="shared" si="352"/>
        <v>09</v>
      </c>
      <c r="C2026" s="1">
        <v>43179.577835648146</v>
      </c>
      <c r="D2026" t="str">
        <f t="shared" si="349"/>
        <v>9</v>
      </c>
      <c r="E2026" t="s">
        <v>311</v>
      </c>
      <c r="H2026" t="s">
        <v>313</v>
      </c>
      <c r="I2026" s="2">
        <v>43179</v>
      </c>
      <c r="J2026" t="s">
        <v>267</v>
      </c>
      <c r="K2026" t="s">
        <v>242</v>
      </c>
      <c r="L2026" t="s">
        <v>243</v>
      </c>
      <c r="M2026" t="s">
        <v>300</v>
      </c>
      <c r="N2026" t="s">
        <v>301</v>
      </c>
      <c r="O2026" t="s">
        <v>39</v>
      </c>
      <c r="P2026" t="s">
        <v>40</v>
      </c>
      <c r="Q2026">
        <v>4</v>
      </c>
      <c r="R2026" t="s">
        <v>41</v>
      </c>
      <c r="S2026" t="s">
        <v>302</v>
      </c>
      <c r="T2026" t="s">
        <v>301</v>
      </c>
      <c r="U2026" t="str">
        <f t="shared" si="355"/>
        <v>09</v>
      </c>
      <c r="V2026" t="s">
        <v>268</v>
      </c>
      <c r="W2026" t="str">
        <f t="shared" si="356"/>
        <v>E5982</v>
      </c>
      <c r="X2026" t="s">
        <v>268</v>
      </c>
      <c r="AA2026" t="s">
        <v>46</v>
      </c>
      <c r="AB2026">
        <v>0</v>
      </c>
      <c r="AC2026">
        <v>0</v>
      </c>
      <c r="AD2026">
        <v>113.39</v>
      </c>
      <c r="AE2026">
        <v>0</v>
      </c>
    </row>
    <row r="2027" spans="1:31" x14ac:dyDescent="0.3">
      <c r="A2027" t="str">
        <f t="shared" si="348"/>
        <v>18</v>
      </c>
      <c r="B2027" t="str">
        <f t="shared" si="352"/>
        <v>09</v>
      </c>
      <c r="C2027" s="1">
        <v>43179.577847222223</v>
      </c>
      <c r="D2027" t="str">
        <f t="shared" si="349"/>
        <v>9</v>
      </c>
      <c r="E2027" t="s">
        <v>311</v>
      </c>
      <c r="H2027" t="s">
        <v>314</v>
      </c>
      <c r="I2027" s="2">
        <v>43179</v>
      </c>
      <c r="J2027" t="s">
        <v>267</v>
      </c>
      <c r="K2027" t="s">
        <v>242</v>
      </c>
      <c r="L2027" t="s">
        <v>243</v>
      </c>
      <c r="M2027" t="s">
        <v>300</v>
      </c>
      <c r="N2027" t="s">
        <v>301</v>
      </c>
      <c r="O2027" t="s">
        <v>39</v>
      </c>
      <c r="P2027" t="s">
        <v>40</v>
      </c>
      <c r="Q2027">
        <v>4</v>
      </c>
      <c r="R2027" t="s">
        <v>41</v>
      </c>
      <c r="S2027" t="s">
        <v>302</v>
      </c>
      <c r="T2027" t="s">
        <v>301</v>
      </c>
      <c r="U2027" t="str">
        <f t="shared" si="355"/>
        <v>09</v>
      </c>
      <c r="V2027" t="s">
        <v>268</v>
      </c>
      <c r="W2027" t="str">
        <f t="shared" si="356"/>
        <v>E5982</v>
      </c>
      <c r="X2027" t="s">
        <v>268</v>
      </c>
      <c r="AA2027" t="s">
        <v>46</v>
      </c>
      <c r="AB2027">
        <v>0</v>
      </c>
      <c r="AC2027">
        <v>0</v>
      </c>
      <c r="AD2027">
        <v>338.5</v>
      </c>
      <c r="AE2027">
        <v>0</v>
      </c>
    </row>
    <row r="2028" spans="1:31" x14ac:dyDescent="0.3">
      <c r="A2028" t="str">
        <f t="shared" si="348"/>
        <v>18</v>
      </c>
      <c r="B2028" t="str">
        <f t="shared" si="352"/>
        <v>09</v>
      </c>
      <c r="C2028" s="1">
        <v>43174.91128472222</v>
      </c>
      <c r="D2028" t="str">
        <f t="shared" si="349"/>
        <v>9</v>
      </c>
      <c r="E2028" t="s">
        <v>256</v>
      </c>
      <c r="H2028" t="s">
        <v>54</v>
      </c>
      <c r="I2028" s="2">
        <v>43182</v>
      </c>
      <c r="J2028" t="s">
        <v>267</v>
      </c>
      <c r="K2028" t="s">
        <v>242</v>
      </c>
      <c r="L2028" t="s">
        <v>243</v>
      </c>
      <c r="M2028" t="s">
        <v>300</v>
      </c>
      <c r="N2028" t="s">
        <v>301</v>
      </c>
      <c r="O2028" t="s">
        <v>39</v>
      </c>
      <c r="P2028" t="s">
        <v>40</v>
      </c>
      <c r="Q2028">
        <v>4</v>
      </c>
      <c r="R2028" t="s">
        <v>41</v>
      </c>
      <c r="S2028" t="s">
        <v>302</v>
      </c>
      <c r="T2028" t="s">
        <v>301</v>
      </c>
      <c r="U2028" t="str">
        <f t="shared" si="355"/>
        <v>09</v>
      </c>
      <c r="V2028" t="s">
        <v>268</v>
      </c>
      <c r="W2028" t="str">
        <f t="shared" si="356"/>
        <v>E5982</v>
      </c>
      <c r="X2028" t="s">
        <v>268</v>
      </c>
      <c r="AA2028" t="s">
        <v>46</v>
      </c>
      <c r="AB2028">
        <v>0</v>
      </c>
      <c r="AC2028">
        <v>0</v>
      </c>
      <c r="AD2028">
        <v>0.96</v>
      </c>
      <c r="AE2028">
        <v>0</v>
      </c>
    </row>
    <row r="2029" spans="1:31" x14ac:dyDescent="0.3">
      <c r="A2029" t="str">
        <f t="shared" si="348"/>
        <v>18</v>
      </c>
      <c r="B2029" t="str">
        <f t="shared" si="352"/>
        <v>09</v>
      </c>
      <c r="C2029" s="1">
        <v>43168.581006944441</v>
      </c>
      <c r="D2029" t="str">
        <f t="shared" si="349"/>
        <v>9</v>
      </c>
      <c r="E2029" t="s">
        <v>315</v>
      </c>
      <c r="F2029">
        <v>928383</v>
      </c>
      <c r="H2029" t="s">
        <v>316</v>
      </c>
      <c r="I2029" s="2">
        <v>43168</v>
      </c>
      <c r="J2029" t="s">
        <v>267</v>
      </c>
      <c r="K2029" t="s">
        <v>242</v>
      </c>
      <c r="L2029" t="s">
        <v>243</v>
      </c>
      <c r="M2029" t="s">
        <v>300</v>
      </c>
      <c r="N2029" t="s">
        <v>301</v>
      </c>
      <c r="O2029" t="s">
        <v>39</v>
      </c>
      <c r="P2029" t="s">
        <v>40</v>
      </c>
      <c r="Q2029">
        <v>4</v>
      </c>
      <c r="R2029" t="s">
        <v>41</v>
      </c>
      <c r="S2029" t="s">
        <v>302</v>
      </c>
      <c r="T2029" t="s">
        <v>301</v>
      </c>
      <c r="U2029" t="str">
        <f t="shared" si="355"/>
        <v>09</v>
      </c>
      <c r="V2029" t="s">
        <v>268</v>
      </c>
      <c r="W2029" t="str">
        <f t="shared" si="356"/>
        <v>E5982</v>
      </c>
      <c r="X2029" t="s">
        <v>268</v>
      </c>
      <c r="AA2029" t="s">
        <v>46</v>
      </c>
      <c r="AB2029">
        <v>0</v>
      </c>
      <c r="AC2029">
        <v>0</v>
      </c>
      <c r="AD2029">
        <v>12</v>
      </c>
      <c r="AE2029">
        <v>0</v>
      </c>
    </row>
    <row r="2030" spans="1:31" x14ac:dyDescent="0.3">
      <c r="A2030" t="str">
        <f t="shared" si="348"/>
        <v>18</v>
      </c>
      <c r="B2030" t="str">
        <f t="shared" si="352"/>
        <v>09</v>
      </c>
      <c r="C2030" s="1">
        <v>43160.90425925926</v>
      </c>
      <c r="D2030" t="str">
        <f t="shared" si="349"/>
        <v>9</v>
      </c>
      <c r="E2030" t="s">
        <v>257</v>
      </c>
      <c r="H2030" t="s">
        <v>48</v>
      </c>
      <c r="I2030" s="2">
        <v>43168</v>
      </c>
      <c r="J2030" t="s">
        <v>83</v>
      </c>
      <c r="K2030" t="s">
        <v>242</v>
      </c>
      <c r="L2030" t="s">
        <v>243</v>
      </c>
      <c r="M2030" t="s">
        <v>318</v>
      </c>
      <c r="N2030" t="s">
        <v>319</v>
      </c>
      <c r="O2030" t="s">
        <v>39</v>
      </c>
      <c r="P2030" t="s">
        <v>40</v>
      </c>
      <c r="Q2030">
        <v>4</v>
      </c>
      <c r="R2030" t="s">
        <v>41</v>
      </c>
      <c r="S2030" t="s">
        <v>320</v>
      </c>
      <c r="T2030" t="s">
        <v>319</v>
      </c>
      <c r="U2030" t="str">
        <f>"03"</f>
        <v>03</v>
      </c>
      <c r="V2030" t="s">
        <v>120</v>
      </c>
      <c r="W2030" t="str">
        <f>"E4110"</f>
        <v>E4110</v>
      </c>
      <c r="X2030" t="s">
        <v>321</v>
      </c>
      <c r="AA2030" t="s">
        <v>46</v>
      </c>
      <c r="AB2030">
        <v>0</v>
      </c>
      <c r="AC2030">
        <v>0</v>
      </c>
      <c r="AD2030">
        <v>235.2</v>
      </c>
      <c r="AE2030">
        <v>0</v>
      </c>
    </row>
    <row r="2031" spans="1:31" x14ac:dyDescent="0.3">
      <c r="A2031" t="str">
        <f t="shared" si="348"/>
        <v>18</v>
      </c>
      <c r="B2031" t="str">
        <f t="shared" si="352"/>
        <v>09</v>
      </c>
      <c r="C2031" s="1">
        <v>43174.907407407409</v>
      </c>
      <c r="D2031" t="str">
        <f t="shared" si="349"/>
        <v>9</v>
      </c>
      <c r="E2031" t="s">
        <v>259</v>
      </c>
      <c r="H2031" t="s">
        <v>54</v>
      </c>
      <c r="I2031" s="2">
        <v>43182</v>
      </c>
      <c r="J2031" t="s">
        <v>83</v>
      </c>
      <c r="K2031" t="s">
        <v>242</v>
      </c>
      <c r="L2031" t="s">
        <v>243</v>
      </c>
      <c r="M2031" t="s">
        <v>318</v>
      </c>
      <c r="N2031" t="s">
        <v>319</v>
      </c>
      <c r="O2031" t="s">
        <v>39</v>
      </c>
      <c r="P2031" t="s">
        <v>40</v>
      </c>
      <c r="Q2031">
        <v>4</v>
      </c>
      <c r="R2031" t="s">
        <v>41</v>
      </c>
      <c r="S2031" t="s">
        <v>320</v>
      </c>
      <c r="T2031" t="s">
        <v>319</v>
      </c>
      <c r="U2031" t="str">
        <f>"03"</f>
        <v>03</v>
      </c>
      <c r="V2031" t="s">
        <v>120</v>
      </c>
      <c r="W2031" t="str">
        <f>"E4110"</f>
        <v>E4110</v>
      </c>
      <c r="X2031" t="s">
        <v>321</v>
      </c>
      <c r="AA2031" t="s">
        <v>46</v>
      </c>
      <c r="AB2031">
        <v>0</v>
      </c>
      <c r="AC2031">
        <v>0</v>
      </c>
      <c r="AD2031">
        <v>394.45</v>
      </c>
      <c r="AE2031">
        <v>0</v>
      </c>
    </row>
    <row r="2032" spans="1:31" x14ac:dyDescent="0.3">
      <c r="A2032" t="str">
        <f t="shared" si="348"/>
        <v>18</v>
      </c>
      <c r="B2032" t="str">
        <f t="shared" si="352"/>
        <v>09</v>
      </c>
      <c r="C2032" s="1">
        <v>43160.907500000001</v>
      </c>
      <c r="D2032" t="str">
        <f t="shared" si="349"/>
        <v>9</v>
      </c>
      <c r="E2032" t="s">
        <v>255</v>
      </c>
      <c r="H2032" t="s">
        <v>48</v>
      </c>
      <c r="I2032" s="2">
        <v>43168</v>
      </c>
      <c r="J2032" t="s">
        <v>49</v>
      </c>
      <c r="K2032" t="s">
        <v>242</v>
      </c>
      <c r="L2032" t="s">
        <v>243</v>
      </c>
      <c r="M2032" t="s">
        <v>318</v>
      </c>
      <c r="N2032" t="s">
        <v>319</v>
      </c>
      <c r="O2032" t="s">
        <v>39</v>
      </c>
      <c r="P2032" t="s">
        <v>40</v>
      </c>
      <c r="Q2032">
        <v>4</v>
      </c>
      <c r="R2032" t="s">
        <v>41</v>
      </c>
      <c r="S2032" t="s">
        <v>320</v>
      </c>
      <c r="T2032" t="s">
        <v>319</v>
      </c>
      <c r="U2032" t="str">
        <f>"02"</f>
        <v>02</v>
      </c>
      <c r="V2032" t="s">
        <v>51</v>
      </c>
      <c r="W2032" t="str">
        <f>"E4283"</f>
        <v>E4283</v>
      </c>
      <c r="X2032" t="s">
        <v>322</v>
      </c>
      <c r="AA2032" t="s">
        <v>46</v>
      </c>
      <c r="AB2032">
        <v>0</v>
      </c>
      <c r="AC2032">
        <v>0</v>
      </c>
      <c r="AD2032">
        <v>18.11</v>
      </c>
      <c r="AE2032">
        <v>0</v>
      </c>
    </row>
    <row r="2033" spans="1:31" x14ac:dyDescent="0.3">
      <c r="A2033" t="str">
        <f t="shared" si="348"/>
        <v>18</v>
      </c>
      <c r="B2033" t="str">
        <f t="shared" si="352"/>
        <v>09</v>
      </c>
      <c r="C2033" s="1">
        <v>43174.91064814815</v>
      </c>
      <c r="D2033" t="str">
        <f t="shared" si="349"/>
        <v>9</v>
      </c>
      <c r="E2033" t="s">
        <v>256</v>
      </c>
      <c r="H2033" t="s">
        <v>54</v>
      </c>
      <c r="I2033" s="2">
        <v>43182</v>
      </c>
      <c r="J2033" t="s">
        <v>49</v>
      </c>
      <c r="K2033" t="s">
        <v>242</v>
      </c>
      <c r="L2033" t="s">
        <v>243</v>
      </c>
      <c r="M2033" t="s">
        <v>318</v>
      </c>
      <c r="N2033" t="s">
        <v>319</v>
      </c>
      <c r="O2033" t="s">
        <v>39</v>
      </c>
      <c r="P2033" t="s">
        <v>40</v>
      </c>
      <c r="Q2033">
        <v>4</v>
      </c>
      <c r="R2033" t="s">
        <v>41</v>
      </c>
      <c r="S2033" t="s">
        <v>320</v>
      </c>
      <c r="T2033" t="s">
        <v>319</v>
      </c>
      <c r="U2033" t="str">
        <f>"02"</f>
        <v>02</v>
      </c>
      <c r="V2033" t="s">
        <v>51</v>
      </c>
      <c r="W2033" t="str">
        <f>"E4283"</f>
        <v>E4283</v>
      </c>
      <c r="X2033" t="s">
        <v>322</v>
      </c>
      <c r="AA2033" t="s">
        <v>46</v>
      </c>
      <c r="AB2033">
        <v>0</v>
      </c>
      <c r="AC2033">
        <v>0</v>
      </c>
      <c r="AD2033">
        <v>30.37</v>
      </c>
      <c r="AE2033">
        <v>0</v>
      </c>
    </row>
    <row r="2034" spans="1:31" x14ac:dyDescent="0.3">
      <c r="A2034" t="str">
        <f t="shared" si="348"/>
        <v>18</v>
      </c>
      <c r="B2034" t="str">
        <f t="shared" si="352"/>
        <v>09</v>
      </c>
      <c r="C2034" s="1">
        <v>43160.904988425929</v>
      </c>
      <c r="D2034" t="str">
        <f t="shared" si="349"/>
        <v>9</v>
      </c>
      <c r="E2034" t="s">
        <v>257</v>
      </c>
      <c r="H2034" t="s">
        <v>48</v>
      </c>
      <c r="I2034" s="2">
        <v>43168</v>
      </c>
      <c r="J2034" t="s">
        <v>265</v>
      </c>
      <c r="K2034" t="s">
        <v>242</v>
      </c>
      <c r="L2034" t="s">
        <v>243</v>
      </c>
      <c r="M2034" t="s">
        <v>318</v>
      </c>
      <c r="N2034" t="s">
        <v>319</v>
      </c>
      <c r="O2034" t="s">
        <v>39</v>
      </c>
      <c r="P2034" t="s">
        <v>40</v>
      </c>
      <c r="Q2034">
        <v>4</v>
      </c>
      <c r="R2034" t="s">
        <v>41</v>
      </c>
      <c r="S2034" t="s">
        <v>320</v>
      </c>
      <c r="T2034" t="s">
        <v>319</v>
      </c>
      <c r="U2034" t="str">
        <f>"RV"</f>
        <v>RV</v>
      </c>
      <c r="V2034" t="s">
        <v>44</v>
      </c>
      <c r="W2034" t="str">
        <f>"R3711E"</f>
        <v>R3711E</v>
      </c>
      <c r="X2034" t="s">
        <v>266</v>
      </c>
      <c r="AA2034" t="s">
        <v>46</v>
      </c>
      <c r="AB2034">
        <v>0</v>
      </c>
      <c r="AC2034">
        <v>0</v>
      </c>
      <c r="AD2034">
        <v>341.75</v>
      </c>
      <c r="AE2034">
        <v>0</v>
      </c>
    </row>
    <row r="2035" spans="1:31" x14ac:dyDescent="0.3">
      <c r="A2035" t="str">
        <f t="shared" si="348"/>
        <v>18</v>
      </c>
      <c r="B2035" t="str">
        <f t="shared" si="352"/>
        <v>09</v>
      </c>
      <c r="C2035" s="1">
        <v>43160.908425925925</v>
      </c>
      <c r="D2035" t="str">
        <f t="shared" si="349"/>
        <v>9</v>
      </c>
      <c r="E2035" t="s">
        <v>255</v>
      </c>
      <c r="H2035" t="s">
        <v>48</v>
      </c>
      <c r="I2035" s="2">
        <v>43168</v>
      </c>
      <c r="J2035" t="s">
        <v>265</v>
      </c>
      <c r="K2035" t="s">
        <v>242</v>
      </c>
      <c r="L2035" t="s">
        <v>243</v>
      </c>
      <c r="M2035" t="s">
        <v>318</v>
      </c>
      <c r="N2035" t="s">
        <v>319</v>
      </c>
      <c r="O2035" t="s">
        <v>39</v>
      </c>
      <c r="P2035" t="s">
        <v>40</v>
      </c>
      <c r="Q2035">
        <v>4</v>
      </c>
      <c r="R2035" t="s">
        <v>41</v>
      </c>
      <c r="S2035" t="s">
        <v>320</v>
      </c>
      <c r="T2035" t="s">
        <v>319</v>
      </c>
      <c r="U2035" t="str">
        <f>"RV"</f>
        <v>RV</v>
      </c>
      <c r="V2035" t="s">
        <v>44</v>
      </c>
      <c r="W2035" t="str">
        <f>"R3711E"</f>
        <v>R3711E</v>
      </c>
      <c r="X2035" t="s">
        <v>266</v>
      </c>
      <c r="AA2035" t="s">
        <v>46</v>
      </c>
      <c r="AB2035">
        <v>0</v>
      </c>
      <c r="AC2035">
        <v>0</v>
      </c>
      <c r="AD2035">
        <v>26.31</v>
      </c>
      <c r="AE2035">
        <v>0</v>
      </c>
    </row>
    <row r="2036" spans="1:31" x14ac:dyDescent="0.3">
      <c r="A2036" t="str">
        <f t="shared" si="348"/>
        <v>18</v>
      </c>
      <c r="B2036" t="str">
        <f t="shared" si="352"/>
        <v>09</v>
      </c>
      <c r="C2036" s="1">
        <v>43174.911435185182</v>
      </c>
      <c r="D2036" t="str">
        <f t="shared" si="349"/>
        <v>9</v>
      </c>
      <c r="E2036" t="s">
        <v>256</v>
      </c>
      <c r="H2036" t="s">
        <v>54</v>
      </c>
      <c r="I2036" s="2">
        <v>43182</v>
      </c>
      <c r="J2036" t="s">
        <v>265</v>
      </c>
      <c r="K2036" t="s">
        <v>242</v>
      </c>
      <c r="L2036" t="s">
        <v>243</v>
      </c>
      <c r="M2036" t="s">
        <v>318</v>
      </c>
      <c r="N2036" t="s">
        <v>319</v>
      </c>
      <c r="O2036" t="s">
        <v>39</v>
      </c>
      <c r="P2036" t="s">
        <v>40</v>
      </c>
      <c r="Q2036">
        <v>4</v>
      </c>
      <c r="R2036" t="s">
        <v>41</v>
      </c>
      <c r="S2036" t="s">
        <v>320</v>
      </c>
      <c r="T2036" t="s">
        <v>319</v>
      </c>
      <c r="U2036" t="str">
        <f>"RV"</f>
        <v>RV</v>
      </c>
      <c r="V2036" t="s">
        <v>44</v>
      </c>
      <c r="W2036" t="str">
        <f>"R3711E"</f>
        <v>R3711E</v>
      </c>
      <c r="X2036" t="s">
        <v>266</v>
      </c>
      <c r="AA2036" t="s">
        <v>46</v>
      </c>
      <c r="AB2036">
        <v>0</v>
      </c>
      <c r="AC2036">
        <v>0</v>
      </c>
      <c r="AD2036">
        <v>44.13</v>
      </c>
      <c r="AE2036">
        <v>0</v>
      </c>
    </row>
    <row r="2037" spans="1:31" x14ac:dyDescent="0.3">
      <c r="A2037" t="str">
        <f t="shared" si="348"/>
        <v>18</v>
      </c>
      <c r="B2037" t="str">
        <f t="shared" si="352"/>
        <v>09</v>
      </c>
      <c r="C2037" s="1">
        <v>43174.908171296294</v>
      </c>
      <c r="D2037" t="str">
        <f t="shared" si="349"/>
        <v>9</v>
      </c>
      <c r="E2037" t="s">
        <v>259</v>
      </c>
      <c r="H2037" t="s">
        <v>54</v>
      </c>
      <c r="I2037" s="2">
        <v>43182</v>
      </c>
      <c r="J2037" t="s">
        <v>265</v>
      </c>
      <c r="K2037" t="s">
        <v>242</v>
      </c>
      <c r="L2037" t="s">
        <v>243</v>
      </c>
      <c r="M2037" t="s">
        <v>318</v>
      </c>
      <c r="N2037" t="s">
        <v>319</v>
      </c>
      <c r="O2037" t="s">
        <v>39</v>
      </c>
      <c r="P2037" t="s">
        <v>40</v>
      </c>
      <c r="Q2037">
        <v>4</v>
      </c>
      <c r="R2037" t="s">
        <v>41</v>
      </c>
      <c r="S2037" t="s">
        <v>320</v>
      </c>
      <c r="T2037" t="s">
        <v>319</v>
      </c>
      <c r="U2037" t="str">
        <f>"RV"</f>
        <v>RV</v>
      </c>
      <c r="V2037" t="s">
        <v>44</v>
      </c>
      <c r="W2037" t="str">
        <f>"R3711E"</f>
        <v>R3711E</v>
      </c>
      <c r="X2037" t="s">
        <v>266</v>
      </c>
      <c r="AA2037" t="s">
        <v>46</v>
      </c>
      <c r="AB2037">
        <v>0</v>
      </c>
      <c r="AC2037">
        <v>0</v>
      </c>
      <c r="AD2037">
        <v>573.14</v>
      </c>
      <c r="AE2037">
        <v>0</v>
      </c>
    </row>
    <row r="2038" spans="1:31" x14ac:dyDescent="0.3">
      <c r="A2038" t="str">
        <f t="shared" si="348"/>
        <v>18</v>
      </c>
      <c r="B2038" t="str">
        <f t="shared" si="352"/>
        <v>09</v>
      </c>
      <c r="C2038" s="1">
        <v>43160.904988425929</v>
      </c>
      <c r="D2038" t="str">
        <f t="shared" si="349"/>
        <v>9</v>
      </c>
      <c r="E2038" t="s">
        <v>257</v>
      </c>
      <c r="H2038" t="s">
        <v>48</v>
      </c>
      <c r="I2038" s="2">
        <v>43168</v>
      </c>
      <c r="J2038" t="s">
        <v>267</v>
      </c>
      <c r="K2038" t="s">
        <v>242</v>
      </c>
      <c r="L2038" t="s">
        <v>243</v>
      </c>
      <c r="M2038" t="s">
        <v>318</v>
      </c>
      <c r="N2038" t="s">
        <v>319</v>
      </c>
      <c r="O2038" t="s">
        <v>39</v>
      </c>
      <c r="P2038" t="s">
        <v>40</v>
      </c>
      <c r="Q2038">
        <v>4</v>
      </c>
      <c r="R2038" t="s">
        <v>41</v>
      </c>
      <c r="S2038" t="s">
        <v>320</v>
      </c>
      <c r="T2038" t="s">
        <v>319</v>
      </c>
      <c r="U2038" t="str">
        <f>"09"</f>
        <v>09</v>
      </c>
      <c r="V2038" t="s">
        <v>268</v>
      </c>
      <c r="W2038" t="str">
        <f>"E5982"</f>
        <v>E5982</v>
      </c>
      <c r="X2038" t="s">
        <v>268</v>
      </c>
      <c r="AA2038" t="s">
        <v>46</v>
      </c>
      <c r="AB2038">
        <v>0</v>
      </c>
      <c r="AC2038">
        <v>0</v>
      </c>
      <c r="AD2038">
        <v>106.55</v>
      </c>
      <c r="AE2038">
        <v>0</v>
      </c>
    </row>
    <row r="2039" spans="1:31" x14ac:dyDescent="0.3">
      <c r="A2039" t="str">
        <f t="shared" si="348"/>
        <v>18</v>
      </c>
      <c r="B2039" t="str">
        <f t="shared" si="352"/>
        <v>09</v>
      </c>
      <c r="C2039" s="1">
        <v>43160.908425925925</v>
      </c>
      <c r="D2039" t="str">
        <f t="shared" si="349"/>
        <v>9</v>
      </c>
      <c r="E2039" t="s">
        <v>255</v>
      </c>
      <c r="H2039" t="s">
        <v>48</v>
      </c>
      <c r="I2039" s="2">
        <v>43168</v>
      </c>
      <c r="J2039" t="s">
        <v>267</v>
      </c>
      <c r="K2039" t="s">
        <v>242</v>
      </c>
      <c r="L2039" t="s">
        <v>243</v>
      </c>
      <c r="M2039" t="s">
        <v>318</v>
      </c>
      <c r="N2039" t="s">
        <v>319</v>
      </c>
      <c r="O2039" t="s">
        <v>39</v>
      </c>
      <c r="P2039" t="s">
        <v>40</v>
      </c>
      <c r="Q2039">
        <v>4</v>
      </c>
      <c r="R2039" t="s">
        <v>41</v>
      </c>
      <c r="S2039" t="s">
        <v>320</v>
      </c>
      <c r="T2039" t="s">
        <v>319</v>
      </c>
      <c r="U2039" t="str">
        <f>"09"</f>
        <v>09</v>
      </c>
      <c r="V2039" t="s">
        <v>268</v>
      </c>
      <c r="W2039" t="str">
        <f>"E5982"</f>
        <v>E5982</v>
      </c>
      <c r="X2039" t="s">
        <v>268</v>
      </c>
      <c r="AA2039" t="s">
        <v>46</v>
      </c>
      <c r="AB2039">
        <v>0</v>
      </c>
      <c r="AC2039">
        <v>0</v>
      </c>
      <c r="AD2039">
        <v>8.1999999999999993</v>
      </c>
      <c r="AE2039">
        <v>0</v>
      </c>
    </row>
    <row r="2040" spans="1:31" x14ac:dyDescent="0.3">
      <c r="A2040" t="str">
        <f t="shared" si="348"/>
        <v>18</v>
      </c>
      <c r="B2040" t="str">
        <f t="shared" si="352"/>
        <v>09</v>
      </c>
      <c r="C2040" s="1">
        <v>43174.911435185182</v>
      </c>
      <c r="D2040" t="str">
        <f t="shared" si="349"/>
        <v>9</v>
      </c>
      <c r="E2040" t="s">
        <v>256</v>
      </c>
      <c r="H2040" t="s">
        <v>54</v>
      </c>
      <c r="I2040" s="2">
        <v>43182</v>
      </c>
      <c r="J2040" t="s">
        <v>267</v>
      </c>
      <c r="K2040" t="s">
        <v>242</v>
      </c>
      <c r="L2040" t="s">
        <v>243</v>
      </c>
      <c r="M2040" t="s">
        <v>318</v>
      </c>
      <c r="N2040" t="s">
        <v>319</v>
      </c>
      <c r="O2040" t="s">
        <v>39</v>
      </c>
      <c r="P2040" t="s">
        <v>40</v>
      </c>
      <c r="Q2040">
        <v>4</v>
      </c>
      <c r="R2040" t="s">
        <v>41</v>
      </c>
      <c r="S2040" t="s">
        <v>320</v>
      </c>
      <c r="T2040" t="s">
        <v>319</v>
      </c>
      <c r="U2040" t="str">
        <f>"09"</f>
        <v>09</v>
      </c>
      <c r="V2040" t="s">
        <v>268</v>
      </c>
      <c r="W2040" t="str">
        <f>"E5982"</f>
        <v>E5982</v>
      </c>
      <c r="X2040" t="s">
        <v>268</v>
      </c>
      <c r="AA2040" t="s">
        <v>46</v>
      </c>
      <c r="AB2040">
        <v>0</v>
      </c>
      <c r="AC2040">
        <v>0</v>
      </c>
      <c r="AD2040">
        <v>13.76</v>
      </c>
      <c r="AE2040">
        <v>0</v>
      </c>
    </row>
    <row r="2041" spans="1:31" x14ac:dyDescent="0.3">
      <c r="A2041" t="str">
        <f t="shared" si="348"/>
        <v>18</v>
      </c>
      <c r="B2041" t="str">
        <f t="shared" si="352"/>
        <v>09</v>
      </c>
      <c r="C2041" s="1">
        <v>43174.908171296294</v>
      </c>
      <c r="D2041" t="str">
        <f t="shared" si="349"/>
        <v>9</v>
      </c>
      <c r="E2041" t="s">
        <v>259</v>
      </c>
      <c r="H2041" t="s">
        <v>54</v>
      </c>
      <c r="I2041" s="2">
        <v>43182</v>
      </c>
      <c r="J2041" t="s">
        <v>267</v>
      </c>
      <c r="K2041" t="s">
        <v>242</v>
      </c>
      <c r="L2041" t="s">
        <v>243</v>
      </c>
      <c r="M2041" t="s">
        <v>318</v>
      </c>
      <c r="N2041" t="s">
        <v>319</v>
      </c>
      <c r="O2041" t="s">
        <v>39</v>
      </c>
      <c r="P2041" t="s">
        <v>40</v>
      </c>
      <c r="Q2041">
        <v>4</v>
      </c>
      <c r="R2041" t="s">
        <v>41</v>
      </c>
      <c r="S2041" t="s">
        <v>320</v>
      </c>
      <c r="T2041" t="s">
        <v>319</v>
      </c>
      <c r="U2041" t="str">
        <f>"09"</f>
        <v>09</v>
      </c>
      <c r="V2041" t="s">
        <v>268</v>
      </c>
      <c r="W2041" t="str">
        <f>"E5982"</f>
        <v>E5982</v>
      </c>
      <c r="X2041" t="s">
        <v>268</v>
      </c>
      <c r="AA2041" t="s">
        <v>46</v>
      </c>
      <c r="AB2041">
        <v>0</v>
      </c>
      <c r="AC2041">
        <v>0</v>
      </c>
      <c r="AD2041">
        <v>178.69</v>
      </c>
      <c r="AE2041">
        <v>0</v>
      </c>
    </row>
    <row r="2042" spans="1:31" x14ac:dyDescent="0.3">
      <c r="A2042" t="str">
        <f t="shared" si="348"/>
        <v>18</v>
      </c>
      <c r="B2042" t="str">
        <f t="shared" si="352"/>
        <v>09</v>
      </c>
      <c r="C2042" s="1">
        <v>43160.907430555555</v>
      </c>
      <c r="D2042" t="str">
        <f t="shared" si="349"/>
        <v>9</v>
      </c>
      <c r="E2042" t="s">
        <v>255</v>
      </c>
      <c r="H2042" t="s">
        <v>48</v>
      </c>
      <c r="I2042" s="2">
        <v>43168</v>
      </c>
      <c r="J2042" t="s">
        <v>49</v>
      </c>
      <c r="K2042" t="s">
        <v>242</v>
      </c>
      <c r="L2042" t="s">
        <v>243</v>
      </c>
      <c r="M2042" t="s">
        <v>323</v>
      </c>
      <c r="N2042" t="s">
        <v>324</v>
      </c>
      <c r="O2042" t="s">
        <v>39</v>
      </c>
      <c r="P2042" t="s">
        <v>40</v>
      </c>
      <c r="Q2042">
        <v>4</v>
      </c>
      <c r="R2042" t="s">
        <v>41</v>
      </c>
      <c r="S2042" t="s">
        <v>325</v>
      </c>
      <c r="T2042" t="s">
        <v>324</v>
      </c>
      <c r="U2042" t="str">
        <f>"02"</f>
        <v>02</v>
      </c>
      <c r="V2042" t="s">
        <v>51</v>
      </c>
      <c r="W2042" t="str">
        <f>"E4280"</f>
        <v>E4280</v>
      </c>
      <c r="X2042" t="s">
        <v>164</v>
      </c>
      <c r="AA2042" t="s">
        <v>46</v>
      </c>
      <c r="AB2042">
        <v>0</v>
      </c>
      <c r="AC2042">
        <v>0</v>
      </c>
      <c r="AD2042">
        <v>227.32</v>
      </c>
      <c r="AE2042">
        <v>0</v>
      </c>
    </row>
    <row r="2043" spans="1:31" x14ac:dyDescent="0.3">
      <c r="A2043" t="str">
        <f t="shared" si="348"/>
        <v>18</v>
      </c>
      <c r="B2043" t="str">
        <f t="shared" si="352"/>
        <v>09</v>
      </c>
      <c r="C2043" s="1">
        <v>43174.910590277781</v>
      </c>
      <c r="D2043" t="str">
        <f t="shared" si="349"/>
        <v>9</v>
      </c>
      <c r="E2043" t="s">
        <v>256</v>
      </c>
      <c r="H2043" t="s">
        <v>54</v>
      </c>
      <c r="I2043" s="2">
        <v>43182</v>
      </c>
      <c r="J2043" t="s">
        <v>49</v>
      </c>
      <c r="K2043" t="s">
        <v>242</v>
      </c>
      <c r="L2043" t="s">
        <v>243</v>
      </c>
      <c r="M2043" t="s">
        <v>323</v>
      </c>
      <c r="N2043" t="s">
        <v>324</v>
      </c>
      <c r="O2043" t="s">
        <v>39</v>
      </c>
      <c r="P2043" t="s">
        <v>40</v>
      </c>
      <c r="Q2043">
        <v>4</v>
      </c>
      <c r="R2043" t="s">
        <v>41</v>
      </c>
      <c r="S2043" t="s">
        <v>325</v>
      </c>
      <c r="T2043" t="s">
        <v>324</v>
      </c>
      <c r="U2043" t="str">
        <f>"02"</f>
        <v>02</v>
      </c>
      <c r="V2043" t="s">
        <v>51</v>
      </c>
      <c r="W2043" t="str">
        <f>"E4280"</f>
        <v>E4280</v>
      </c>
      <c r="X2043" t="s">
        <v>164</v>
      </c>
      <c r="AA2043" t="s">
        <v>46</v>
      </c>
      <c r="AB2043">
        <v>0</v>
      </c>
      <c r="AC2043">
        <v>0</v>
      </c>
      <c r="AD2043">
        <v>227.32</v>
      </c>
      <c r="AE2043">
        <v>0</v>
      </c>
    </row>
    <row r="2044" spans="1:31" x14ac:dyDescent="0.3">
      <c r="A2044" t="str">
        <f t="shared" si="348"/>
        <v>18</v>
      </c>
      <c r="B2044" t="str">
        <f t="shared" si="352"/>
        <v>09</v>
      </c>
      <c r="C2044" s="1">
        <v>43160.904178240744</v>
      </c>
      <c r="D2044" t="str">
        <f t="shared" si="349"/>
        <v>9</v>
      </c>
      <c r="E2044" t="s">
        <v>257</v>
      </c>
      <c r="H2044" t="s">
        <v>48</v>
      </c>
      <c r="I2044" s="2">
        <v>43168</v>
      </c>
      <c r="J2044" t="s">
        <v>83</v>
      </c>
      <c r="K2044" t="s">
        <v>242</v>
      </c>
      <c r="L2044" t="s">
        <v>243</v>
      </c>
      <c r="M2044" t="s">
        <v>323</v>
      </c>
      <c r="N2044" t="s">
        <v>324</v>
      </c>
      <c r="O2044" t="s">
        <v>39</v>
      </c>
      <c r="P2044" t="s">
        <v>40</v>
      </c>
      <c r="Q2044">
        <v>4</v>
      </c>
      <c r="R2044" t="s">
        <v>41</v>
      </c>
      <c r="S2044" t="s">
        <v>325</v>
      </c>
      <c r="T2044" t="s">
        <v>324</v>
      </c>
      <c r="U2044" t="str">
        <f t="shared" ref="U2044:U2049" si="357">"01"</f>
        <v>01</v>
      </c>
      <c r="V2044" t="s">
        <v>84</v>
      </c>
      <c r="W2044" t="str">
        <f t="shared" ref="W2044:W2049" si="358">"E4105"</f>
        <v>E4105</v>
      </c>
      <c r="X2044" t="s">
        <v>84</v>
      </c>
      <c r="AA2044" t="s">
        <v>46</v>
      </c>
      <c r="AB2044">
        <v>0</v>
      </c>
      <c r="AC2044">
        <v>0</v>
      </c>
      <c r="AD2044">
        <v>877.7</v>
      </c>
      <c r="AE2044">
        <v>0</v>
      </c>
    </row>
    <row r="2045" spans="1:31" x14ac:dyDescent="0.3">
      <c r="A2045" t="str">
        <f t="shared" ref="A2045:A2108" si="359">"18"</f>
        <v>18</v>
      </c>
      <c r="B2045" t="str">
        <f t="shared" si="352"/>
        <v>09</v>
      </c>
      <c r="C2045" s="1">
        <v>43160.90284722222</v>
      </c>
      <c r="D2045" t="str">
        <f t="shared" ref="D2045:D2108" si="360">"9"</f>
        <v>9</v>
      </c>
      <c r="E2045" t="s">
        <v>258</v>
      </c>
      <c r="G2045" t="s">
        <v>86</v>
      </c>
      <c r="H2045" t="s">
        <v>87</v>
      </c>
      <c r="I2045" s="2">
        <v>43160</v>
      </c>
      <c r="J2045" t="s">
        <v>88</v>
      </c>
      <c r="K2045" t="s">
        <v>242</v>
      </c>
      <c r="L2045" t="s">
        <v>243</v>
      </c>
      <c r="M2045" t="s">
        <v>323</v>
      </c>
      <c r="N2045" t="s">
        <v>324</v>
      </c>
      <c r="O2045" t="s">
        <v>39</v>
      </c>
      <c r="P2045" t="s">
        <v>40</v>
      </c>
      <c r="Q2045">
        <v>4</v>
      </c>
      <c r="R2045" t="s">
        <v>41</v>
      </c>
      <c r="S2045" t="s">
        <v>325</v>
      </c>
      <c r="T2045" t="s">
        <v>324</v>
      </c>
      <c r="U2045" t="str">
        <f t="shared" si="357"/>
        <v>01</v>
      </c>
      <c r="V2045" t="s">
        <v>84</v>
      </c>
      <c r="W2045" t="str">
        <f t="shared" si="358"/>
        <v>E4105</v>
      </c>
      <c r="X2045" t="s">
        <v>84</v>
      </c>
      <c r="AA2045" t="s">
        <v>65</v>
      </c>
      <c r="AB2045">
        <v>0</v>
      </c>
      <c r="AC2045">
        <v>0</v>
      </c>
      <c r="AD2045">
        <v>0</v>
      </c>
      <c r="AE2045">
        <v>-877.71</v>
      </c>
    </row>
    <row r="2046" spans="1:31" x14ac:dyDescent="0.3">
      <c r="A2046" t="str">
        <f t="shared" si="359"/>
        <v>18</v>
      </c>
      <c r="B2046" t="str">
        <f t="shared" si="352"/>
        <v>09</v>
      </c>
      <c r="C2046" s="1">
        <v>43174.90730324074</v>
      </c>
      <c r="D2046" t="str">
        <f t="shared" si="360"/>
        <v>9</v>
      </c>
      <c r="E2046" t="s">
        <v>259</v>
      </c>
      <c r="H2046" t="s">
        <v>54</v>
      </c>
      <c r="I2046" s="2">
        <v>43182</v>
      </c>
      <c r="J2046" t="s">
        <v>83</v>
      </c>
      <c r="K2046" t="s">
        <v>242</v>
      </c>
      <c r="L2046" t="s">
        <v>243</v>
      </c>
      <c r="M2046" t="s">
        <v>323</v>
      </c>
      <c r="N2046" t="s">
        <v>324</v>
      </c>
      <c r="O2046" t="s">
        <v>39</v>
      </c>
      <c r="P2046" t="s">
        <v>40</v>
      </c>
      <c r="Q2046">
        <v>4</v>
      </c>
      <c r="R2046" t="s">
        <v>41</v>
      </c>
      <c r="S2046" t="s">
        <v>325</v>
      </c>
      <c r="T2046" t="s">
        <v>324</v>
      </c>
      <c r="U2046" t="str">
        <f t="shared" si="357"/>
        <v>01</v>
      </c>
      <c r="V2046" t="s">
        <v>84</v>
      </c>
      <c r="W2046" t="str">
        <f t="shared" si="358"/>
        <v>E4105</v>
      </c>
      <c r="X2046" t="s">
        <v>84</v>
      </c>
      <c r="AA2046" t="s">
        <v>46</v>
      </c>
      <c r="AB2046">
        <v>0</v>
      </c>
      <c r="AC2046">
        <v>0</v>
      </c>
      <c r="AD2046">
        <v>877.7</v>
      </c>
      <c r="AE2046">
        <v>0</v>
      </c>
    </row>
    <row r="2047" spans="1:31" x14ac:dyDescent="0.3">
      <c r="A2047" t="str">
        <f t="shared" si="359"/>
        <v>18</v>
      </c>
      <c r="B2047" t="str">
        <f t="shared" si="352"/>
        <v>09</v>
      </c>
      <c r="C2047" s="1">
        <v>43174.905833333331</v>
      </c>
      <c r="D2047" t="str">
        <f t="shared" si="360"/>
        <v>9</v>
      </c>
      <c r="E2047" t="s">
        <v>260</v>
      </c>
      <c r="G2047" t="s">
        <v>86</v>
      </c>
      <c r="H2047" t="s">
        <v>87</v>
      </c>
      <c r="I2047" s="2">
        <v>43174</v>
      </c>
      <c r="J2047" t="s">
        <v>88</v>
      </c>
      <c r="K2047" t="s">
        <v>242</v>
      </c>
      <c r="L2047" t="s">
        <v>243</v>
      </c>
      <c r="M2047" t="s">
        <v>323</v>
      </c>
      <c r="N2047" t="s">
        <v>324</v>
      </c>
      <c r="O2047" t="s">
        <v>39</v>
      </c>
      <c r="P2047" t="s">
        <v>40</v>
      </c>
      <c r="Q2047">
        <v>4</v>
      </c>
      <c r="R2047" t="s">
        <v>41</v>
      </c>
      <c r="S2047" t="s">
        <v>325</v>
      </c>
      <c r="T2047" t="s">
        <v>324</v>
      </c>
      <c r="U2047" t="str">
        <f t="shared" si="357"/>
        <v>01</v>
      </c>
      <c r="V2047" t="s">
        <v>84</v>
      </c>
      <c r="W2047" t="str">
        <f t="shared" si="358"/>
        <v>E4105</v>
      </c>
      <c r="X2047" t="s">
        <v>84</v>
      </c>
      <c r="AA2047" t="s">
        <v>65</v>
      </c>
      <c r="AB2047">
        <v>0</v>
      </c>
      <c r="AC2047">
        <v>0</v>
      </c>
      <c r="AD2047">
        <v>0</v>
      </c>
      <c r="AE2047">
        <v>-877.7</v>
      </c>
    </row>
    <row r="2048" spans="1:31" x14ac:dyDescent="0.3">
      <c r="A2048" t="str">
        <f t="shared" si="359"/>
        <v>18</v>
      </c>
      <c r="B2048" t="str">
        <f t="shared" si="352"/>
        <v>09</v>
      </c>
      <c r="C2048" s="1">
        <v>43188.904178240744</v>
      </c>
      <c r="D2048" t="str">
        <f t="shared" si="360"/>
        <v>9</v>
      </c>
      <c r="E2048" t="s">
        <v>261</v>
      </c>
      <c r="G2048" t="s">
        <v>86</v>
      </c>
      <c r="H2048" t="s">
        <v>87</v>
      </c>
      <c r="I2048" s="2">
        <v>43188</v>
      </c>
      <c r="J2048" t="s">
        <v>88</v>
      </c>
      <c r="K2048" t="s">
        <v>242</v>
      </c>
      <c r="L2048" t="s">
        <v>243</v>
      </c>
      <c r="M2048" t="s">
        <v>323</v>
      </c>
      <c r="N2048" t="s">
        <v>324</v>
      </c>
      <c r="O2048" t="s">
        <v>39</v>
      </c>
      <c r="P2048" t="s">
        <v>40</v>
      </c>
      <c r="Q2048">
        <v>4</v>
      </c>
      <c r="R2048" t="s">
        <v>41</v>
      </c>
      <c r="S2048" t="s">
        <v>325</v>
      </c>
      <c r="T2048" t="s">
        <v>324</v>
      </c>
      <c r="U2048" t="str">
        <f t="shared" si="357"/>
        <v>01</v>
      </c>
      <c r="V2048" t="s">
        <v>84</v>
      </c>
      <c r="W2048" t="str">
        <f t="shared" si="358"/>
        <v>E4105</v>
      </c>
      <c r="X2048" t="s">
        <v>84</v>
      </c>
      <c r="AA2048" t="s">
        <v>65</v>
      </c>
      <c r="AB2048">
        <v>0</v>
      </c>
      <c r="AC2048">
        <v>0</v>
      </c>
      <c r="AD2048">
        <v>0</v>
      </c>
      <c r="AE2048">
        <v>-3949.66</v>
      </c>
    </row>
    <row r="2049" spans="1:31" x14ac:dyDescent="0.3">
      <c r="A2049" t="str">
        <f t="shared" si="359"/>
        <v>18</v>
      </c>
      <c r="B2049" t="str">
        <f t="shared" si="352"/>
        <v>09</v>
      </c>
      <c r="C2049" s="1">
        <v>43188.903807870367</v>
      </c>
      <c r="D2049" t="str">
        <f t="shared" si="360"/>
        <v>9</v>
      </c>
      <c r="E2049" t="s">
        <v>261</v>
      </c>
      <c r="G2049" t="s">
        <v>86</v>
      </c>
      <c r="H2049" t="s">
        <v>87</v>
      </c>
      <c r="I2049" s="2">
        <v>43188</v>
      </c>
      <c r="J2049" t="s">
        <v>88</v>
      </c>
      <c r="K2049" t="s">
        <v>242</v>
      </c>
      <c r="L2049" t="s">
        <v>243</v>
      </c>
      <c r="M2049" t="s">
        <v>323</v>
      </c>
      <c r="N2049" t="s">
        <v>324</v>
      </c>
      <c r="O2049" t="s">
        <v>39</v>
      </c>
      <c r="P2049" t="s">
        <v>40</v>
      </c>
      <c r="Q2049">
        <v>4</v>
      </c>
      <c r="R2049" t="s">
        <v>41</v>
      </c>
      <c r="S2049" t="s">
        <v>325</v>
      </c>
      <c r="T2049" t="s">
        <v>324</v>
      </c>
      <c r="U2049" t="str">
        <f t="shared" si="357"/>
        <v>01</v>
      </c>
      <c r="V2049" t="s">
        <v>84</v>
      </c>
      <c r="W2049" t="str">
        <f t="shared" si="358"/>
        <v>E4105</v>
      </c>
      <c r="X2049" t="s">
        <v>84</v>
      </c>
      <c r="AA2049" t="s">
        <v>46</v>
      </c>
      <c r="AB2049">
        <v>0</v>
      </c>
      <c r="AC2049">
        <v>0</v>
      </c>
      <c r="AD2049">
        <v>0</v>
      </c>
      <c r="AE2049">
        <v>3071.96</v>
      </c>
    </row>
    <row r="2050" spans="1:31" x14ac:dyDescent="0.3">
      <c r="A2050" t="str">
        <f t="shared" si="359"/>
        <v>18</v>
      </c>
      <c r="B2050" t="str">
        <f t="shared" si="352"/>
        <v>09</v>
      </c>
      <c r="C2050" s="1">
        <v>43160.904907407406</v>
      </c>
      <c r="D2050" t="str">
        <f t="shared" si="360"/>
        <v>9</v>
      </c>
      <c r="E2050" t="s">
        <v>257</v>
      </c>
      <c r="H2050" t="s">
        <v>48</v>
      </c>
      <c r="I2050" s="2">
        <v>43168</v>
      </c>
      <c r="J2050" t="s">
        <v>265</v>
      </c>
      <c r="K2050" t="s">
        <v>242</v>
      </c>
      <c r="L2050" t="s">
        <v>243</v>
      </c>
      <c r="M2050" t="s">
        <v>323</v>
      </c>
      <c r="N2050" t="s">
        <v>324</v>
      </c>
      <c r="O2050" t="s">
        <v>39</v>
      </c>
      <c r="P2050" t="s">
        <v>40</v>
      </c>
      <c r="Q2050">
        <v>4</v>
      </c>
      <c r="R2050" t="s">
        <v>41</v>
      </c>
      <c r="S2050" t="s">
        <v>325</v>
      </c>
      <c r="T2050" t="s">
        <v>324</v>
      </c>
      <c r="U2050" t="str">
        <f>"RV"</f>
        <v>RV</v>
      </c>
      <c r="V2050" t="s">
        <v>44</v>
      </c>
      <c r="W2050" t="str">
        <f>"R3711E"</f>
        <v>R3711E</v>
      </c>
      <c r="X2050" t="s">
        <v>266</v>
      </c>
      <c r="AA2050" t="s">
        <v>46</v>
      </c>
      <c r="AB2050">
        <v>0</v>
      </c>
      <c r="AC2050">
        <v>0</v>
      </c>
      <c r="AD2050">
        <v>1275.3</v>
      </c>
      <c r="AE2050">
        <v>0</v>
      </c>
    </row>
    <row r="2051" spans="1:31" x14ac:dyDescent="0.3">
      <c r="A2051" t="str">
        <f t="shared" si="359"/>
        <v>18</v>
      </c>
      <c r="B2051" t="str">
        <f t="shared" si="352"/>
        <v>09</v>
      </c>
      <c r="C2051" s="1">
        <v>43160.908356481479</v>
      </c>
      <c r="D2051" t="str">
        <f t="shared" si="360"/>
        <v>9</v>
      </c>
      <c r="E2051" t="s">
        <v>255</v>
      </c>
      <c r="H2051" t="s">
        <v>48</v>
      </c>
      <c r="I2051" s="2">
        <v>43168</v>
      </c>
      <c r="J2051" t="s">
        <v>265</v>
      </c>
      <c r="K2051" t="s">
        <v>242</v>
      </c>
      <c r="L2051" t="s">
        <v>243</v>
      </c>
      <c r="M2051" t="s">
        <v>323</v>
      </c>
      <c r="N2051" t="s">
        <v>324</v>
      </c>
      <c r="O2051" t="s">
        <v>39</v>
      </c>
      <c r="P2051" t="s">
        <v>40</v>
      </c>
      <c r="Q2051">
        <v>4</v>
      </c>
      <c r="R2051" t="s">
        <v>41</v>
      </c>
      <c r="S2051" t="s">
        <v>325</v>
      </c>
      <c r="T2051" t="s">
        <v>324</v>
      </c>
      <c r="U2051" t="str">
        <f>"RV"</f>
        <v>RV</v>
      </c>
      <c r="V2051" t="s">
        <v>44</v>
      </c>
      <c r="W2051" t="str">
        <f>"R3711E"</f>
        <v>R3711E</v>
      </c>
      <c r="X2051" t="s">
        <v>266</v>
      </c>
      <c r="AA2051" t="s">
        <v>46</v>
      </c>
      <c r="AB2051">
        <v>0</v>
      </c>
      <c r="AC2051">
        <v>0</v>
      </c>
      <c r="AD2051">
        <v>330.3</v>
      </c>
      <c r="AE2051">
        <v>0</v>
      </c>
    </row>
    <row r="2052" spans="1:31" x14ac:dyDescent="0.3">
      <c r="A2052" t="str">
        <f t="shared" si="359"/>
        <v>18</v>
      </c>
      <c r="B2052" t="str">
        <f t="shared" si="352"/>
        <v>09</v>
      </c>
      <c r="C2052" s="1">
        <v>43174.908078703702</v>
      </c>
      <c r="D2052" t="str">
        <f t="shared" si="360"/>
        <v>9</v>
      </c>
      <c r="E2052" t="s">
        <v>259</v>
      </c>
      <c r="H2052" t="s">
        <v>54</v>
      </c>
      <c r="I2052" s="2">
        <v>43182</v>
      </c>
      <c r="J2052" t="s">
        <v>265</v>
      </c>
      <c r="K2052" t="s">
        <v>242</v>
      </c>
      <c r="L2052" t="s">
        <v>243</v>
      </c>
      <c r="M2052" t="s">
        <v>323</v>
      </c>
      <c r="N2052" t="s">
        <v>324</v>
      </c>
      <c r="O2052" t="s">
        <v>39</v>
      </c>
      <c r="P2052" t="s">
        <v>40</v>
      </c>
      <c r="Q2052">
        <v>4</v>
      </c>
      <c r="R2052" t="s">
        <v>41</v>
      </c>
      <c r="S2052" t="s">
        <v>325</v>
      </c>
      <c r="T2052" t="s">
        <v>324</v>
      </c>
      <c r="U2052" t="str">
        <f>"RV"</f>
        <v>RV</v>
      </c>
      <c r="V2052" t="s">
        <v>44</v>
      </c>
      <c r="W2052" t="str">
        <f>"R3711E"</f>
        <v>R3711E</v>
      </c>
      <c r="X2052" t="s">
        <v>266</v>
      </c>
      <c r="AA2052" t="s">
        <v>46</v>
      </c>
      <c r="AB2052">
        <v>0</v>
      </c>
      <c r="AC2052">
        <v>0</v>
      </c>
      <c r="AD2052">
        <v>1275.3</v>
      </c>
      <c r="AE2052">
        <v>0</v>
      </c>
    </row>
    <row r="2053" spans="1:31" x14ac:dyDescent="0.3">
      <c r="A2053" t="str">
        <f t="shared" si="359"/>
        <v>18</v>
      </c>
      <c r="B2053" t="str">
        <f t="shared" si="352"/>
        <v>09</v>
      </c>
      <c r="C2053" s="1">
        <v>43174.911365740743</v>
      </c>
      <c r="D2053" t="str">
        <f t="shared" si="360"/>
        <v>9</v>
      </c>
      <c r="E2053" t="s">
        <v>256</v>
      </c>
      <c r="H2053" t="s">
        <v>54</v>
      </c>
      <c r="I2053" s="2">
        <v>43182</v>
      </c>
      <c r="J2053" t="s">
        <v>265</v>
      </c>
      <c r="K2053" t="s">
        <v>242</v>
      </c>
      <c r="L2053" t="s">
        <v>243</v>
      </c>
      <c r="M2053" t="s">
        <v>323</v>
      </c>
      <c r="N2053" t="s">
        <v>324</v>
      </c>
      <c r="O2053" t="s">
        <v>39</v>
      </c>
      <c r="P2053" t="s">
        <v>40</v>
      </c>
      <c r="Q2053">
        <v>4</v>
      </c>
      <c r="R2053" t="s">
        <v>41</v>
      </c>
      <c r="S2053" t="s">
        <v>325</v>
      </c>
      <c r="T2053" t="s">
        <v>324</v>
      </c>
      <c r="U2053" t="str">
        <f>"RV"</f>
        <v>RV</v>
      </c>
      <c r="V2053" t="s">
        <v>44</v>
      </c>
      <c r="W2053" t="str">
        <f>"R3711E"</f>
        <v>R3711E</v>
      </c>
      <c r="X2053" t="s">
        <v>266</v>
      </c>
      <c r="AA2053" t="s">
        <v>46</v>
      </c>
      <c r="AB2053">
        <v>0</v>
      </c>
      <c r="AC2053">
        <v>0</v>
      </c>
      <c r="AD2053">
        <v>330.3</v>
      </c>
      <c r="AE2053">
        <v>0</v>
      </c>
    </row>
    <row r="2054" spans="1:31" x14ac:dyDescent="0.3">
      <c r="A2054" t="str">
        <f t="shared" si="359"/>
        <v>18</v>
      </c>
      <c r="B2054" t="str">
        <f t="shared" si="352"/>
        <v>09</v>
      </c>
      <c r="C2054" s="1">
        <v>43160.904907407406</v>
      </c>
      <c r="D2054" t="str">
        <f t="shared" si="360"/>
        <v>9</v>
      </c>
      <c r="E2054" t="s">
        <v>257</v>
      </c>
      <c r="H2054" t="s">
        <v>48</v>
      </c>
      <c r="I2054" s="2">
        <v>43168</v>
      </c>
      <c r="J2054" t="s">
        <v>267</v>
      </c>
      <c r="K2054" t="s">
        <v>242</v>
      </c>
      <c r="L2054" t="s">
        <v>243</v>
      </c>
      <c r="M2054" t="s">
        <v>323</v>
      </c>
      <c r="N2054" t="s">
        <v>324</v>
      </c>
      <c r="O2054" t="s">
        <v>39</v>
      </c>
      <c r="P2054" t="s">
        <v>40</v>
      </c>
      <c r="Q2054">
        <v>4</v>
      </c>
      <c r="R2054" t="s">
        <v>41</v>
      </c>
      <c r="S2054" t="s">
        <v>325</v>
      </c>
      <c r="T2054" t="s">
        <v>324</v>
      </c>
      <c r="U2054" t="str">
        <f>"09"</f>
        <v>09</v>
      </c>
      <c r="V2054" t="s">
        <v>268</v>
      </c>
      <c r="W2054" t="str">
        <f>"E5982"</f>
        <v>E5982</v>
      </c>
      <c r="X2054" t="s">
        <v>268</v>
      </c>
      <c r="AA2054" t="s">
        <v>46</v>
      </c>
      <c r="AB2054">
        <v>0</v>
      </c>
      <c r="AC2054">
        <v>0</v>
      </c>
      <c r="AD2054">
        <v>397.6</v>
      </c>
      <c r="AE2054">
        <v>0</v>
      </c>
    </row>
    <row r="2055" spans="1:31" x14ac:dyDescent="0.3">
      <c r="A2055" t="str">
        <f t="shared" si="359"/>
        <v>18</v>
      </c>
      <c r="B2055" t="str">
        <f t="shared" si="352"/>
        <v>09</v>
      </c>
      <c r="C2055" s="1">
        <v>43160.908356481479</v>
      </c>
      <c r="D2055" t="str">
        <f t="shared" si="360"/>
        <v>9</v>
      </c>
      <c r="E2055" t="s">
        <v>255</v>
      </c>
      <c r="H2055" t="s">
        <v>48</v>
      </c>
      <c r="I2055" s="2">
        <v>43168</v>
      </c>
      <c r="J2055" t="s">
        <v>267</v>
      </c>
      <c r="K2055" t="s">
        <v>242</v>
      </c>
      <c r="L2055" t="s">
        <v>243</v>
      </c>
      <c r="M2055" t="s">
        <v>323</v>
      </c>
      <c r="N2055" t="s">
        <v>324</v>
      </c>
      <c r="O2055" t="s">
        <v>39</v>
      </c>
      <c r="P2055" t="s">
        <v>40</v>
      </c>
      <c r="Q2055">
        <v>4</v>
      </c>
      <c r="R2055" t="s">
        <v>41</v>
      </c>
      <c r="S2055" t="s">
        <v>325</v>
      </c>
      <c r="T2055" t="s">
        <v>324</v>
      </c>
      <c r="U2055" t="str">
        <f>"09"</f>
        <v>09</v>
      </c>
      <c r="V2055" t="s">
        <v>268</v>
      </c>
      <c r="W2055" t="str">
        <f>"E5982"</f>
        <v>E5982</v>
      </c>
      <c r="X2055" t="s">
        <v>268</v>
      </c>
      <c r="AA2055" t="s">
        <v>46</v>
      </c>
      <c r="AB2055">
        <v>0</v>
      </c>
      <c r="AC2055">
        <v>0</v>
      </c>
      <c r="AD2055">
        <v>102.98</v>
      </c>
      <c r="AE2055">
        <v>0</v>
      </c>
    </row>
    <row r="2056" spans="1:31" x14ac:dyDescent="0.3">
      <c r="A2056" t="str">
        <f t="shared" si="359"/>
        <v>18</v>
      </c>
      <c r="B2056" t="str">
        <f t="shared" si="352"/>
        <v>09</v>
      </c>
      <c r="C2056" s="1">
        <v>43174.908078703702</v>
      </c>
      <c r="D2056" t="str">
        <f t="shared" si="360"/>
        <v>9</v>
      </c>
      <c r="E2056" t="s">
        <v>259</v>
      </c>
      <c r="H2056" t="s">
        <v>54</v>
      </c>
      <c r="I2056" s="2">
        <v>43182</v>
      </c>
      <c r="J2056" t="s">
        <v>267</v>
      </c>
      <c r="K2056" t="s">
        <v>242</v>
      </c>
      <c r="L2056" t="s">
        <v>243</v>
      </c>
      <c r="M2056" t="s">
        <v>323</v>
      </c>
      <c r="N2056" t="s">
        <v>324</v>
      </c>
      <c r="O2056" t="s">
        <v>39</v>
      </c>
      <c r="P2056" t="s">
        <v>40</v>
      </c>
      <c r="Q2056">
        <v>4</v>
      </c>
      <c r="R2056" t="s">
        <v>41</v>
      </c>
      <c r="S2056" t="s">
        <v>325</v>
      </c>
      <c r="T2056" t="s">
        <v>324</v>
      </c>
      <c r="U2056" t="str">
        <f>"09"</f>
        <v>09</v>
      </c>
      <c r="V2056" t="s">
        <v>268</v>
      </c>
      <c r="W2056" t="str">
        <f>"E5982"</f>
        <v>E5982</v>
      </c>
      <c r="X2056" t="s">
        <v>268</v>
      </c>
      <c r="AA2056" t="s">
        <v>46</v>
      </c>
      <c r="AB2056">
        <v>0</v>
      </c>
      <c r="AC2056">
        <v>0</v>
      </c>
      <c r="AD2056">
        <v>397.6</v>
      </c>
      <c r="AE2056">
        <v>0</v>
      </c>
    </row>
    <row r="2057" spans="1:31" x14ac:dyDescent="0.3">
      <c r="A2057" t="str">
        <f t="shared" si="359"/>
        <v>18</v>
      </c>
      <c r="B2057" t="str">
        <f t="shared" si="352"/>
        <v>09</v>
      </c>
      <c r="C2057" s="1">
        <v>43174.911365740743</v>
      </c>
      <c r="D2057" t="str">
        <f t="shared" si="360"/>
        <v>9</v>
      </c>
      <c r="E2057" t="s">
        <v>256</v>
      </c>
      <c r="H2057" t="s">
        <v>54</v>
      </c>
      <c r="I2057" s="2">
        <v>43182</v>
      </c>
      <c r="J2057" t="s">
        <v>267</v>
      </c>
      <c r="K2057" t="s">
        <v>242</v>
      </c>
      <c r="L2057" t="s">
        <v>243</v>
      </c>
      <c r="M2057" t="s">
        <v>323</v>
      </c>
      <c r="N2057" t="s">
        <v>324</v>
      </c>
      <c r="O2057" t="s">
        <v>39</v>
      </c>
      <c r="P2057" t="s">
        <v>40</v>
      </c>
      <c r="Q2057">
        <v>4</v>
      </c>
      <c r="R2057" t="s">
        <v>41</v>
      </c>
      <c r="S2057" t="s">
        <v>325</v>
      </c>
      <c r="T2057" t="s">
        <v>324</v>
      </c>
      <c r="U2057" t="str">
        <f>"09"</f>
        <v>09</v>
      </c>
      <c r="V2057" t="s">
        <v>268</v>
      </c>
      <c r="W2057" t="str">
        <f>"E5982"</f>
        <v>E5982</v>
      </c>
      <c r="X2057" t="s">
        <v>268</v>
      </c>
      <c r="AA2057" t="s">
        <v>46</v>
      </c>
      <c r="AB2057">
        <v>0</v>
      </c>
      <c r="AC2057">
        <v>0</v>
      </c>
      <c r="AD2057">
        <v>102.98</v>
      </c>
      <c r="AE2057">
        <v>0</v>
      </c>
    </row>
    <row r="2058" spans="1:31" x14ac:dyDescent="0.3">
      <c r="A2058" t="str">
        <f t="shared" si="359"/>
        <v>18</v>
      </c>
      <c r="B2058" t="str">
        <f t="shared" si="352"/>
        <v>09</v>
      </c>
      <c r="C2058" s="1">
        <v>43160.907442129632</v>
      </c>
      <c r="D2058" t="str">
        <f t="shared" si="360"/>
        <v>9</v>
      </c>
      <c r="E2058" t="s">
        <v>255</v>
      </c>
      <c r="H2058" t="s">
        <v>48</v>
      </c>
      <c r="I2058" s="2">
        <v>43168</v>
      </c>
      <c r="J2058" t="s">
        <v>49</v>
      </c>
      <c r="K2058" t="s">
        <v>242</v>
      </c>
      <c r="L2058" t="s">
        <v>243</v>
      </c>
      <c r="M2058" t="s">
        <v>326</v>
      </c>
      <c r="N2058" t="s">
        <v>327</v>
      </c>
      <c r="O2058" t="s">
        <v>39</v>
      </c>
      <c r="P2058" t="s">
        <v>40</v>
      </c>
      <c r="Q2058">
        <v>4</v>
      </c>
      <c r="R2058" t="s">
        <v>41</v>
      </c>
      <c r="S2058" t="s">
        <v>328</v>
      </c>
      <c r="T2058" t="s">
        <v>327</v>
      </c>
      <c r="U2058" t="str">
        <f>"02"</f>
        <v>02</v>
      </c>
      <c r="V2058" t="s">
        <v>51</v>
      </c>
      <c r="W2058" t="str">
        <f>"E4282"</f>
        <v>E4282</v>
      </c>
      <c r="X2058" t="s">
        <v>163</v>
      </c>
      <c r="AA2058" t="s">
        <v>46</v>
      </c>
      <c r="AB2058">
        <v>0</v>
      </c>
      <c r="AC2058">
        <v>0</v>
      </c>
      <c r="AD2058">
        <v>21.24</v>
      </c>
      <c r="AE2058">
        <v>0</v>
      </c>
    </row>
    <row r="2059" spans="1:31" x14ac:dyDescent="0.3">
      <c r="A2059" t="str">
        <f t="shared" si="359"/>
        <v>18</v>
      </c>
      <c r="B2059" t="str">
        <f t="shared" si="352"/>
        <v>09</v>
      </c>
      <c r="C2059" s="1">
        <v>43174.910590277781</v>
      </c>
      <c r="D2059" t="str">
        <f t="shared" si="360"/>
        <v>9</v>
      </c>
      <c r="E2059" t="s">
        <v>256</v>
      </c>
      <c r="H2059" t="s">
        <v>54</v>
      </c>
      <c r="I2059" s="2">
        <v>43182</v>
      </c>
      <c r="J2059" t="s">
        <v>49</v>
      </c>
      <c r="K2059" t="s">
        <v>242</v>
      </c>
      <c r="L2059" t="s">
        <v>243</v>
      </c>
      <c r="M2059" t="s">
        <v>326</v>
      </c>
      <c r="N2059" t="s">
        <v>327</v>
      </c>
      <c r="O2059" t="s">
        <v>39</v>
      </c>
      <c r="P2059" t="s">
        <v>40</v>
      </c>
      <c r="Q2059">
        <v>4</v>
      </c>
      <c r="R2059" t="s">
        <v>41</v>
      </c>
      <c r="S2059" t="s">
        <v>328</v>
      </c>
      <c r="T2059" t="s">
        <v>327</v>
      </c>
      <c r="U2059" t="str">
        <f>"02"</f>
        <v>02</v>
      </c>
      <c r="V2059" t="s">
        <v>51</v>
      </c>
      <c r="W2059" t="str">
        <f>"E4282"</f>
        <v>E4282</v>
      </c>
      <c r="X2059" t="s">
        <v>163</v>
      </c>
      <c r="AA2059" t="s">
        <v>46</v>
      </c>
      <c r="AB2059">
        <v>0</v>
      </c>
      <c r="AC2059">
        <v>0</v>
      </c>
      <c r="AD2059">
        <v>21.24</v>
      </c>
      <c r="AE2059">
        <v>0</v>
      </c>
    </row>
    <row r="2060" spans="1:31" x14ac:dyDescent="0.3">
      <c r="A2060" t="str">
        <f t="shared" si="359"/>
        <v>18</v>
      </c>
      <c r="B2060" t="str">
        <f t="shared" si="352"/>
        <v>09</v>
      </c>
      <c r="C2060" s="1">
        <v>43160.904189814813</v>
      </c>
      <c r="D2060" t="str">
        <f t="shared" si="360"/>
        <v>9</v>
      </c>
      <c r="E2060" t="s">
        <v>257</v>
      </c>
      <c r="H2060" t="s">
        <v>48</v>
      </c>
      <c r="I2060" s="2">
        <v>43168</v>
      </c>
      <c r="J2060" t="s">
        <v>83</v>
      </c>
      <c r="K2060" t="s">
        <v>242</v>
      </c>
      <c r="L2060" t="s">
        <v>243</v>
      </c>
      <c r="M2060" t="s">
        <v>326</v>
      </c>
      <c r="N2060" t="s">
        <v>327</v>
      </c>
      <c r="O2060" t="s">
        <v>39</v>
      </c>
      <c r="P2060" t="s">
        <v>40</v>
      </c>
      <c r="Q2060">
        <v>4</v>
      </c>
      <c r="R2060" t="s">
        <v>41</v>
      </c>
      <c r="S2060" t="s">
        <v>328</v>
      </c>
      <c r="T2060" t="s">
        <v>327</v>
      </c>
      <c r="U2060" t="str">
        <f>"01"</f>
        <v>01</v>
      </c>
      <c r="V2060" t="s">
        <v>84</v>
      </c>
      <c r="W2060" t="str">
        <f>"E4105"</f>
        <v>E4105</v>
      </c>
      <c r="X2060" t="s">
        <v>84</v>
      </c>
      <c r="AA2060" t="s">
        <v>46</v>
      </c>
      <c r="AB2060">
        <v>0</v>
      </c>
      <c r="AC2060">
        <v>0</v>
      </c>
      <c r="AD2060">
        <v>884.8</v>
      </c>
      <c r="AE2060">
        <v>0</v>
      </c>
    </row>
    <row r="2061" spans="1:31" x14ac:dyDescent="0.3">
      <c r="A2061" t="str">
        <f t="shared" si="359"/>
        <v>18</v>
      </c>
      <c r="B2061" t="str">
        <f t="shared" si="352"/>
        <v>09</v>
      </c>
      <c r="C2061" s="1">
        <v>43160.90284722222</v>
      </c>
      <c r="D2061" t="str">
        <f t="shared" si="360"/>
        <v>9</v>
      </c>
      <c r="E2061" t="s">
        <v>258</v>
      </c>
      <c r="G2061" t="s">
        <v>86</v>
      </c>
      <c r="H2061" t="s">
        <v>87</v>
      </c>
      <c r="I2061" s="2">
        <v>43160</v>
      </c>
      <c r="J2061" t="s">
        <v>88</v>
      </c>
      <c r="K2061" t="s">
        <v>242</v>
      </c>
      <c r="L2061" t="s">
        <v>243</v>
      </c>
      <c r="M2061" t="s">
        <v>326</v>
      </c>
      <c r="N2061" t="s">
        <v>327</v>
      </c>
      <c r="O2061" t="s">
        <v>39</v>
      </c>
      <c r="P2061" t="s">
        <v>40</v>
      </c>
      <c r="Q2061">
        <v>4</v>
      </c>
      <c r="R2061" t="s">
        <v>41</v>
      </c>
      <c r="S2061" t="s">
        <v>328</v>
      </c>
      <c r="T2061" t="s">
        <v>327</v>
      </c>
      <c r="U2061" t="str">
        <f>"01"</f>
        <v>01</v>
      </c>
      <c r="V2061" t="s">
        <v>84</v>
      </c>
      <c r="W2061" t="str">
        <f>"E4105"</f>
        <v>E4105</v>
      </c>
      <c r="X2061" t="s">
        <v>84</v>
      </c>
      <c r="AA2061" t="s">
        <v>65</v>
      </c>
      <c r="AB2061">
        <v>0</v>
      </c>
      <c r="AC2061">
        <v>0</v>
      </c>
      <c r="AD2061">
        <v>0</v>
      </c>
      <c r="AE2061">
        <v>-884.8</v>
      </c>
    </row>
    <row r="2062" spans="1:31" x14ac:dyDescent="0.3">
      <c r="A2062" t="str">
        <f t="shared" si="359"/>
        <v>18</v>
      </c>
      <c r="B2062" t="str">
        <f t="shared" si="352"/>
        <v>09</v>
      </c>
      <c r="C2062" s="1">
        <v>43174.905844907407</v>
      </c>
      <c r="D2062" t="str">
        <f t="shared" si="360"/>
        <v>9</v>
      </c>
      <c r="E2062" t="s">
        <v>260</v>
      </c>
      <c r="G2062" t="s">
        <v>86</v>
      </c>
      <c r="H2062" t="s">
        <v>87</v>
      </c>
      <c r="I2062" s="2">
        <v>43174</v>
      </c>
      <c r="J2062" t="s">
        <v>88</v>
      </c>
      <c r="K2062" t="s">
        <v>242</v>
      </c>
      <c r="L2062" t="s">
        <v>243</v>
      </c>
      <c r="M2062" t="s">
        <v>326</v>
      </c>
      <c r="N2062" t="s">
        <v>327</v>
      </c>
      <c r="O2062" t="s">
        <v>39</v>
      </c>
      <c r="P2062" t="s">
        <v>40</v>
      </c>
      <c r="Q2062">
        <v>4</v>
      </c>
      <c r="R2062" t="s">
        <v>41</v>
      </c>
      <c r="S2062" t="s">
        <v>328</v>
      </c>
      <c r="T2062" t="s">
        <v>327</v>
      </c>
      <c r="U2062" t="str">
        <f>"01"</f>
        <v>01</v>
      </c>
      <c r="V2062" t="s">
        <v>84</v>
      </c>
      <c r="W2062" t="str">
        <f>"E4105"</f>
        <v>E4105</v>
      </c>
      <c r="X2062" t="s">
        <v>84</v>
      </c>
      <c r="AA2062" t="s">
        <v>65</v>
      </c>
      <c r="AB2062">
        <v>0</v>
      </c>
      <c r="AC2062">
        <v>0</v>
      </c>
      <c r="AD2062">
        <v>0</v>
      </c>
      <c r="AE2062">
        <v>-884.8</v>
      </c>
    </row>
    <row r="2063" spans="1:31" x14ac:dyDescent="0.3">
      <c r="A2063" t="str">
        <f t="shared" si="359"/>
        <v>18</v>
      </c>
      <c r="B2063" t="str">
        <f t="shared" si="352"/>
        <v>09</v>
      </c>
      <c r="C2063" s="1">
        <v>43174.907314814816</v>
      </c>
      <c r="D2063" t="str">
        <f t="shared" si="360"/>
        <v>9</v>
      </c>
      <c r="E2063" t="s">
        <v>259</v>
      </c>
      <c r="H2063" t="s">
        <v>54</v>
      </c>
      <c r="I2063" s="2">
        <v>43182</v>
      </c>
      <c r="J2063" t="s">
        <v>83</v>
      </c>
      <c r="K2063" t="s">
        <v>242</v>
      </c>
      <c r="L2063" t="s">
        <v>243</v>
      </c>
      <c r="M2063" t="s">
        <v>326</v>
      </c>
      <c r="N2063" t="s">
        <v>327</v>
      </c>
      <c r="O2063" t="s">
        <v>39</v>
      </c>
      <c r="P2063" t="s">
        <v>40</v>
      </c>
      <c r="Q2063">
        <v>4</v>
      </c>
      <c r="R2063" t="s">
        <v>41</v>
      </c>
      <c r="S2063" t="s">
        <v>328</v>
      </c>
      <c r="T2063" t="s">
        <v>327</v>
      </c>
      <c r="U2063" t="str">
        <f>"01"</f>
        <v>01</v>
      </c>
      <c r="V2063" t="s">
        <v>84</v>
      </c>
      <c r="W2063" t="str">
        <f>"E4105"</f>
        <v>E4105</v>
      </c>
      <c r="X2063" t="s">
        <v>84</v>
      </c>
      <c r="AA2063" t="s">
        <v>46</v>
      </c>
      <c r="AB2063">
        <v>0</v>
      </c>
      <c r="AC2063">
        <v>0</v>
      </c>
      <c r="AD2063">
        <v>884.8</v>
      </c>
      <c r="AE2063">
        <v>0</v>
      </c>
    </row>
    <row r="2064" spans="1:31" x14ac:dyDescent="0.3">
      <c r="A2064" t="str">
        <f t="shared" si="359"/>
        <v>18</v>
      </c>
      <c r="B2064" t="str">
        <f t="shared" si="352"/>
        <v>09</v>
      </c>
      <c r="C2064" s="1">
        <v>43188.904189814813</v>
      </c>
      <c r="D2064" t="str">
        <f t="shared" si="360"/>
        <v>9</v>
      </c>
      <c r="E2064" t="s">
        <v>261</v>
      </c>
      <c r="G2064" t="s">
        <v>86</v>
      </c>
      <c r="H2064" t="s">
        <v>87</v>
      </c>
      <c r="I2064" s="2">
        <v>43188</v>
      </c>
      <c r="J2064" t="s">
        <v>88</v>
      </c>
      <c r="K2064" t="s">
        <v>242</v>
      </c>
      <c r="L2064" t="s">
        <v>243</v>
      </c>
      <c r="M2064" t="s">
        <v>326</v>
      </c>
      <c r="N2064" t="s">
        <v>327</v>
      </c>
      <c r="O2064" t="s">
        <v>39</v>
      </c>
      <c r="P2064" t="s">
        <v>40</v>
      </c>
      <c r="Q2064">
        <v>4</v>
      </c>
      <c r="R2064" t="s">
        <v>41</v>
      </c>
      <c r="S2064" t="s">
        <v>328</v>
      </c>
      <c r="T2064" t="s">
        <v>327</v>
      </c>
      <c r="U2064" t="str">
        <f>"01"</f>
        <v>01</v>
      </c>
      <c r="V2064" t="s">
        <v>84</v>
      </c>
      <c r="W2064" t="str">
        <f>"E4105"</f>
        <v>E4105</v>
      </c>
      <c r="X2064" t="s">
        <v>84</v>
      </c>
      <c r="AA2064" t="s">
        <v>65</v>
      </c>
      <c r="AB2064">
        <v>0</v>
      </c>
      <c r="AC2064">
        <v>0</v>
      </c>
      <c r="AD2064">
        <v>0</v>
      </c>
      <c r="AE2064">
        <v>-884.8</v>
      </c>
    </row>
    <row r="2065" spans="1:31" x14ac:dyDescent="0.3">
      <c r="A2065" t="str">
        <f t="shared" si="359"/>
        <v>18</v>
      </c>
      <c r="B2065" t="str">
        <f t="shared" si="352"/>
        <v>09</v>
      </c>
      <c r="C2065" s="1">
        <v>43160.904918981483</v>
      </c>
      <c r="D2065" t="str">
        <f t="shared" si="360"/>
        <v>9</v>
      </c>
      <c r="E2065" t="s">
        <v>257</v>
      </c>
      <c r="H2065" t="s">
        <v>48</v>
      </c>
      <c r="I2065" s="2">
        <v>43168</v>
      </c>
      <c r="J2065" t="s">
        <v>265</v>
      </c>
      <c r="K2065" t="s">
        <v>242</v>
      </c>
      <c r="L2065" t="s">
        <v>243</v>
      </c>
      <c r="M2065" t="s">
        <v>326</v>
      </c>
      <c r="N2065" t="s">
        <v>327</v>
      </c>
      <c r="O2065" t="s">
        <v>39</v>
      </c>
      <c r="P2065" t="s">
        <v>40</v>
      </c>
      <c r="Q2065">
        <v>4</v>
      </c>
      <c r="R2065" t="s">
        <v>41</v>
      </c>
      <c r="S2065" t="s">
        <v>328</v>
      </c>
      <c r="T2065" t="s">
        <v>327</v>
      </c>
      <c r="U2065" t="str">
        <f>"RV"</f>
        <v>RV</v>
      </c>
      <c r="V2065" t="s">
        <v>44</v>
      </c>
      <c r="W2065" t="str">
        <f>"R3711E"</f>
        <v>R3711E</v>
      </c>
      <c r="X2065" t="s">
        <v>266</v>
      </c>
      <c r="AA2065" t="s">
        <v>46</v>
      </c>
      <c r="AB2065">
        <v>0</v>
      </c>
      <c r="AC2065">
        <v>0</v>
      </c>
      <c r="AD2065">
        <v>1285.6099999999999</v>
      </c>
      <c r="AE2065">
        <v>0</v>
      </c>
    </row>
    <row r="2066" spans="1:31" x14ac:dyDescent="0.3">
      <c r="A2066" t="str">
        <f t="shared" si="359"/>
        <v>18</v>
      </c>
      <c r="B2066" t="str">
        <f t="shared" ref="B2066:B2129" si="361">"09"</f>
        <v>09</v>
      </c>
      <c r="C2066" s="1">
        <v>43160.908368055556</v>
      </c>
      <c r="D2066" t="str">
        <f t="shared" si="360"/>
        <v>9</v>
      </c>
      <c r="E2066" t="s">
        <v>255</v>
      </c>
      <c r="H2066" t="s">
        <v>48</v>
      </c>
      <c r="I2066" s="2">
        <v>43168</v>
      </c>
      <c r="J2066" t="s">
        <v>265</v>
      </c>
      <c r="K2066" t="s">
        <v>242</v>
      </c>
      <c r="L2066" t="s">
        <v>243</v>
      </c>
      <c r="M2066" t="s">
        <v>326</v>
      </c>
      <c r="N2066" t="s">
        <v>327</v>
      </c>
      <c r="O2066" t="s">
        <v>39</v>
      </c>
      <c r="P2066" t="s">
        <v>40</v>
      </c>
      <c r="Q2066">
        <v>4</v>
      </c>
      <c r="R2066" t="s">
        <v>41</v>
      </c>
      <c r="S2066" t="s">
        <v>328</v>
      </c>
      <c r="T2066" t="s">
        <v>327</v>
      </c>
      <c r="U2066" t="str">
        <f>"RV"</f>
        <v>RV</v>
      </c>
      <c r="V2066" t="s">
        <v>44</v>
      </c>
      <c r="W2066" t="str">
        <f>"R3711E"</f>
        <v>R3711E</v>
      </c>
      <c r="X2066" t="s">
        <v>266</v>
      </c>
      <c r="AA2066" t="s">
        <v>46</v>
      </c>
      <c r="AB2066">
        <v>0</v>
      </c>
      <c r="AC2066">
        <v>0</v>
      </c>
      <c r="AD2066">
        <v>30.86</v>
      </c>
      <c r="AE2066">
        <v>0</v>
      </c>
    </row>
    <row r="2067" spans="1:31" x14ac:dyDescent="0.3">
      <c r="A2067" t="str">
        <f t="shared" si="359"/>
        <v>18</v>
      </c>
      <c r="B2067" t="str">
        <f t="shared" si="361"/>
        <v>09</v>
      </c>
      <c r="C2067" s="1">
        <v>43174.908090277779</v>
      </c>
      <c r="D2067" t="str">
        <f t="shared" si="360"/>
        <v>9</v>
      </c>
      <c r="E2067" t="s">
        <v>259</v>
      </c>
      <c r="H2067" t="s">
        <v>54</v>
      </c>
      <c r="I2067" s="2">
        <v>43182</v>
      </c>
      <c r="J2067" t="s">
        <v>265</v>
      </c>
      <c r="K2067" t="s">
        <v>242</v>
      </c>
      <c r="L2067" t="s">
        <v>243</v>
      </c>
      <c r="M2067" t="s">
        <v>326</v>
      </c>
      <c r="N2067" t="s">
        <v>327</v>
      </c>
      <c r="O2067" t="s">
        <v>39</v>
      </c>
      <c r="P2067" t="s">
        <v>40</v>
      </c>
      <c r="Q2067">
        <v>4</v>
      </c>
      <c r="R2067" t="s">
        <v>41</v>
      </c>
      <c r="S2067" t="s">
        <v>328</v>
      </c>
      <c r="T2067" t="s">
        <v>327</v>
      </c>
      <c r="U2067" t="str">
        <f>"RV"</f>
        <v>RV</v>
      </c>
      <c r="V2067" t="s">
        <v>44</v>
      </c>
      <c r="W2067" t="str">
        <f>"R3711E"</f>
        <v>R3711E</v>
      </c>
      <c r="X2067" t="s">
        <v>266</v>
      </c>
      <c r="AA2067" t="s">
        <v>46</v>
      </c>
      <c r="AB2067">
        <v>0</v>
      </c>
      <c r="AC2067">
        <v>0</v>
      </c>
      <c r="AD2067">
        <v>1285.6099999999999</v>
      </c>
      <c r="AE2067">
        <v>0</v>
      </c>
    </row>
    <row r="2068" spans="1:31" x14ac:dyDescent="0.3">
      <c r="A2068" t="str">
        <f t="shared" si="359"/>
        <v>18</v>
      </c>
      <c r="B2068" t="str">
        <f t="shared" si="361"/>
        <v>09</v>
      </c>
      <c r="C2068" s="1">
        <v>43174.911377314813</v>
      </c>
      <c r="D2068" t="str">
        <f t="shared" si="360"/>
        <v>9</v>
      </c>
      <c r="E2068" t="s">
        <v>256</v>
      </c>
      <c r="H2068" t="s">
        <v>54</v>
      </c>
      <c r="I2068" s="2">
        <v>43182</v>
      </c>
      <c r="J2068" t="s">
        <v>265</v>
      </c>
      <c r="K2068" t="s">
        <v>242</v>
      </c>
      <c r="L2068" t="s">
        <v>243</v>
      </c>
      <c r="M2068" t="s">
        <v>326</v>
      </c>
      <c r="N2068" t="s">
        <v>327</v>
      </c>
      <c r="O2068" t="s">
        <v>39</v>
      </c>
      <c r="P2068" t="s">
        <v>40</v>
      </c>
      <c r="Q2068">
        <v>4</v>
      </c>
      <c r="R2068" t="s">
        <v>41</v>
      </c>
      <c r="S2068" t="s">
        <v>328</v>
      </c>
      <c r="T2068" t="s">
        <v>327</v>
      </c>
      <c r="U2068" t="str">
        <f>"RV"</f>
        <v>RV</v>
      </c>
      <c r="V2068" t="s">
        <v>44</v>
      </c>
      <c r="W2068" t="str">
        <f>"R3711E"</f>
        <v>R3711E</v>
      </c>
      <c r="X2068" t="s">
        <v>266</v>
      </c>
      <c r="AA2068" t="s">
        <v>46</v>
      </c>
      <c r="AB2068">
        <v>0</v>
      </c>
      <c r="AC2068">
        <v>0</v>
      </c>
      <c r="AD2068">
        <v>30.86</v>
      </c>
      <c r="AE2068">
        <v>0</v>
      </c>
    </row>
    <row r="2069" spans="1:31" x14ac:dyDescent="0.3">
      <c r="A2069" t="str">
        <f t="shared" si="359"/>
        <v>18</v>
      </c>
      <c r="B2069" t="str">
        <f t="shared" si="361"/>
        <v>09</v>
      </c>
      <c r="C2069" s="1">
        <v>43160.904918981483</v>
      </c>
      <c r="D2069" t="str">
        <f t="shared" si="360"/>
        <v>9</v>
      </c>
      <c r="E2069" t="s">
        <v>257</v>
      </c>
      <c r="H2069" t="s">
        <v>48</v>
      </c>
      <c r="I2069" s="2">
        <v>43168</v>
      </c>
      <c r="J2069" t="s">
        <v>267</v>
      </c>
      <c r="K2069" t="s">
        <v>242</v>
      </c>
      <c r="L2069" t="s">
        <v>243</v>
      </c>
      <c r="M2069" t="s">
        <v>326</v>
      </c>
      <c r="N2069" t="s">
        <v>327</v>
      </c>
      <c r="O2069" t="s">
        <v>39</v>
      </c>
      <c r="P2069" t="s">
        <v>40</v>
      </c>
      <c r="Q2069">
        <v>4</v>
      </c>
      <c r="R2069" t="s">
        <v>41</v>
      </c>
      <c r="S2069" t="s">
        <v>328</v>
      </c>
      <c r="T2069" t="s">
        <v>327</v>
      </c>
      <c r="U2069" t="str">
        <f>"09"</f>
        <v>09</v>
      </c>
      <c r="V2069" t="s">
        <v>268</v>
      </c>
      <c r="W2069" t="str">
        <f>"E5982"</f>
        <v>E5982</v>
      </c>
      <c r="X2069" t="s">
        <v>268</v>
      </c>
      <c r="AA2069" t="s">
        <v>46</v>
      </c>
      <c r="AB2069">
        <v>0</v>
      </c>
      <c r="AC2069">
        <v>0</v>
      </c>
      <c r="AD2069">
        <v>400.81</v>
      </c>
      <c r="AE2069">
        <v>0</v>
      </c>
    </row>
    <row r="2070" spans="1:31" x14ac:dyDescent="0.3">
      <c r="A2070" t="str">
        <f t="shared" si="359"/>
        <v>18</v>
      </c>
      <c r="B2070" t="str">
        <f t="shared" si="361"/>
        <v>09</v>
      </c>
      <c r="C2070" s="1">
        <v>43160.908368055556</v>
      </c>
      <c r="D2070" t="str">
        <f t="shared" si="360"/>
        <v>9</v>
      </c>
      <c r="E2070" t="s">
        <v>255</v>
      </c>
      <c r="H2070" t="s">
        <v>48</v>
      </c>
      <c r="I2070" s="2">
        <v>43168</v>
      </c>
      <c r="J2070" t="s">
        <v>267</v>
      </c>
      <c r="K2070" t="s">
        <v>242</v>
      </c>
      <c r="L2070" t="s">
        <v>243</v>
      </c>
      <c r="M2070" t="s">
        <v>326</v>
      </c>
      <c r="N2070" t="s">
        <v>327</v>
      </c>
      <c r="O2070" t="s">
        <v>39</v>
      </c>
      <c r="P2070" t="s">
        <v>40</v>
      </c>
      <c r="Q2070">
        <v>4</v>
      </c>
      <c r="R2070" t="s">
        <v>41</v>
      </c>
      <c r="S2070" t="s">
        <v>328</v>
      </c>
      <c r="T2070" t="s">
        <v>327</v>
      </c>
      <c r="U2070" t="str">
        <f>"09"</f>
        <v>09</v>
      </c>
      <c r="V2070" t="s">
        <v>268</v>
      </c>
      <c r="W2070" t="str">
        <f>"E5982"</f>
        <v>E5982</v>
      </c>
      <c r="X2070" t="s">
        <v>268</v>
      </c>
      <c r="AA2070" t="s">
        <v>46</v>
      </c>
      <c r="AB2070">
        <v>0</v>
      </c>
      <c r="AC2070">
        <v>0</v>
      </c>
      <c r="AD2070">
        <v>9.6199999999999992</v>
      </c>
      <c r="AE2070">
        <v>0</v>
      </c>
    </row>
    <row r="2071" spans="1:31" x14ac:dyDescent="0.3">
      <c r="A2071" t="str">
        <f t="shared" si="359"/>
        <v>18</v>
      </c>
      <c r="B2071" t="str">
        <f t="shared" si="361"/>
        <v>09</v>
      </c>
      <c r="C2071" s="1">
        <v>43174.908090277779</v>
      </c>
      <c r="D2071" t="str">
        <f t="shared" si="360"/>
        <v>9</v>
      </c>
      <c r="E2071" t="s">
        <v>259</v>
      </c>
      <c r="H2071" t="s">
        <v>54</v>
      </c>
      <c r="I2071" s="2">
        <v>43182</v>
      </c>
      <c r="J2071" t="s">
        <v>267</v>
      </c>
      <c r="K2071" t="s">
        <v>242</v>
      </c>
      <c r="L2071" t="s">
        <v>243</v>
      </c>
      <c r="M2071" t="s">
        <v>326</v>
      </c>
      <c r="N2071" t="s">
        <v>327</v>
      </c>
      <c r="O2071" t="s">
        <v>39</v>
      </c>
      <c r="P2071" t="s">
        <v>40</v>
      </c>
      <c r="Q2071">
        <v>4</v>
      </c>
      <c r="R2071" t="s">
        <v>41</v>
      </c>
      <c r="S2071" t="s">
        <v>328</v>
      </c>
      <c r="T2071" t="s">
        <v>327</v>
      </c>
      <c r="U2071" t="str">
        <f>"09"</f>
        <v>09</v>
      </c>
      <c r="V2071" t="s">
        <v>268</v>
      </c>
      <c r="W2071" t="str">
        <f>"E5982"</f>
        <v>E5982</v>
      </c>
      <c r="X2071" t="s">
        <v>268</v>
      </c>
      <c r="AA2071" t="s">
        <v>46</v>
      </c>
      <c r="AB2071">
        <v>0</v>
      </c>
      <c r="AC2071">
        <v>0</v>
      </c>
      <c r="AD2071">
        <v>400.81</v>
      </c>
      <c r="AE2071">
        <v>0</v>
      </c>
    </row>
    <row r="2072" spans="1:31" x14ac:dyDescent="0.3">
      <c r="A2072" t="str">
        <f t="shared" si="359"/>
        <v>18</v>
      </c>
      <c r="B2072" t="str">
        <f t="shared" si="361"/>
        <v>09</v>
      </c>
      <c r="C2072" s="1">
        <v>43174.911377314813</v>
      </c>
      <c r="D2072" t="str">
        <f t="shared" si="360"/>
        <v>9</v>
      </c>
      <c r="E2072" t="s">
        <v>256</v>
      </c>
      <c r="H2072" t="s">
        <v>54</v>
      </c>
      <c r="I2072" s="2">
        <v>43182</v>
      </c>
      <c r="J2072" t="s">
        <v>267</v>
      </c>
      <c r="K2072" t="s">
        <v>242</v>
      </c>
      <c r="L2072" t="s">
        <v>243</v>
      </c>
      <c r="M2072" t="s">
        <v>326</v>
      </c>
      <c r="N2072" t="s">
        <v>327</v>
      </c>
      <c r="O2072" t="s">
        <v>39</v>
      </c>
      <c r="P2072" t="s">
        <v>40</v>
      </c>
      <c r="Q2072">
        <v>4</v>
      </c>
      <c r="R2072" t="s">
        <v>41</v>
      </c>
      <c r="S2072" t="s">
        <v>328</v>
      </c>
      <c r="T2072" t="s">
        <v>327</v>
      </c>
      <c r="U2072" t="str">
        <f>"09"</f>
        <v>09</v>
      </c>
      <c r="V2072" t="s">
        <v>268</v>
      </c>
      <c r="W2072" t="str">
        <f>"E5982"</f>
        <v>E5982</v>
      </c>
      <c r="X2072" t="s">
        <v>268</v>
      </c>
      <c r="AA2072" t="s">
        <v>46</v>
      </c>
      <c r="AB2072">
        <v>0</v>
      </c>
      <c r="AC2072">
        <v>0</v>
      </c>
      <c r="AD2072">
        <v>9.6199999999999992</v>
      </c>
      <c r="AE2072">
        <v>0</v>
      </c>
    </row>
    <row r="2073" spans="1:31" x14ac:dyDescent="0.3">
      <c r="A2073" t="str">
        <f t="shared" si="359"/>
        <v>18</v>
      </c>
      <c r="B2073" t="str">
        <f t="shared" si="361"/>
        <v>09</v>
      </c>
      <c r="C2073" s="1">
        <v>43187.903113425928</v>
      </c>
      <c r="D2073" t="str">
        <f t="shared" si="360"/>
        <v>9</v>
      </c>
      <c r="E2073" t="s">
        <v>329</v>
      </c>
      <c r="H2073" t="s">
        <v>330</v>
      </c>
      <c r="I2073" s="2">
        <v>43181</v>
      </c>
      <c r="J2073" t="s">
        <v>181</v>
      </c>
      <c r="K2073" t="s">
        <v>242</v>
      </c>
      <c r="L2073" t="s">
        <v>243</v>
      </c>
      <c r="M2073" t="s">
        <v>331</v>
      </c>
      <c r="N2073" t="s">
        <v>332</v>
      </c>
      <c r="O2073" t="s">
        <v>39</v>
      </c>
      <c r="P2073" t="s">
        <v>40</v>
      </c>
      <c r="Q2073">
        <v>4</v>
      </c>
      <c r="R2073" t="s">
        <v>41</v>
      </c>
      <c r="S2073" t="s">
        <v>333</v>
      </c>
      <c r="T2073" t="s">
        <v>332</v>
      </c>
      <c r="U2073" t="str">
        <f>"02"</f>
        <v>02</v>
      </c>
      <c r="V2073" t="s">
        <v>51</v>
      </c>
      <c r="W2073" t="str">
        <f>"02"</f>
        <v>02</v>
      </c>
      <c r="X2073" t="s">
        <v>51</v>
      </c>
      <c r="AA2073" t="s">
        <v>46</v>
      </c>
      <c r="AB2073">
        <v>0</v>
      </c>
      <c r="AC2073">
        <v>1895.97</v>
      </c>
      <c r="AD2073">
        <v>0</v>
      </c>
      <c r="AE2073">
        <v>0</v>
      </c>
    </row>
    <row r="2074" spans="1:31" x14ac:dyDescent="0.3">
      <c r="A2074" t="str">
        <f t="shared" si="359"/>
        <v>18</v>
      </c>
      <c r="B2074" t="str">
        <f t="shared" si="361"/>
        <v>09</v>
      </c>
      <c r="C2074" s="1">
        <v>43187.903113425928</v>
      </c>
      <c r="D2074" t="str">
        <f t="shared" si="360"/>
        <v>9</v>
      </c>
      <c r="E2074" t="s">
        <v>329</v>
      </c>
      <c r="H2074" t="s">
        <v>330</v>
      </c>
      <c r="I2074" s="2">
        <v>43181</v>
      </c>
      <c r="J2074" t="s">
        <v>181</v>
      </c>
      <c r="K2074" t="s">
        <v>242</v>
      </c>
      <c r="L2074" t="s">
        <v>243</v>
      </c>
      <c r="M2074" t="s">
        <v>331</v>
      </c>
      <c r="N2074" t="s">
        <v>332</v>
      </c>
      <c r="O2074" t="s">
        <v>39</v>
      </c>
      <c r="P2074" t="s">
        <v>40</v>
      </c>
      <c r="Q2074">
        <v>4</v>
      </c>
      <c r="R2074" t="s">
        <v>41</v>
      </c>
      <c r="S2074" t="s">
        <v>333</v>
      </c>
      <c r="T2074" t="s">
        <v>332</v>
      </c>
      <c r="U2074" t="str">
        <f>"04"</f>
        <v>04</v>
      </c>
      <c r="V2074" t="s">
        <v>125</v>
      </c>
      <c r="W2074" t="str">
        <f>"04"</f>
        <v>04</v>
      </c>
      <c r="X2074" t="s">
        <v>125</v>
      </c>
      <c r="AA2074" t="s">
        <v>65</v>
      </c>
      <c r="AB2074">
        <v>0</v>
      </c>
      <c r="AC2074">
        <v>-2755.14</v>
      </c>
      <c r="AD2074">
        <v>0</v>
      </c>
      <c r="AE2074">
        <v>0</v>
      </c>
    </row>
    <row r="2075" spans="1:31" x14ac:dyDescent="0.3">
      <c r="A2075" t="str">
        <f t="shared" si="359"/>
        <v>18</v>
      </c>
      <c r="B2075" t="str">
        <f t="shared" si="361"/>
        <v>09</v>
      </c>
      <c r="C2075" s="1">
        <v>43187.903113425928</v>
      </c>
      <c r="D2075" t="str">
        <f t="shared" si="360"/>
        <v>9</v>
      </c>
      <c r="E2075" t="s">
        <v>329</v>
      </c>
      <c r="H2075" t="s">
        <v>330</v>
      </c>
      <c r="I2075" s="2">
        <v>43181</v>
      </c>
      <c r="J2075" t="s">
        <v>181</v>
      </c>
      <c r="K2075" t="s">
        <v>242</v>
      </c>
      <c r="L2075" t="s">
        <v>243</v>
      </c>
      <c r="M2075" t="s">
        <v>331</v>
      </c>
      <c r="N2075" t="s">
        <v>332</v>
      </c>
      <c r="O2075" t="s">
        <v>39</v>
      </c>
      <c r="P2075" t="s">
        <v>40</v>
      </c>
      <c r="Q2075">
        <v>4</v>
      </c>
      <c r="R2075" t="s">
        <v>41</v>
      </c>
      <c r="S2075" t="s">
        <v>333</v>
      </c>
      <c r="T2075" t="s">
        <v>332</v>
      </c>
      <c r="U2075" t="str">
        <f>"01"</f>
        <v>01</v>
      </c>
      <c r="V2075" t="s">
        <v>84</v>
      </c>
      <c r="W2075" t="str">
        <f>"01"</f>
        <v>01</v>
      </c>
      <c r="X2075" t="s">
        <v>84</v>
      </c>
      <c r="AA2075" t="s">
        <v>46</v>
      </c>
      <c r="AB2075">
        <v>0</v>
      </c>
      <c r="AC2075">
        <v>859.17</v>
      </c>
      <c r="AD2075">
        <v>0</v>
      </c>
      <c r="AE2075">
        <v>0</v>
      </c>
    </row>
    <row r="2076" spans="1:31" x14ac:dyDescent="0.3">
      <c r="A2076" t="str">
        <f t="shared" si="359"/>
        <v>18</v>
      </c>
      <c r="B2076" t="str">
        <f t="shared" si="361"/>
        <v>09</v>
      </c>
      <c r="C2076" s="1">
        <v>43164.668078703704</v>
      </c>
      <c r="D2076" t="str">
        <f t="shared" si="360"/>
        <v>9</v>
      </c>
      <c r="E2076" t="s">
        <v>334</v>
      </c>
      <c r="H2076" t="s">
        <v>335</v>
      </c>
      <c r="I2076" s="2">
        <v>43165</v>
      </c>
      <c r="J2076" t="s">
        <v>74</v>
      </c>
      <c r="K2076" t="s">
        <v>242</v>
      </c>
      <c r="L2076" t="s">
        <v>243</v>
      </c>
      <c r="M2076" t="s">
        <v>336</v>
      </c>
      <c r="N2076" t="s">
        <v>337</v>
      </c>
      <c r="O2076" t="s">
        <v>39</v>
      </c>
      <c r="P2076" t="s">
        <v>40</v>
      </c>
      <c r="Q2076">
        <v>4</v>
      </c>
      <c r="R2076" t="s">
        <v>41</v>
      </c>
      <c r="S2076" t="s">
        <v>338</v>
      </c>
      <c r="T2076" t="s">
        <v>337</v>
      </c>
      <c r="U2076" t="str">
        <f>"05"</f>
        <v>05</v>
      </c>
      <c r="V2076" t="s">
        <v>58</v>
      </c>
      <c r="W2076" t="str">
        <f>"E5724"</f>
        <v>E5724</v>
      </c>
      <c r="X2076" t="s">
        <v>339</v>
      </c>
      <c r="AA2076" t="s">
        <v>46</v>
      </c>
      <c r="AB2076">
        <v>0</v>
      </c>
      <c r="AC2076">
        <v>0</v>
      </c>
      <c r="AD2076">
        <v>42.85</v>
      </c>
      <c r="AE2076">
        <v>0</v>
      </c>
    </row>
    <row r="2077" spans="1:31" x14ac:dyDescent="0.3">
      <c r="A2077" t="str">
        <f t="shared" si="359"/>
        <v>18</v>
      </c>
      <c r="B2077" t="str">
        <f t="shared" si="361"/>
        <v>09</v>
      </c>
      <c r="C2077" s="1">
        <v>43164.668078703704</v>
      </c>
      <c r="D2077" t="str">
        <f t="shared" si="360"/>
        <v>9</v>
      </c>
      <c r="E2077" t="s">
        <v>334</v>
      </c>
      <c r="H2077" t="s">
        <v>340</v>
      </c>
      <c r="I2077" s="2">
        <v>43165</v>
      </c>
      <c r="J2077" t="s">
        <v>74</v>
      </c>
      <c r="K2077" t="s">
        <v>242</v>
      </c>
      <c r="L2077" t="s">
        <v>243</v>
      </c>
      <c r="M2077" t="s">
        <v>336</v>
      </c>
      <c r="N2077" t="s">
        <v>337</v>
      </c>
      <c r="O2077" t="s">
        <v>39</v>
      </c>
      <c r="P2077" t="s">
        <v>40</v>
      </c>
      <c r="Q2077">
        <v>4</v>
      </c>
      <c r="R2077" t="s">
        <v>41</v>
      </c>
      <c r="S2077" t="s">
        <v>338</v>
      </c>
      <c r="T2077" t="s">
        <v>337</v>
      </c>
      <c r="U2077" t="str">
        <f>"05"</f>
        <v>05</v>
      </c>
      <c r="V2077" t="s">
        <v>58</v>
      </c>
      <c r="W2077" t="str">
        <f>"E5724"</f>
        <v>E5724</v>
      </c>
      <c r="X2077" t="s">
        <v>339</v>
      </c>
      <c r="AA2077" t="s">
        <v>46</v>
      </c>
      <c r="AB2077">
        <v>0</v>
      </c>
      <c r="AC2077">
        <v>0</v>
      </c>
      <c r="AD2077">
        <v>658.46</v>
      </c>
      <c r="AE2077">
        <v>0</v>
      </c>
    </row>
    <row r="2078" spans="1:31" x14ac:dyDescent="0.3">
      <c r="A2078" t="str">
        <f t="shared" si="359"/>
        <v>18</v>
      </c>
      <c r="B2078" t="str">
        <f t="shared" si="361"/>
        <v>09</v>
      </c>
      <c r="C2078" s="1">
        <v>43164.668078703704</v>
      </c>
      <c r="D2078" t="str">
        <f t="shared" si="360"/>
        <v>9</v>
      </c>
      <c r="E2078" t="s">
        <v>334</v>
      </c>
      <c r="H2078" t="s">
        <v>341</v>
      </c>
      <c r="I2078" s="2">
        <v>43165</v>
      </c>
      <c r="J2078" t="s">
        <v>74</v>
      </c>
      <c r="K2078" t="s">
        <v>242</v>
      </c>
      <c r="L2078" t="s">
        <v>243</v>
      </c>
      <c r="M2078" t="s">
        <v>336</v>
      </c>
      <c r="N2078" t="s">
        <v>337</v>
      </c>
      <c r="O2078" t="s">
        <v>39</v>
      </c>
      <c r="P2078" t="s">
        <v>40</v>
      </c>
      <c r="Q2078">
        <v>4</v>
      </c>
      <c r="R2078" t="s">
        <v>41</v>
      </c>
      <c r="S2078" t="s">
        <v>338</v>
      </c>
      <c r="T2078" t="s">
        <v>337</v>
      </c>
      <c r="U2078" t="str">
        <f>"05"</f>
        <v>05</v>
      </c>
      <c r="V2078" t="s">
        <v>58</v>
      </c>
      <c r="W2078" t="str">
        <f>"E5724"</f>
        <v>E5724</v>
      </c>
      <c r="X2078" t="s">
        <v>339</v>
      </c>
      <c r="AA2078" t="s">
        <v>46</v>
      </c>
      <c r="AB2078">
        <v>0</v>
      </c>
      <c r="AC2078">
        <v>0</v>
      </c>
      <c r="AD2078">
        <v>21.06</v>
      </c>
      <c r="AE2078">
        <v>0</v>
      </c>
    </row>
    <row r="2079" spans="1:31" x14ac:dyDescent="0.3">
      <c r="A2079" t="str">
        <f t="shared" si="359"/>
        <v>18</v>
      </c>
      <c r="B2079" t="str">
        <f t="shared" si="361"/>
        <v>09</v>
      </c>
      <c r="C2079" s="1">
        <v>43179.361516203702</v>
      </c>
      <c r="D2079" t="str">
        <f t="shared" si="360"/>
        <v>9</v>
      </c>
      <c r="E2079" t="s">
        <v>342</v>
      </c>
      <c r="H2079" t="s">
        <v>343</v>
      </c>
      <c r="I2079" s="2">
        <v>43179</v>
      </c>
      <c r="J2079" t="s">
        <v>74</v>
      </c>
      <c r="K2079" t="s">
        <v>242</v>
      </c>
      <c r="L2079" t="s">
        <v>243</v>
      </c>
      <c r="M2079" t="s">
        <v>336</v>
      </c>
      <c r="N2079" t="s">
        <v>337</v>
      </c>
      <c r="O2079" t="s">
        <v>39</v>
      </c>
      <c r="P2079" t="s">
        <v>40</v>
      </c>
      <c r="Q2079">
        <v>4</v>
      </c>
      <c r="R2079" t="s">
        <v>41</v>
      </c>
      <c r="S2079" t="s">
        <v>338</v>
      </c>
      <c r="T2079" t="s">
        <v>337</v>
      </c>
      <c r="U2079" t="str">
        <f>"05"</f>
        <v>05</v>
      </c>
      <c r="V2079" t="s">
        <v>58</v>
      </c>
      <c r="W2079" t="str">
        <f>"E5023"</f>
        <v>E5023</v>
      </c>
      <c r="X2079" t="s">
        <v>275</v>
      </c>
      <c r="AA2079" t="s">
        <v>46</v>
      </c>
      <c r="AB2079">
        <v>0</v>
      </c>
      <c r="AC2079">
        <v>0</v>
      </c>
      <c r="AD2079">
        <v>104.51</v>
      </c>
      <c r="AE2079">
        <v>0</v>
      </c>
    </row>
    <row r="2080" spans="1:31" x14ac:dyDescent="0.3">
      <c r="A2080" t="str">
        <f t="shared" si="359"/>
        <v>18</v>
      </c>
      <c r="B2080" t="str">
        <f t="shared" si="361"/>
        <v>09</v>
      </c>
      <c r="C2080" s="1">
        <v>43160.907534722224</v>
      </c>
      <c r="D2080" t="str">
        <f t="shared" si="360"/>
        <v>9</v>
      </c>
      <c r="E2080" t="s">
        <v>255</v>
      </c>
      <c r="H2080" t="s">
        <v>48</v>
      </c>
      <c r="I2080" s="2">
        <v>43168</v>
      </c>
      <c r="J2080" t="s">
        <v>49</v>
      </c>
      <c r="K2080" t="s">
        <v>242</v>
      </c>
      <c r="L2080" t="s">
        <v>243</v>
      </c>
      <c r="M2080" t="s">
        <v>336</v>
      </c>
      <c r="N2080" t="s">
        <v>337</v>
      </c>
      <c r="O2080" t="s">
        <v>39</v>
      </c>
      <c r="P2080" t="s">
        <v>40</v>
      </c>
      <c r="Q2080">
        <v>4</v>
      </c>
      <c r="R2080" t="s">
        <v>41</v>
      </c>
      <c r="S2080" t="s">
        <v>338</v>
      </c>
      <c r="T2080" t="s">
        <v>337</v>
      </c>
      <c r="U2080" t="str">
        <f>"02"</f>
        <v>02</v>
      </c>
      <c r="V2080" t="s">
        <v>51</v>
      </c>
      <c r="W2080" t="str">
        <f>"E4281"</f>
        <v>E4281</v>
      </c>
      <c r="X2080" t="s">
        <v>52</v>
      </c>
      <c r="AA2080" t="s">
        <v>46</v>
      </c>
      <c r="AB2080">
        <v>0</v>
      </c>
      <c r="AC2080">
        <v>0</v>
      </c>
      <c r="AD2080">
        <v>617.96</v>
      </c>
      <c r="AE2080">
        <v>0</v>
      </c>
    </row>
    <row r="2081" spans="1:31" x14ac:dyDescent="0.3">
      <c r="A2081" t="str">
        <f t="shared" si="359"/>
        <v>18</v>
      </c>
      <c r="B2081" t="str">
        <f t="shared" si="361"/>
        <v>09</v>
      </c>
      <c r="C2081" s="1">
        <v>43174.910671296297</v>
      </c>
      <c r="D2081" t="str">
        <f t="shared" si="360"/>
        <v>9</v>
      </c>
      <c r="E2081" t="s">
        <v>256</v>
      </c>
      <c r="H2081" t="s">
        <v>54</v>
      </c>
      <c r="I2081" s="2">
        <v>43182</v>
      </c>
      <c r="J2081" t="s">
        <v>49</v>
      </c>
      <c r="K2081" t="s">
        <v>242</v>
      </c>
      <c r="L2081" t="s">
        <v>243</v>
      </c>
      <c r="M2081" t="s">
        <v>336</v>
      </c>
      <c r="N2081" t="s">
        <v>337</v>
      </c>
      <c r="O2081" t="s">
        <v>39</v>
      </c>
      <c r="P2081" t="s">
        <v>40</v>
      </c>
      <c r="Q2081">
        <v>4</v>
      </c>
      <c r="R2081" t="s">
        <v>41</v>
      </c>
      <c r="S2081" t="s">
        <v>338</v>
      </c>
      <c r="T2081" t="s">
        <v>337</v>
      </c>
      <c r="U2081" t="str">
        <f>"02"</f>
        <v>02</v>
      </c>
      <c r="V2081" t="s">
        <v>51</v>
      </c>
      <c r="W2081" t="str">
        <f>"E4281"</f>
        <v>E4281</v>
      </c>
      <c r="X2081" t="s">
        <v>52</v>
      </c>
      <c r="AA2081" t="s">
        <v>46</v>
      </c>
      <c r="AB2081">
        <v>0</v>
      </c>
      <c r="AC2081">
        <v>0</v>
      </c>
      <c r="AD2081">
        <v>617.95000000000005</v>
      </c>
      <c r="AE2081">
        <v>0</v>
      </c>
    </row>
    <row r="2082" spans="1:31" x14ac:dyDescent="0.3">
      <c r="A2082" t="str">
        <f t="shared" si="359"/>
        <v>18</v>
      </c>
      <c r="B2082" t="str">
        <f t="shared" si="361"/>
        <v>09</v>
      </c>
      <c r="C2082" s="1">
        <v>43160.529467592591</v>
      </c>
      <c r="D2082" t="str">
        <f t="shared" si="360"/>
        <v>9</v>
      </c>
      <c r="E2082" t="s">
        <v>344</v>
      </c>
      <c r="H2082" t="s">
        <v>345</v>
      </c>
      <c r="I2082" s="2">
        <v>43160</v>
      </c>
      <c r="J2082" t="s">
        <v>70</v>
      </c>
      <c r="K2082" t="s">
        <v>242</v>
      </c>
      <c r="L2082" t="s">
        <v>243</v>
      </c>
      <c r="M2082" t="s">
        <v>336</v>
      </c>
      <c r="N2082" t="s">
        <v>337</v>
      </c>
      <c r="O2082" t="s">
        <v>39</v>
      </c>
      <c r="P2082" t="s">
        <v>40</v>
      </c>
      <c r="Q2082">
        <v>4</v>
      </c>
      <c r="R2082" t="s">
        <v>41</v>
      </c>
      <c r="S2082" t="s">
        <v>338</v>
      </c>
      <c r="T2082" t="s">
        <v>337</v>
      </c>
      <c r="U2082" t="str">
        <f>"05"</f>
        <v>05</v>
      </c>
      <c r="V2082" t="s">
        <v>58</v>
      </c>
      <c r="W2082" t="str">
        <f>"E5741"</f>
        <v>E5741</v>
      </c>
      <c r="X2082" t="s">
        <v>71</v>
      </c>
      <c r="AA2082" t="s">
        <v>46</v>
      </c>
      <c r="AB2082">
        <v>0</v>
      </c>
      <c r="AC2082">
        <v>0</v>
      </c>
      <c r="AD2082">
        <v>36.07</v>
      </c>
      <c r="AE2082">
        <v>0</v>
      </c>
    </row>
    <row r="2083" spans="1:31" x14ac:dyDescent="0.3">
      <c r="A2083" t="str">
        <f t="shared" si="359"/>
        <v>18</v>
      </c>
      <c r="B2083" t="str">
        <f t="shared" si="361"/>
        <v>09</v>
      </c>
      <c r="C2083" s="1">
        <v>43188.519780092596</v>
      </c>
      <c r="D2083" t="str">
        <f t="shared" si="360"/>
        <v>9</v>
      </c>
      <c r="E2083" t="s">
        <v>346</v>
      </c>
      <c r="H2083" t="s">
        <v>345</v>
      </c>
      <c r="I2083" s="2">
        <v>43188</v>
      </c>
      <c r="J2083" t="s">
        <v>70</v>
      </c>
      <c r="K2083" t="s">
        <v>242</v>
      </c>
      <c r="L2083" t="s">
        <v>243</v>
      </c>
      <c r="M2083" t="s">
        <v>336</v>
      </c>
      <c r="N2083" t="s">
        <v>337</v>
      </c>
      <c r="O2083" t="s">
        <v>39</v>
      </c>
      <c r="P2083" t="s">
        <v>40</v>
      </c>
      <c r="Q2083">
        <v>4</v>
      </c>
      <c r="R2083" t="s">
        <v>41</v>
      </c>
      <c r="S2083" t="s">
        <v>338</v>
      </c>
      <c r="T2083" t="s">
        <v>337</v>
      </c>
      <c r="U2083" t="str">
        <f>"05"</f>
        <v>05</v>
      </c>
      <c r="V2083" t="s">
        <v>58</v>
      </c>
      <c r="W2083" t="str">
        <f>"E5741"</f>
        <v>E5741</v>
      </c>
      <c r="X2083" t="s">
        <v>71</v>
      </c>
      <c r="AA2083" t="s">
        <v>46</v>
      </c>
      <c r="AB2083">
        <v>0</v>
      </c>
      <c r="AC2083">
        <v>0</v>
      </c>
      <c r="AD2083">
        <v>183.53</v>
      </c>
      <c r="AE2083">
        <v>0</v>
      </c>
    </row>
    <row r="2084" spans="1:31" x14ac:dyDescent="0.3">
      <c r="A2084" t="str">
        <f t="shared" si="359"/>
        <v>18</v>
      </c>
      <c r="B2084" t="str">
        <f t="shared" si="361"/>
        <v>09</v>
      </c>
      <c r="C2084" s="1">
        <v>43186.611122685186</v>
      </c>
      <c r="D2084" t="str">
        <f t="shared" si="360"/>
        <v>9</v>
      </c>
      <c r="E2084" t="s">
        <v>347</v>
      </c>
      <c r="H2084" t="s">
        <v>348</v>
      </c>
      <c r="I2084" s="2">
        <v>43186</v>
      </c>
      <c r="J2084" t="s">
        <v>70</v>
      </c>
      <c r="K2084" t="s">
        <v>242</v>
      </c>
      <c r="L2084" t="s">
        <v>243</v>
      </c>
      <c r="M2084" t="s">
        <v>336</v>
      </c>
      <c r="N2084" t="s">
        <v>337</v>
      </c>
      <c r="O2084" t="s">
        <v>39</v>
      </c>
      <c r="P2084" t="s">
        <v>40</v>
      </c>
      <c r="Q2084">
        <v>4</v>
      </c>
      <c r="R2084" t="s">
        <v>41</v>
      </c>
      <c r="S2084" t="s">
        <v>338</v>
      </c>
      <c r="T2084" t="s">
        <v>337</v>
      </c>
      <c r="U2084" t="str">
        <f>"05"</f>
        <v>05</v>
      </c>
      <c r="V2084" t="s">
        <v>58</v>
      </c>
      <c r="W2084" t="str">
        <f>"E5741"</f>
        <v>E5741</v>
      </c>
      <c r="X2084" t="s">
        <v>71</v>
      </c>
      <c r="AA2084" t="s">
        <v>46</v>
      </c>
      <c r="AB2084">
        <v>0</v>
      </c>
      <c r="AC2084">
        <v>0</v>
      </c>
      <c r="AD2084">
        <v>171.98</v>
      </c>
      <c r="AE2084">
        <v>0</v>
      </c>
    </row>
    <row r="2085" spans="1:31" x14ac:dyDescent="0.3">
      <c r="A2085" t="str">
        <f t="shared" si="359"/>
        <v>18</v>
      </c>
      <c r="B2085" t="str">
        <f t="shared" si="361"/>
        <v>09</v>
      </c>
      <c r="C2085" s="1">
        <v>43178.466493055559</v>
      </c>
      <c r="D2085" t="str">
        <f t="shared" si="360"/>
        <v>9</v>
      </c>
      <c r="E2085" t="s">
        <v>349</v>
      </c>
      <c r="H2085" t="s">
        <v>350</v>
      </c>
      <c r="I2085" s="2">
        <v>43179</v>
      </c>
      <c r="J2085" t="s">
        <v>74</v>
      </c>
      <c r="K2085" t="s">
        <v>242</v>
      </c>
      <c r="L2085" t="s">
        <v>243</v>
      </c>
      <c r="M2085" t="s">
        <v>336</v>
      </c>
      <c r="N2085" t="s">
        <v>337</v>
      </c>
      <c r="O2085" t="s">
        <v>39</v>
      </c>
      <c r="P2085" t="s">
        <v>40</v>
      </c>
      <c r="Q2085">
        <v>4</v>
      </c>
      <c r="R2085" t="s">
        <v>41</v>
      </c>
      <c r="S2085" t="s">
        <v>338</v>
      </c>
      <c r="T2085" t="s">
        <v>337</v>
      </c>
      <c r="U2085" t="str">
        <f>"05"</f>
        <v>05</v>
      </c>
      <c r="V2085" t="s">
        <v>58</v>
      </c>
      <c r="W2085" t="str">
        <f>"E5741"</f>
        <v>E5741</v>
      </c>
      <c r="X2085" t="s">
        <v>71</v>
      </c>
      <c r="AA2085" t="s">
        <v>46</v>
      </c>
      <c r="AB2085">
        <v>0</v>
      </c>
      <c r="AC2085">
        <v>0</v>
      </c>
      <c r="AD2085">
        <v>118.56</v>
      </c>
      <c r="AE2085">
        <v>0</v>
      </c>
    </row>
    <row r="2086" spans="1:31" x14ac:dyDescent="0.3">
      <c r="A2086" t="str">
        <f t="shared" si="359"/>
        <v>18</v>
      </c>
      <c r="B2086" t="str">
        <f t="shared" si="361"/>
        <v>09</v>
      </c>
      <c r="C2086" s="1">
        <v>43160.902881944443</v>
      </c>
      <c r="D2086" t="str">
        <f t="shared" si="360"/>
        <v>9</v>
      </c>
      <c r="E2086" t="s">
        <v>258</v>
      </c>
      <c r="G2086" t="s">
        <v>86</v>
      </c>
      <c r="H2086" t="s">
        <v>87</v>
      </c>
      <c r="I2086" s="2">
        <v>43160</v>
      </c>
      <c r="J2086" t="s">
        <v>88</v>
      </c>
      <c r="K2086" t="s">
        <v>242</v>
      </c>
      <c r="L2086" t="s">
        <v>243</v>
      </c>
      <c r="M2086" t="s">
        <v>336</v>
      </c>
      <c r="N2086" t="s">
        <v>337</v>
      </c>
      <c r="O2086" t="s">
        <v>39</v>
      </c>
      <c r="P2086" t="s">
        <v>40</v>
      </c>
      <c r="Q2086">
        <v>4</v>
      </c>
      <c r="R2086" t="s">
        <v>41</v>
      </c>
      <c r="S2086" t="s">
        <v>338</v>
      </c>
      <c r="T2086" t="s">
        <v>337</v>
      </c>
      <c r="U2086" t="str">
        <f>"01"</f>
        <v>01</v>
      </c>
      <c r="V2086" t="s">
        <v>84</v>
      </c>
      <c r="W2086" t="str">
        <f>"E4105"</f>
        <v>E4105</v>
      </c>
      <c r="X2086" t="s">
        <v>84</v>
      </c>
      <c r="AA2086" t="s">
        <v>65</v>
      </c>
      <c r="AB2086">
        <v>0</v>
      </c>
      <c r="AC2086">
        <v>0</v>
      </c>
      <c r="AD2086">
        <v>0</v>
      </c>
      <c r="AE2086">
        <v>-1884</v>
      </c>
    </row>
    <row r="2087" spans="1:31" x14ac:dyDescent="0.3">
      <c r="A2087" t="str">
        <f t="shared" si="359"/>
        <v>18</v>
      </c>
      <c r="B2087" t="str">
        <f t="shared" si="361"/>
        <v>09</v>
      </c>
      <c r="C2087" s="1">
        <v>43160.904305555552</v>
      </c>
      <c r="D2087" t="str">
        <f t="shared" si="360"/>
        <v>9</v>
      </c>
      <c r="E2087" t="s">
        <v>257</v>
      </c>
      <c r="H2087" t="s">
        <v>48</v>
      </c>
      <c r="I2087" s="2">
        <v>43168</v>
      </c>
      <c r="J2087" t="s">
        <v>83</v>
      </c>
      <c r="K2087" t="s">
        <v>242</v>
      </c>
      <c r="L2087" t="s">
        <v>243</v>
      </c>
      <c r="M2087" t="s">
        <v>336</v>
      </c>
      <c r="N2087" t="s">
        <v>337</v>
      </c>
      <c r="O2087" t="s">
        <v>39</v>
      </c>
      <c r="P2087" t="s">
        <v>40</v>
      </c>
      <c r="Q2087">
        <v>4</v>
      </c>
      <c r="R2087" t="s">
        <v>41</v>
      </c>
      <c r="S2087" t="s">
        <v>338</v>
      </c>
      <c r="T2087" t="s">
        <v>337</v>
      </c>
      <c r="U2087" t="str">
        <f>"01"</f>
        <v>01</v>
      </c>
      <c r="V2087" t="s">
        <v>84</v>
      </c>
      <c r="W2087" t="str">
        <f>"E4105"</f>
        <v>E4105</v>
      </c>
      <c r="X2087" t="s">
        <v>84</v>
      </c>
      <c r="AA2087" t="s">
        <v>46</v>
      </c>
      <c r="AB2087">
        <v>0</v>
      </c>
      <c r="AC2087">
        <v>0</v>
      </c>
      <c r="AD2087">
        <v>1884</v>
      </c>
      <c r="AE2087">
        <v>0</v>
      </c>
    </row>
    <row r="2088" spans="1:31" x14ac:dyDescent="0.3">
      <c r="A2088" t="str">
        <f t="shared" si="359"/>
        <v>18</v>
      </c>
      <c r="B2088" t="str">
        <f t="shared" si="361"/>
        <v>09</v>
      </c>
      <c r="C2088" s="1">
        <v>43174.905891203707</v>
      </c>
      <c r="D2088" t="str">
        <f t="shared" si="360"/>
        <v>9</v>
      </c>
      <c r="E2088" t="s">
        <v>260</v>
      </c>
      <c r="G2088" t="s">
        <v>86</v>
      </c>
      <c r="H2088" t="s">
        <v>87</v>
      </c>
      <c r="I2088" s="2">
        <v>43174</v>
      </c>
      <c r="J2088" t="s">
        <v>88</v>
      </c>
      <c r="K2088" t="s">
        <v>242</v>
      </c>
      <c r="L2088" t="s">
        <v>243</v>
      </c>
      <c r="M2088" t="s">
        <v>336</v>
      </c>
      <c r="N2088" t="s">
        <v>337</v>
      </c>
      <c r="O2088" t="s">
        <v>39</v>
      </c>
      <c r="P2088" t="s">
        <v>40</v>
      </c>
      <c r="Q2088">
        <v>4</v>
      </c>
      <c r="R2088" t="s">
        <v>41</v>
      </c>
      <c r="S2088" t="s">
        <v>338</v>
      </c>
      <c r="T2088" t="s">
        <v>337</v>
      </c>
      <c r="U2088" t="str">
        <f>"01"</f>
        <v>01</v>
      </c>
      <c r="V2088" t="s">
        <v>84</v>
      </c>
      <c r="W2088" t="str">
        <f>"E4105"</f>
        <v>E4105</v>
      </c>
      <c r="X2088" t="s">
        <v>84</v>
      </c>
      <c r="AA2088" t="s">
        <v>65</v>
      </c>
      <c r="AB2088">
        <v>0</v>
      </c>
      <c r="AC2088">
        <v>0</v>
      </c>
      <c r="AD2088">
        <v>0</v>
      </c>
      <c r="AE2088">
        <v>-1884</v>
      </c>
    </row>
    <row r="2089" spans="1:31" x14ac:dyDescent="0.3">
      <c r="A2089" t="str">
        <f t="shared" si="359"/>
        <v>18</v>
      </c>
      <c r="B2089" t="str">
        <f t="shared" si="361"/>
        <v>09</v>
      </c>
      <c r="C2089" s="1">
        <v>43174.907442129632</v>
      </c>
      <c r="D2089" t="str">
        <f t="shared" si="360"/>
        <v>9</v>
      </c>
      <c r="E2089" t="s">
        <v>259</v>
      </c>
      <c r="H2089" t="s">
        <v>54</v>
      </c>
      <c r="I2089" s="2">
        <v>43182</v>
      </c>
      <c r="J2089" t="s">
        <v>83</v>
      </c>
      <c r="K2089" t="s">
        <v>242</v>
      </c>
      <c r="L2089" t="s">
        <v>243</v>
      </c>
      <c r="M2089" t="s">
        <v>336</v>
      </c>
      <c r="N2089" t="s">
        <v>337</v>
      </c>
      <c r="O2089" t="s">
        <v>39</v>
      </c>
      <c r="P2089" t="s">
        <v>40</v>
      </c>
      <c r="Q2089">
        <v>4</v>
      </c>
      <c r="R2089" t="s">
        <v>41</v>
      </c>
      <c r="S2089" t="s">
        <v>338</v>
      </c>
      <c r="T2089" t="s">
        <v>337</v>
      </c>
      <c r="U2089" t="str">
        <f>"01"</f>
        <v>01</v>
      </c>
      <c r="V2089" t="s">
        <v>84</v>
      </c>
      <c r="W2089" t="str">
        <f>"E4105"</f>
        <v>E4105</v>
      </c>
      <c r="X2089" t="s">
        <v>84</v>
      </c>
      <c r="AA2089" t="s">
        <v>46</v>
      </c>
      <c r="AB2089">
        <v>0</v>
      </c>
      <c r="AC2089">
        <v>0</v>
      </c>
      <c r="AD2089">
        <v>1884</v>
      </c>
      <c r="AE2089">
        <v>0</v>
      </c>
    </row>
    <row r="2090" spans="1:31" x14ac:dyDescent="0.3">
      <c r="A2090" t="str">
        <f t="shared" si="359"/>
        <v>18</v>
      </c>
      <c r="B2090" t="str">
        <f t="shared" si="361"/>
        <v>09</v>
      </c>
      <c r="C2090" s="1">
        <v>43188.904224537036</v>
      </c>
      <c r="D2090" t="str">
        <f t="shared" si="360"/>
        <v>9</v>
      </c>
      <c r="E2090" t="s">
        <v>261</v>
      </c>
      <c r="G2090" t="s">
        <v>86</v>
      </c>
      <c r="H2090" t="s">
        <v>87</v>
      </c>
      <c r="I2090" s="2">
        <v>43188</v>
      </c>
      <c r="J2090" t="s">
        <v>88</v>
      </c>
      <c r="K2090" t="s">
        <v>242</v>
      </c>
      <c r="L2090" t="s">
        <v>243</v>
      </c>
      <c r="M2090" t="s">
        <v>336</v>
      </c>
      <c r="N2090" t="s">
        <v>337</v>
      </c>
      <c r="O2090" t="s">
        <v>39</v>
      </c>
      <c r="P2090" t="s">
        <v>40</v>
      </c>
      <c r="Q2090">
        <v>4</v>
      </c>
      <c r="R2090" t="s">
        <v>41</v>
      </c>
      <c r="S2090" t="s">
        <v>338</v>
      </c>
      <c r="T2090" t="s">
        <v>337</v>
      </c>
      <c r="U2090" t="str">
        <f>"01"</f>
        <v>01</v>
      </c>
      <c r="V2090" t="s">
        <v>84</v>
      </c>
      <c r="W2090" t="str">
        <f>"E4105"</f>
        <v>E4105</v>
      </c>
      <c r="X2090" t="s">
        <v>84</v>
      </c>
      <c r="AA2090" t="s">
        <v>65</v>
      </c>
      <c r="AB2090">
        <v>0</v>
      </c>
      <c r="AC2090">
        <v>0</v>
      </c>
      <c r="AD2090">
        <v>0</v>
      </c>
      <c r="AE2090">
        <v>-1884</v>
      </c>
    </row>
    <row r="2091" spans="1:31" x14ac:dyDescent="0.3">
      <c r="A2091" t="str">
        <f t="shared" si="359"/>
        <v>18</v>
      </c>
      <c r="B2091" t="str">
        <f t="shared" si="361"/>
        <v>09</v>
      </c>
      <c r="C2091" s="1">
        <v>43164.668078703704</v>
      </c>
      <c r="D2091" t="str">
        <f t="shared" si="360"/>
        <v>9</v>
      </c>
      <c r="E2091" t="s">
        <v>334</v>
      </c>
      <c r="H2091" t="s">
        <v>340</v>
      </c>
      <c r="I2091" s="2">
        <v>43165</v>
      </c>
      <c r="J2091" t="s">
        <v>74</v>
      </c>
      <c r="K2091" t="s">
        <v>242</v>
      </c>
      <c r="L2091" t="s">
        <v>243</v>
      </c>
      <c r="M2091" t="s">
        <v>336</v>
      </c>
      <c r="N2091" t="s">
        <v>337</v>
      </c>
      <c r="O2091" t="s">
        <v>39</v>
      </c>
      <c r="P2091" t="s">
        <v>40</v>
      </c>
      <c r="Q2091">
        <v>4</v>
      </c>
      <c r="R2091" t="s">
        <v>41</v>
      </c>
      <c r="S2091" t="s">
        <v>338</v>
      </c>
      <c r="T2091" t="s">
        <v>337</v>
      </c>
      <c r="U2091" t="str">
        <f>"05"</f>
        <v>05</v>
      </c>
      <c r="V2091" t="s">
        <v>58</v>
      </c>
      <c r="W2091" t="str">
        <f>"E5307"</f>
        <v>E5307</v>
      </c>
      <c r="X2091" t="s">
        <v>95</v>
      </c>
      <c r="AA2091" t="s">
        <v>46</v>
      </c>
      <c r="AB2091">
        <v>0</v>
      </c>
      <c r="AC2091">
        <v>0</v>
      </c>
      <c r="AD2091">
        <v>282</v>
      </c>
      <c r="AE2091">
        <v>0</v>
      </c>
    </row>
    <row r="2092" spans="1:31" x14ac:dyDescent="0.3">
      <c r="A2092" t="str">
        <f t="shared" si="359"/>
        <v>18</v>
      </c>
      <c r="B2092" t="str">
        <f t="shared" si="361"/>
        <v>09</v>
      </c>
      <c r="C2092" s="1">
        <v>43164.668078703704</v>
      </c>
      <c r="D2092" t="str">
        <f t="shared" si="360"/>
        <v>9</v>
      </c>
      <c r="E2092" t="s">
        <v>334</v>
      </c>
      <c r="H2092" t="s">
        <v>351</v>
      </c>
      <c r="I2092" s="2">
        <v>43165</v>
      </c>
      <c r="J2092" t="s">
        <v>74</v>
      </c>
      <c r="K2092" t="s">
        <v>242</v>
      </c>
      <c r="L2092" t="s">
        <v>243</v>
      </c>
      <c r="M2092" t="s">
        <v>336</v>
      </c>
      <c r="N2092" t="s">
        <v>337</v>
      </c>
      <c r="O2092" t="s">
        <v>39</v>
      </c>
      <c r="P2092" t="s">
        <v>40</v>
      </c>
      <c r="Q2092">
        <v>4</v>
      </c>
      <c r="R2092" t="s">
        <v>41</v>
      </c>
      <c r="S2092" t="s">
        <v>338</v>
      </c>
      <c r="T2092" t="s">
        <v>337</v>
      </c>
      <c r="U2092" t="str">
        <f>"05"</f>
        <v>05</v>
      </c>
      <c r="V2092" t="s">
        <v>58</v>
      </c>
      <c r="W2092" t="str">
        <f>"E5307"</f>
        <v>E5307</v>
      </c>
      <c r="X2092" t="s">
        <v>95</v>
      </c>
      <c r="AA2092" t="s">
        <v>46</v>
      </c>
      <c r="AB2092">
        <v>0</v>
      </c>
      <c r="AC2092">
        <v>0</v>
      </c>
      <c r="AD2092">
        <v>282</v>
      </c>
      <c r="AE2092">
        <v>0</v>
      </c>
    </row>
    <row r="2093" spans="1:31" x14ac:dyDescent="0.3">
      <c r="A2093" t="str">
        <f t="shared" si="359"/>
        <v>18</v>
      </c>
      <c r="B2093" t="str">
        <f t="shared" si="361"/>
        <v>09</v>
      </c>
      <c r="C2093" s="1">
        <v>43160.529479166667</v>
      </c>
      <c r="D2093" t="str">
        <f t="shared" si="360"/>
        <v>9</v>
      </c>
      <c r="E2093" t="s">
        <v>344</v>
      </c>
      <c r="H2093" t="s">
        <v>345</v>
      </c>
      <c r="I2093" s="2">
        <v>43160</v>
      </c>
      <c r="J2093" t="s">
        <v>265</v>
      </c>
      <c r="K2093" t="s">
        <v>242</v>
      </c>
      <c r="L2093" t="s">
        <v>243</v>
      </c>
      <c r="M2093" t="s">
        <v>336</v>
      </c>
      <c r="N2093" t="s">
        <v>337</v>
      </c>
      <c r="O2093" t="s">
        <v>39</v>
      </c>
      <c r="P2093" t="s">
        <v>40</v>
      </c>
      <c r="Q2093">
        <v>4</v>
      </c>
      <c r="R2093" t="s">
        <v>41</v>
      </c>
      <c r="S2093" t="s">
        <v>338</v>
      </c>
      <c r="T2093" t="s">
        <v>337</v>
      </c>
      <c r="U2093" t="str">
        <f t="shared" ref="U2093:U2106" si="362">"RV"</f>
        <v>RV</v>
      </c>
      <c r="V2093" t="s">
        <v>44</v>
      </c>
      <c r="W2093" t="str">
        <f t="shared" ref="W2093:W2106" si="363">"R3711E"</f>
        <v>R3711E</v>
      </c>
      <c r="X2093" t="s">
        <v>266</v>
      </c>
      <c r="AA2093" t="s">
        <v>46</v>
      </c>
      <c r="AB2093">
        <v>0</v>
      </c>
      <c r="AC2093">
        <v>0</v>
      </c>
      <c r="AD2093">
        <v>52.41</v>
      </c>
      <c r="AE2093">
        <v>0</v>
      </c>
    </row>
    <row r="2094" spans="1:31" x14ac:dyDescent="0.3">
      <c r="A2094" t="str">
        <f t="shared" si="359"/>
        <v>18</v>
      </c>
      <c r="B2094" t="str">
        <f t="shared" si="361"/>
        <v>09</v>
      </c>
      <c r="C2094" s="1">
        <v>43160.908483796295</v>
      </c>
      <c r="D2094" t="str">
        <f t="shared" si="360"/>
        <v>9</v>
      </c>
      <c r="E2094" t="s">
        <v>255</v>
      </c>
      <c r="H2094" t="s">
        <v>48</v>
      </c>
      <c r="I2094" s="2">
        <v>43168</v>
      </c>
      <c r="J2094" t="s">
        <v>265</v>
      </c>
      <c r="K2094" t="s">
        <v>242</v>
      </c>
      <c r="L2094" t="s">
        <v>243</v>
      </c>
      <c r="M2094" t="s">
        <v>336</v>
      </c>
      <c r="N2094" t="s">
        <v>337</v>
      </c>
      <c r="O2094" t="s">
        <v>39</v>
      </c>
      <c r="P2094" t="s">
        <v>40</v>
      </c>
      <c r="Q2094">
        <v>4</v>
      </c>
      <c r="R2094" t="s">
        <v>41</v>
      </c>
      <c r="S2094" t="s">
        <v>338</v>
      </c>
      <c r="T2094" t="s">
        <v>337</v>
      </c>
      <c r="U2094" t="str">
        <f t="shared" si="362"/>
        <v>RV</v>
      </c>
      <c r="V2094" t="s">
        <v>44</v>
      </c>
      <c r="W2094" t="str">
        <f t="shared" si="363"/>
        <v>R3711E</v>
      </c>
      <c r="X2094" t="s">
        <v>266</v>
      </c>
      <c r="AA2094" t="s">
        <v>46</v>
      </c>
      <c r="AB2094">
        <v>0</v>
      </c>
      <c r="AC2094">
        <v>0</v>
      </c>
      <c r="AD2094">
        <v>897.9</v>
      </c>
      <c r="AE2094">
        <v>0</v>
      </c>
    </row>
    <row r="2095" spans="1:31" x14ac:dyDescent="0.3">
      <c r="A2095" t="str">
        <f t="shared" si="359"/>
        <v>18</v>
      </c>
      <c r="B2095" t="str">
        <f t="shared" si="361"/>
        <v>09</v>
      </c>
      <c r="C2095" s="1">
        <v>43160.905023148145</v>
      </c>
      <c r="D2095" t="str">
        <f t="shared" si="360"/>
        <v>9</v>
      </c>
      <c r="E2095" t="s">
        <v>257</v>
      </c>
      <c r="H2095" t="s">
        <v>48</v>
      </c>
      <c r="I2095" s="2">
        <v>43168</v>
      </c>
      <c r="J2095" t="s">
        <v>265</v>
      </c>
      <c r="K2095" t="s">
        <v>242</v>
      </c>
      <c r="L2095" t="s">
        <v>243</v>
      </c>
      <c r="M2095" t="s">
        <v>336</v>
      </c>
      <c r="N2095" t="s">
        <v>337</v>
      </c>
      <c r="O2095" t="s">
        <v>39</v>
      </c>
      <c r="P2095" t="s">
        <v>40</v>
      </c>
      <c r="Q2095">
        <v>4</v>
      </c>
      <c r="R2095" t="s">
        <v>41</v>
      </c>
      <c r="S2095" t="s">
        <v>338</v>
      </c>
      <c r="T2095" t="s">
        <v>337</v>
      </c>
      <c r="U2095" t="str">
        <f t="shared" si="362"/>
        <v>RV</v>
      </c>
      <c r="V2095" t="s">
        <v>44</v>
      </c>
      <c r="W2095" t="str">
        <f t="shared" si="363"/>
        <v>R3711E</v>
      </c>
      <c r="X2095" t="s">
        <v>266</v>
      </c>
      <c r="AA2095" t="s">
        <v>46</v>
      </c>
      <c r="AB2095">
        <v>0</v>
      </c>
      <c r="AC2095">
        <v>0</v>
      </c>
      <c r="AD2095">
        <v>2737.45</v>
      </c>
      <c r="AE2095">
        <v>0</v>
      </c>
    </row>
    <row r="2096" spans="1:31" x14ac:dyDescent="0.3">
      <c r="A2096" t="str">
        <f t="shared" si="359"/>
        <v>18</v>
      </c>
      <c r="B2096" t="str">
        <f t="shared" si="361"/>
        <v>09</v>
      </c>
      <c r="C2096" s="1">
        <v>43179.361527777779</v>
      </c>
      <c r="D2096" t="str">
        <f t="shared" si="360"/>
        <v>9</v>
      </c>
      <c r="E2096" t="s">
        <v>342</v>
      </c>
      <c r="H2096" t="s">
        <v>343</v>
      </c>
      <c r="I2096" s="2">
        <v>43179</v>
      </c>
      <c r="J2096" t="s">
        <v>265</v>
      </c>
      <c r="K2096" t="s">
        <v>242</v>
      </c>
      <c r="L2096" t="s">
        <v>243</v>
      </c>
      <c r="M2096" t="s">
        <v>336</v>
      </c>
      <c r="N2096" t="s">
        <v>337</v>
      </c>
      <c r="O2096" t="s">
        <v>39</v>
      </c>
      <c r="P2096" t="s">
        <v>40</v>
      </c>
      <c r="Q2096">
        <v>4</v>
      </c>
      <c r="R2096" t="s">
        <v>41</v>
      </c>
      <c r="S2096" t="s">
        <v>338</v>
      </c>
      <c r="T2096" t="s">
        <v>337</v>
      </c>
      <c r="U2096" t="str">
        <f t="shared" si="362"/>
        <v>RV</v>
      </c>
      <c r="V2096" t="s">
        <v>44</v>
      </c>
      <c r="W2096" t="str">
        <f t="shared" si="363"/>
        <v>R3711E</v>
      </c>
      <c r="X2096" t="s">
        <v>266</v>
      </c>
      <c r="AA2096" t="s">
        <v>46</v>
      </c>
      <c r="AB2096">
        <v>0</v>
      </c>
      <c r="AC2096">
        <v>0</v>
      </c>
      <c r="AD2096">
        <v>151.85</v>
      </c>
      <c r="AE2096">
        <v>0</v>
      </c>
    </row>
    <row r="2097" spans="1:31" x14ac:dyDescent="0.3">
      <c r="A2097" t="str">
        <f t="shared" si="359"/>
        <v>18</v>
      </c>
      <c r="B2097" t="str">
        <f t="shared" si="361"/>
        <v>09</v>
      </c>
      <c r="C2097" s="1">
        <v>43188.519780092596</v>
      </c>
      <c r="D2097" t="str">
        <f t="shared" si="360"/>
        <v>9</v>
      </c>
      <c r="E2097" t="s">
        <v>346</v>
      </c>
      <c r="H2097" t="s">
        <v>345</v>
      </c>
      <c r="I2097" s="2">
        <v>43188</v>
      </c>
      <c r="J2097" t="s">
        <v>265</v>
      </c>
      <c r="K2097" t="s">
        <v>242</v>
      </c>
      <c r="L2097" t="s">
        <v>243</v>
      </c>
      <c r="M2097" t="s">
        <v>336</v>
      </c>
      <c r="N2097" t="s">
        <v>337</v>
      </c>
      <c r="O2097" t="s">
        <v>39</v>
      </c>
      <c r="P2097" t="s">
        <v>40</v>
      </c>
      <c r="Q2097">
        <v>4</v>
      </c>
      <c r="R2097" t="s">
        <v>41</v>
      </c>
      <c r="S2097" t="s">
        <v>338</v>
      </c>
      <c r="T2097" t="s">
        <v>337</v>
      </c>
      <c r="U2097" t="str">
        <f t="shared" si="362"/>
        <v>RV</v>
      </c>
      <c r="V2097" t="s">
        <v>44</v>
      </c>
      <c r="W2097" t="str">
        <f t="shared" si="363"/>
        <v>R3711E</v>
      </c>
      <c r="X2097" t="s">
        <v>266</v>
      </c>
      <c r="AA2097" t="s">
        <v>46</v>
      </c>
      <c r="AB2097">
        <v>0</v>
      </c>
      <c r="AC2097">
        <v>0</v>
      </c>
      <c r="AD2097">
        <v>266.67</v>
      </c>
      <c r="AE2097">
        <v>0</v>
      </c>
    </row>
    <row r="2098" spans="1:31" x14ac:dyDescent="0.3">
      <c r="A2098" t="str">
        <f t="shared" si="359"/>
        <v>18</v>
      </c>
      <c r="B2098" t="str">
        <f t="shared" si="361"/>
        <v>09</v>
      </c>
      <c r="C2098" s="1">
        <v>43174.911481481482</v>
      </c>
      <c r="D2098" t="str">
        <f t="shared" si="360"/>
        <v>9</v>
      </c>
      <c r="E2098" t="s">
        <v>256</v>
      </c>
      <c r="H2098" t="s">
        <v>54</v>
      </c>
      <c r="I2098" s="2">
        <v>43182</v>
      </c>
      <c r="J2098" t="s">
        <v>265</v>
      </c>
      <c r="K2098" t="s">
        <v>242</v>
      </c>
      <c r="L2098" t="s">
        <v>243</v>
      </c>
      <c r="M2098" t="s">
        <v>336</v>
      </c>
      <c r="N2098" t="s">
        <v>337</v>
      </c>
      <c r="O2098" t="s">
        <v>39</v>
      </c>
      <c r="P2098" t="s">
        <v>40</v>
      </c>
      <c r="Q2098">
        <v>4</v>
      </c>
      <c r="R2098" t="s">
        <v>41</v>
      </c>
      <c r="S2098" t="s">
        <v>338</v>
      </c>
      <c r="T2098" t="s">
        <v>337</v>
      </c>
      <c r="U2098" t="str">
        <f t="shared" si="362"/>
        <v>RV</v>
      </c>
      <c r="V2098" t="s">
        <v>44</v>
      </c>
      <c r="W2098" t="str">
        <f t="shared" si="363"/>
        <v>R3711E</v>
      </c>
      <c r="X2098" t="s">
        <v>266</v>
      </c>
      <c r="AA2098" t="s">
        <v>46</v>
      </c>
      <c r="AB2098">
        <v>0</v>
      </c>
      <c r="AC2098">
        <v>0</v>
      </c>
      <c r="AD2098">
        <v>897.88</v>
      </c>
      <c r="AE2098">
        <v>0</v>
      </c>
    </row>
    <row r="2099" spans="1:31" x14ac:dyDescent="0.3">
      <c r="A2099" t="str">
        <f t="shared" si="359"/>
        <v>18</v>
      </c>
      <c r="B2099" t="str">
        <f t="shared" si="361"/>
        <v>09</v>
      </c>
      <c r="C2099" s="1">
        <v>43186.611134259256</v>
      </c>
      <c r="D2099" t="str">
        <f t="shared" si="360"/>
        <v>9</v>
      </c>
      <c r="E2099" t="s">
        <v>347</v>
      </c>
      <c r="H2099" t="s">
        <v>348</v>
      </c>
      <c r="I2099" s="2">
        <v>43186</v>
      </c>
      <c r="J2099" t="s">
        <v>265</v>
      </c>
      <c r="K2099" t="s">
        <v>242</v>
      </c>
      <c r="L2099" t="s">
        <v>243</v>
      </c>
      <c r="M2099" t="s">
        <v>336</v>
      </c>
      <c r="N2099" t="s">
        <v>337</v>
      </c>
      <c r="O2099" t="s">
        <v>39</v>
      </c>
      <c r="P2099" t="s">
        <v>40</v>
      </c>
      <c r="Q2099">
        <v>4</v>
      </c>
      <c r="R2099" t="s">
        <v>41</v>
      </c>
      <c r="S2099" t="s">
        <v>338</v>
      </c>
      <c r="T2099" t="s">
        <v>337</v>
      </c>
      <c r="U2099" t="str">
        <f t="shared" si="362"/>
        <v>RV</v>
      </c>
      <c r="V2099" t="s">
        <v>44</v>
      </c>
      <c r="W2099" t="str">
        <f t="shared" si="363"/>
        <v>R3711E</v>
      </c>
      <c r="X2099" t="s">
        <v>266</v>
      </c>
      <c r="AA2099" t="s">
        <v>46</v>
      </c>
      <c r="AB2099">
        <v>0</v>
      </c>
      <c r="AC2099">
        <v>0</v>
      </c>
      <c r="AD2099">
        <v>249.89</v>
      </c>
      <c r="AE2099">
        <v>0</v>
      </c>
    </row>
    <row r="2100" spans="1:31" x14ac:dyDescent="0.3">
      <c r="A2100" t="str">
        <f t="shared" si="359"/>
        <v>18</v>
      </c>
      <c r="B2100" t="str">
        <f t="shared" si="361"/>
        <v>09</v>
      </c>
      <c r="C2100" s="1">
        <v>43174.908206018517</v>
      </c>
      <c r="D2100" t="str">
        <f t="shared" si="360"/>
        <v>9</v>
      </c>
      <c r="E2100" t="s">
        <v>259</v>
      </c>
      <c r="H2100" t="s">
        <v>54</v>
      </c>
      <c r="I2100" s="2">
        <v>43182</v>
      </c>
      <c r="J2100" t="s">
        <v>265</v>
      </c>
      <c r="K2100" t="s">
        <v>242</v>
      </c>
      <c r="L2100" t="s">
        <v>243</v>
      </c>
      <c r="M2100" t="s">
        <v>336</v>
      </c>
      <c r="N2100" t="s">
        <v>337</v>
      </c>
      <c r="O2100" t="s">
        <v>39</v>
      </c>
      <c r="P2100" t="s">
        <v>40</v>
      </c>
      <c r="Q2100">
        <v>4</v>
      </c>
      <c r="R2100" t="s">
        <v>41</v>
      </c>
      <c r="S2100" t="s">
        <v>338</v>
      </c>
      <c r="T2100" t="s">
        <v>337</v>
      </c>
      <c r="U2100" t="str">
        <f t="shared" si="362"/>
        <v>RV</v>
      </c>
      <c r="V2100" t="s">
        <v>44</v>
      </c>
      <c r="W2100" t="str">
        <f t="shared" si="363"/>
        <v>R3711E</v>
      </c>
      <c r="X2100" t="s">
        <v>266</v>
      </c>
      <c r="AA2100" t="s">
        <v>46</v>
      </c>
      <c r="AB2100">
        <v>0</v>
      </c>
      <c r="AC2100">
        <v>0</v>
      </c>
      <c r="AD2100">
        <v>2737.45</v>
      </c>
      <c r="AE2100">
        <v>0</v>
      </c>
    </row>
    <row r="2101" spans="1:31" x14ac:dyDescent="0.3">
      <c r="A2101" t="str">
        <f t="shared" si="359"/>
        <v>18</v>
      </c>
      <c r="B2101" t="str">
        <f t="shared" si="361"/>
        <v>09</v>
      </c>
      <c r="C2101" s="1">
        <v>43164.668090277781</v>
      </c>
      <c r="D2101" t="str">
        <f t="shared" si="360"/>
        <v>9</v>
      </c>
      <c r="E2101" t="s">
        <v>334</v>
      </c>
      <c r="H2101" t="s">
        <v>340</v>
      </c>
      <c r="I2101" s="2">
        <v>43165</v>
      </c>
      <c r="J2101" t="s">
        <v>265</v>
      </c>
      <c r="K2101" t="s">
        <v>242</v>
      </c>
      <c r="L2101" t="s">
        <v>243</v>
      </c>
      <c r="M2101" t="s">
        <v>336</v>
      </c>
      <c r="N2101" t="s">
        <v>337</v>
      </c>
      <c r="O2101" t="s">
        <v>39</v>
      </c>
      <c r="P2101" t="s">
        <v>40</v>
      </c>
      <c r="Q2101">
        <v>4</v>
      </c>
      <c r="R2101" t="s">
        <v>41</v>
      </c>
      <c r="S2101" t="s">
        <v>338</v>
      </c>
      <c r="T2101" t="s">
        <v>337</v>
      </c>
      <c r="U2101" t="str">
        <f t="shared" si="362"/>
        <v>RV</v>
      </c>
      <c r="V2101" t="s">
        <v>44</v>
      </c>
      <c r="W2101" t="str">
        <f t="shared" si="363"/>
        <v>R3711E</v>
      </c>
      <c r="X2101" t="s">
        <v>266</v>
      </c>
      <c r="AA2101" t="s">
        <v>46</v>
      </c>
      <c r="AB2101">
        <v>0</v>
      </c>
      <c r="AC2101">
        <v>0</v>
      </c>
      <c r="AD2101">
        <v>956.74</v>
      </c>
      <c r="AE2101">
        <v>0</v>
      </c>
    </row>
    <row r="2102" spans="1:31" x14ac:dyDescent="0.3">
      <c r="A2102" t="str">
        <f t="shared" si="359"/>
        <v>18</v>
      </c>
      <c r="B2102" t="str">
        <f t="shared" si="361"/>
        <v>09</v>
      </c>
      <c r="C2102" s="1">
        <v>43164.668090277781</v>
      </c>
      <c r="D2102" t="str">
        <f t="shared" si="360"/>
        <v>9</v>
      </c>
      <c r="E2102" t="s">
        <v>334</v>
      </c>
      <c r="H2102" t="s">
        <v>351</v>
      </c>
      <c r="I2102" s="2">
        <v>43165</v>
      </c>
      <c r="J2102" t="s">
        <v>265</v>
      </c>
      <c r="K2102" t="s">
        <v>242</v>
      </c>
      <c r="L2102" t="s">
        <v>243</v>
      </c>
      <c r="M2102" t="s">
        <v>336</v>
      </c>
      <c r="N2102" t="s">
        <v>337</v>
      </c>
      <c r="O2102" t="s">
        <v>39</v>
      </c>
      <c r="P2102" t="s">
        <v>40</v>
      </c>
      <c r="Q2102">
        <v>4</v>
      </c>
      <c r="R2102" t="s">
        <v>41</v>
      </c>
      <c r="S2102" t="s">
        <v>338</v>
      </c>
      <c r="T2102" t="s">
        <v>337</v>
      </c>
      <c r="U2102" t="str">
        <f t="shared" si="362"/>
        <v>RV</v>
      </c>
      <c r="V2102" t="s">
        <v>44</v>
      </c>
      <c r="W2102" t="str">
        <f t="shared" si="363"/>
        <v>R3711E</v>
      </c>
      <c r="X2102" t="s">
        <v>266</v>
      </c>
      <c r="AA2102" t="s">
        <v>46</v>
      </c>
      <c r="AB2102">
        <v>0</v>
      </c>
      <c r="AC2102">
        <v>0</v>
      </c>
      <c r="AD2102">
        <v>409.75</v>
      </c>
      <c r="AE2102">
        <v>0</v>
      </c>
    </row>
    <row r="2103" spans="1:31" x14ac:dyDescent="0.3">
      <c r="A2103" t="str">
        <f t="shared" si="359"/>
        <v>18</v>
      </c>
      <c r="B2103" t="str">
        <f t="shared" si="361"/>
        <v>09</v>
      </c>
      <c r="C2103" s="1">
        <v>43164.668090277781</v>
      </c>
      <c r="D2103" t="str">
        <f t="shared" si="360"/>
        <v>9</v>
      </c>
      <c r="E2103" t="s">
        <v>334</v>
      </c>
      <c r="H2103" t="s">
        <v>341</v>
      </c>
      <c r="I2103" s="2">
        <v>43165</v>
      </c>
      <c r="J2103" t="s">
        <v>265</v>
      </c>
      <c r="K2103" t="s">
        <v>242</v>
      </c>
      <c r="L2103" t="s">
        <v>243</v>
      </c>
      <c r="M2103" t="s">
        <v>336</v>
      </c>
      <c r="N2103" t="s">
        <v>337</v>
      </c>
      <c r="O2103" t="s">
        <v>39</v>
      </c>
      <c r="P2103" t="s">
        <v>40</v>
      </c>
      <c r="Q2103">
        <v>4</v>
      </c>
      <c r="R2103" t="s">
        <v>41</v>
      </c>
      <c r="S2103" t="s">
        <v>338</v>
      </c>
      <c r="T2103" t="s">
        <v>337</v>
      </c>
      <c r="U2103" t="str">
        <f t="shared" si="362"/>
        <v>RV</v>
      </c>
      <c r="V2103" t="s">
        <v>44</v>
      </c>
      <c r="W2103" t="str">
        <f t="shared" si="363"/>
        <v>R3711E</v>
      </c>
      <c r="X2103" t="s">
        <v>266</v>
      </c>
      <c r="AA2103" t="s">
        <v>46</v>
      </c>
      <c r="AB2103">
        <v>0</v>
      </c>
      <c r="AC2103">
        <v>0</v>
      </c>
      <c r="AD2103">
        <v>30.6</v>
      </c>
      <c r="AE2103">
        <v>0</v>
      </c>
    </row>
    <row r="2104" spans="1:31" x14ac:dyDescent="0.3">
      <c r="A2104" t="str">
        <f t="shared" si="359"/>
        <v>18</v>
      </c>
      <c r="B2104" t="str">
        <f t="shared" si="361"/>
        <v>09</v>
      </c>
      <c r="C2104" s="1">
        <v>43178.466504629629</v>
      </c>
      <c r="D2104" t="str">
        <f t="shared" si="360"/>
        <v>9</v>
      </c>
      <c r="E2104" t="s">
        <v>349</v>
      </c>
      <c r="H2104" t="s">
        <v>350</v>
      </c>
      <c r="I2104" s="2">
        <v>43179</v>
      </c>
      <c r="J2104" t="s">
        <v>265</v>
      </c>
      <c r="K2104" t="s">
        <v>242</v>
      </c>
      <c r="L2104" t="s">
        <v>243</v>
      </c>
      <c r="M2104" t="s">
        <v>336</v>
      </c>
      <c r="N2104" t="s">
        <v>337</v>
      </c>
      <c r="O2104" t="s">
        <v>39</v>
      </c>
      <c r="P2104" t="s">
        <v>40</v>
      </c>
      <c r="Q2104">
        <v>4</v>
      </c>
      <c r="R2104" t="s">
        <v>41</v>
      </c>
      <c r="S2104" t="s">
        <v>338</v>
      </c>
      <c r="T2104" t="s">
        <v>337</v>
      </c>
      <c r="U2104" t="str">
        <f t="shared" si="362"/>
        <v>RV</v>
      </c>
      <c r="V2104" t="s">
        <v>44</v>
      </c>
      <c r="W2104" t="str">
        <f t="shared" si="363"/>
        <v>R3711E</v>
      </c>
      <c r="X2104" t="s">
        <v>266</v>
      </c>
      <c r="AA2104" t="s">
        <v>46</v>
      </c>
      <c r="AB2104">
        <v>0</v>
      </c>
      <c r="AC2104">
        <v>0</v>
      </c>
      <c r="AD2104">
        <v>172.27</v>
      </c>
      <c r="AE2104">
        <v>0</v>
      </c>
    </row>
    <row r="2105" spans="1:31" x14ac:dyDescent="0.3">
      <c r="A2105" t="str">
        <f t="shared" si="359"/>
        <v>18</v>
      </c>
      <c r="B2105" t="str">
        <f t="shared" si="361"/>
        <v>09</v>
      </c>
      <c r="C2105" s="1">
        <v>43164.668090277781</v>
      </c>
      <c r="D2105" t="str">
        <f t="shared" si="360"/>
        <v>9</v>
      </c>
      <c r="E2105" t="s">
        <v>334</v>
      </c>
      <c r="H2105" t="s">
        <v>335</v>
      </c>
      <c r="I2105" s="2">
        <v>43165</v>
      </c>
      <c r="J2105" t="s">
        <v>265</v>
      </c>
      <c r="K2105" t="s">
        <v>242</v>
      </c>
      <c r="L2105" t="s">
        <v>243</v>
      </c>
      <c r="M2105" t="s">
        <v>336</v>
      </c>
      <c r="N2105" t="s">
        <v>337</v>
      </c>
      <c r="O2105" t="s">
        <v>39</v>
      </c>
      <c r="P2105" t="s">
        <v>40</v>
      </c>
      <c r="Q2105">
        <v>4</v>
      </c>
      <c r="R2105" t="s">
        <v>41</v>
      </c>
      <c r="S2105" t="s">
        <v>338</v>
      </c>
      <c r="T2105" t="s">
        <v>337</v>
      </c>
      <c r="U2105" t="str">
        <f t="shared" si="362"/>
        <v>RV</v>
      </c>
      <c r="V2105" t="s">
        <v>44</v>
      </c>
      <c r="W2105" t="str">
        <f t="shared" si="363"/>
        <v>R3711E</v>
      </c>
      <c r="X2105" t="s">
        <v>266</v>
      </c>
      <c r="AA2105" t="s">
        <v>46</v>
      </c>
      <c r="AB2105">
        <v>0</v>
      </c>
      <c r="AC2105">
        <v>0</v>
      </c>
      <c r="AD2105">
        <v>62.26</v>
      </c>
      <c r="AE2105">
        <v>0</v>
      </c>
    </row>
    <row r="2106" spans="1:31" x14ac:dyDescent="0.3">
      <c r="A2106" t="str">
        <f t="shared" si="359"/>
        <v>18</v>
      </c>
      <c r="B2106" t="str">
        <f t="shared" si="361"/>
        <v>09</v>
      </c>
      <c r="C2106" s="1">
        <v>43164.668090277781</v>
      </c>
      <c r="D2106" t="str">
        <f t="shared" si="360"/>
        <v>9</v>
      </c>
      <c r="E2106" t="s">
        <v>334</v>
      </c>
      <c r="H2106" t="s">
        <v>340</v>
      </c>
      <c r="I2106" s="2">
        <v>43165</v>
      </c>
      <c r="J2106" t="s">
        <v>265</v>
      </c>
      <c r="K2106" t="s">
        <v>242</v>
      </c>
      <c r="L2106" t="s">
        <v>243</v>
      </c>
      <c r="M2106" t="s">
        <v>336</v>
      </c>
      <c r="N2106" t="s">
        <v>337</v>
      </c>
      <c r="O2106" t="s">
        <v>39</v>
      </c>
      <c r="P2106" t="s">
        <v>40</v>
      </c>
      <c r="Q2106">
        <v>4</v>
      </c>
      <c r="R2106" t="s">
        <v>41</v>
      </c>
      <c r="S2106" t="s">
        <v>338</v>
      </c>
      <c r="T2106" t="s">
        <v>337</v>
      </c>
      <c r="U2106" t="str">
        <f t="shared" si="362"/>
        <v>RV</v>
      </c>
      <c r="V2106" t="s">
        <v>44</v>
      </c>
      <c r="W2106" t="str">
        <f t="shared" si="363"/>
        <v>R3711E</v>
      </c>
      <c r="X2106" t="s">
        <v>266</v>
      </c>
      <c r="AA2106" t="s">
        <v>46</v>
      </c>
      <c r="AB2106">
        <v>0</v>
      </c>
      <c r="AC2106">
        <v>0</v>
      </c>
      <c r="AD2106">
        <v>409.75</v>
      </c>
      <c r="AE2106">
        <v>0</v>
      </c>
    </row>
    <row r="2107" spans="1:31" x14ac:dyDescent="0.3">
      <c r="A2107" t="str">
        <f t="shared" si="359"/>
        <v>18</v>
      </c>
      <c r="B2107" t="str">
        <f t="shared" si="361"/>
        <v>09</v>
      </c>
      <c r="C2107" s="1">
        <v>43160.529479166667</v>
      </c>
      <c r="D2107" t="str">
        <f t="shared" si="360"/>
        <v>9</v>
      </c>
      <c r="E2107" t="s">
        <v>344</v>
      </c>
      <c r="H2107" t="s">
        <v>345</v>
      </c>
      <c r="I2107" s="2">
        <v>43160</v>
      </c>
      <c r="J2107" t="s">
        <v>267</v>
      </c>
      <c r="K2107" t="s">
        <v>242</v>
      </c>
      <c r="L2107" t="s">
        <v>243</v>
      </c>
      <c r="M2107" t="s">
        <v>336</v>
      </c>
      <c r="N2107" t="s">
        <v>337</v>
      </c>
      <c r="O2107" t="s">
        <v>39</v>
      </c>
      <c r="P2107" t="s">
        <v>40</v>
      </c>
      <c r="Q2107">
        <v>4</v>
      </c>
      <c r="R2107" t="s">
        <v>41</v>
      </c>
      <c r="S2107" t="s">
        <v>338</v>
      </c>
      <c r="T2107" t="s">
        <v>337</v>
      </c>
      <c r="U2107" t="str">
        <f t="shared" ref="U2107:U2120" si="364">"09"</f>
        <v>09</v>
      </c>
      <c r="V2107" t="s">
        <v>268</v>
      </c>
      <c r="W2107" t="str">
        <f t="shared" ref="W2107:W2120" si="365">"E5982"</f>
        <v>E5982</v>
      </c>
      <c r="X2107" t="s">
        <v>268</v>
      </c>
      <c r="AA2107" t="s">
        <v>46</v>
      </c>
      <c r="AB2107">
        <v>0</v>
      </c>
      <c r="AC2107">
        <v>0</v>
      </c>
      <c r="AD2107">
        <v>16.34</v>
      </c>
      <c r="AE2107">
        <v>0</v>
      </c>
    </row>
    <row r="2108" spans="1:31" x14ac:dyDescent="0.3">
      <c r="A2108" t="str">
        <f t="shared" si="359"/>
        <v>18</v>
      </c>
      <c r="B2108" t="str">
        <f t="shared" si="361"/>
        <v>09</v>
      </c>
      <c r="C2108" s="1">
        <v>43160.908483796295</v>
      </c>
      <c r="D2108" t="str">
        <f t="shared" si="360"/>
        <v>9</v>
      </c>
      <c r="E2108" t="s">
        <v>255</v>
      </c>
      <c r="H2108" t="s">
        <v>48</v>
      </c>
      <c r="I2108" s="2">
        <v>43168</v>
      </c>
      <c r="J2108" t="s">
        <v>267</v>
      </c>
      <c r="K2108" t="s">
        <v>242</v>
      </c>
      <c r="L2108" t="s">
        <v>243</v>
      </c>
      <c r="M2108" t="s">
        <v>336</v>
      </c>
      <c r="N2108" t="s">
        <v>337</v>
      </c>
      <c r="O2108" t="s">
        <v>39</v>
      </c>
      <c r="P2108" t="s">
        <v>40</v>
      </c>
      <c r="Q2108">
        <v>4</v>
      </c>
      <c r="R2108" t="s">
        <v>41</v>
      </c>
      <c r="S2108" t="s">
        <v>338</v>
      </c>
      <c r="T2108" t="s">
        <v>337</v>
      </c>
      <c r="U2108" t="str">
        <f t="shared" si="364"/>
        <v>09</v>
      </c>
      <c r="V2108" t="s">
        <v>268</v>
      </c>
      <c r="W2108" t="str">
        <f t="shared" si="365"/>
        <v>E5982</v>
      </c>
      <c r="X2108" t="s">
        <v>268</v>
      </c>
      <c r="AA2108" t="s">
        <v>46</v>
      </c>
      <c r="AB2108">
        <v>0</v>
      </c>
      <c r="AC2108">
        <v>0</v>
      </c>
      <c r="AD2108">
        <v>279.94</v>
      </c>
      <c r="AE2108">
        <v>0</v>
      </c>
    </row>
    <row r="2109" spans="1:31" x14ac:dyDescent="0.3">
      <c r="A2109" t="str">
        <f t="shared" ref="A2109:A2172" si="366">"18"</f>
        <v>18</v>
      </c>
      <c r="B2109" t="str">
        <f t="shared" si="361"/>
        <v>09</v>
      </c>
      <c r="C2109" s="1">
        <v>43160.905023148145</v>
      </c>
      <c r="D2109" t="str">
        <f t="shared" ref="D2109:D2172" si="367">"9"</f>
        <v>9</v>
      </c>
      <c r="E2109" t="s">
        <v>257</v>
      </c>
      <c r="H2109" t="s">
        <v>48</v>
      </c>
      <c r="I2109" s="2">
        <v>43168</v>
      </c>
      <c r="J2109" t="s">
        <v>267</v>
      </c>
      <c r="K2109" t="s">
        <v>242</v>
      </c>
      <c r="L2109" t="s">
        <v>243</v>
      </c>
      <c r="M2109" t="s">
        <v>336</v>
      </c>
      <c r="N2109" t="s">
        <v>337</v>
      </c>
      <c r="O2109" t="s">
        <v>39</v>
      </c>
      <c r="P2109" t="s">
        <v>40</v>
      </c>
      <c r="Q2109">
        <v>4</v>
      </c>
      <c r="R2109" t="s">
        <v>41</v>
      </c>
      <c r="S2109" t="s">
        <v>338</v>
      </c>
      <c r="T2109" t="s">
        <v>337</v>
      </c>
      <c r="U2109" t="str">
        <f t="shared" si="364"/>
        <v>09</v>
      </c>
      <c r="V2109" t="s">
        <v>268</v>
      </c>
      <c r="W2109" t="str">
        <f t="shared" si="365"/>
        <v>E5982</v>
      </c>
      <c r="X2109" t="s">
        <v>268</v>
      </c>
      <c r="AA2109" t="s">
        <v>46</v>
      </c>
      <c r="AB2109">
        <v>0</v>
      </c>
      <c r="AC2109">
        <v>0</v>
      </c>
      <c r="AD2109">
        <v>853.45</v>
      </c>
      <c r="AE2109">
        <v>0</v>
      </c>
    </row>
    <row r="2110" spans="1:31" x14ac:dyDescent="0.3">
      <c r="A2110" t="str">
        <f t="shared" si="366"/>
        <v>18</v>
      </c>
      <c r="B2110" t="str">
        <f t="shared" si="361"/>
        <v>09</v>
      </c>
      <c r="C2110" s="1">
        <v>43179.361527777779</v>
      </c>
      <c r="D2110" t="str">
        <f t="shared" si="367"/>
        <v>9</v>
      </c>
      <c r="E2110" t="s">
        <v>342</v>
      </c>
      <c r="H2110" t="s">
        <v>343</v>
      </c>
      <c r="I2110" s="2">
        <v>43179</v>
      </c>
      <c r="J2110" t="s">
        <v>267</v>
      </c>
      <c r="K2110" t="s">
        <v>242</v>
      </c>
      <c r="L2110" t="s">
        <v>243</v>
      </c>
      <c r="M2110" t="s">
        <v>336</v>
      </c>
      <c r="N2110" t="s">
        <v>337</v>
      </c>
      <c r="O2110" t="s">
        <v>39</v>
      </c>
      <c r="P2110" t="s">
        <v>40</v>
      </c>
      <c r="Q2110">
        <v>4</v>
      </c>
      <c r="R2110" t="s">
        <v>41</v>
      </c>
      <c r="S2110" t="s">
        <v>338</v>
      </c>
      <c r="T2110" t="s">
        <v>337</v>
      </c>
      <c r="U2110" t="str">
        <f t="shared" si="364"/>
        <v>09</v>
      </c>
      <c r="V2110" t="s">
        <v>268</v>
      </c>
      <c r="W2110" t="str">
        <f t="shared" si="365"/>
        <v>E5982</v>
      </c>
      <c r="X2110" t="s">
        <v>268</v>
      </c>
      <c r="AA2110" t="s">
        <v>46</v>
      </c>
      <c r="AB2110">
        <v>0</v>
      </c>
      <c r="AC2110">
        <v>0</v>
      </c>
      <c r="AD2110">
        <v>47.34</v>
      </c>
      <c r="AE2110">
        <v>0</v>
      </c>
    </row>
    <row r="2111" spans="1:31" x14ac:dyDescent="0.3">
      <c r="A2111" t="str">
        <f t="shared" si="366"/>
        <v>18</v>
      </c>
      <c r="B2111" t="str">
        <f t="shared" si="361"/>
        <v>09</v>
      </c>
      <c r="C2111" s="1">
        <v>43188.519780092596</v>
      </c>
      <c r="D2111" t="str">
        <f t="shared" si="367"/>
        <v>9</v>
      </c>
      <c r="E2111" t="s">
        <v>346</v>
      </c>
      <c r="H2111" t="s">
        <v>345</v>
      </c>
      <c r="I2111" s="2">
        <v>43188</v>
      </c>
      <c r="J2111" t="s">
        <v>267</v>
      </c>
      <c r="K2111" t="s">
        <v>242</v>
      </c>
      <c r="L2111" t="s">
        <v>243</v>
      </c>
      <c r="M2111" t="s">
        <v>336</v>
      </c>
      <c r="N2111" t="s">
        <v>337</v>
      </c>
      <c r="O2111" t="s">
        <v>39</v>
      </c>
      <c r="P2111" t="s">
        <v>40</v>
      </c>
      <c r="Q2111">
        <v>4</v>
      </c>
      <c r="R2111" t="s">
        <v>41</v>
      </c>
      <c r="S2111" t="s">
        <v>338</v>
      </c>
      <c r="T2111" t="s">
        <v>337</v>
      </c>
      <c r="U2111" t="str">
        <f t="shared" si="364"/>
        <v>09</v>
      </c>
      <c r="V2111" t="s">
        <v>268</v>
      </c>
      <c r="W2111" t="str">
        <f t="shared" si="365"/>
        <v>E5982</v>
      </c>
      <c r="X2111" t="s">
        <v>268</v>
      </c>
      <c r="AA2111" t="s">
        <v>46</v>
      </c>
      <c r="AB2111">
        <v>0</v>
      </c>
      <c r="AC2111">
        <v>0</v>
      </c>
      <c r="AD2111">
        <v>83.14</v>
      </c>
      <c r="AE2111">
        <v>0</v>
      </c>
    </row>
    <row r="2112" spans="1:31" x14ac:dyDescent="0.3">
      <c r="A2112" t="str">
        <f t="shared" si="366"/>
        <v>18</v>
      </c>
      <c r="B2112" t="str">
        <f t="shared" si="361"/>
        <v>09</v>
      </c>
      <c r="C2112" s="1">
        <v>43174.911481481482</v>
      </c>
      <c r="D2112" t="str">
        <f t="shared" si="367"/>
        <v>9</v>
      </c>
      <c r="E2112" t="s">
        <v>256</v>
      </c>
      <c r="H2112" t="s">
        <v>54</v>
      </c>
      <c r="I2112" s="2">
        <v>43182</v>
      </c>
      <c r="J2112" t="s">
        <v>267</v>
      </c>
      <c r="K2112" t="s">
        <v>242</v>
      </c>
      <c r="L2112" t="s">
        <v>243</v>
      </c>
      <c r="M2112" t="s">
        <v>336</v>
      </c>
      <c r="N2112" t="s">
        <v>337</v>
      </c>
      <c r="O2112" t="s">
        <v>39</v>
      </c>
      <c r="P2112" t="s">
        <v>40</v>
      </c>
      <c r="Q2112">
        <v>4</v>
      </c>
      <c r="R2112" t="s">
        <v>41</v>
      </c>
      <c r="S2112" t="s">
        <v>338</v>
      </c>
      <c r="T2112" t="s">
        <v>337</v>
      </c>
      <c r="U2112" t="str">
        <f t="shared" si="364"/>
        <v>09</v>
      </c>
      <c r="V2112" t="s">
        <v>268</v>
      </c>
      <c r="W2112" t="str">
        <f t="shared" si="365"/>
        <v>E5982</v>
      </c>
      <c r="X2112" t="s">
        <v>268</v>
      </c>
      <c r="AA2112" t="s">
        <v>46</v>
      </c>
      <c r="AB2112">
        <v>0</v>
      </c>
      <c r="AC2112">
        <v>0</v>
      </c>
      <c r="AD2112">
        <v>279.93</v>
      </c>
      <c r="AE2112">
        <v>0</v>
      </c>
    </row>
    <row r="2113" spans="1:31" x14ac:dyDescent="0.3">
      <c r="A2113" t="str">
        <f t="shared" si="366"/>
        <v>18</v>
      </c>
      <c r="B2113" t="str">
        <f t="shared" si="361"/>
        <v>09</v>
      </c>
      <c r="C2113" s="1">
        <v>43186.611134259256</v>
      </c>
      <c r="D2113" t="str">
        <f t="shared" si="367"/>
        <v>9</v>
      </c>
      <c r="E2113" t="s">
        <v>347</v>
      </c>
      <c r="H2113" t="s">
        <v>348</v>
      </c>
      <c r="I2113" s="2">
        <v>43186</v>
      </c>
      <c r="J2113" t="s">
        <v>267</v>
      </c>
      <c r="K2113" t="s">
        <v>242</v>
      </c>
      <c r="L2113" t="s">
        <v>243</v>
      </c>
      <c r="M2113" t="s">
        <v>336</v>
      </c>
      <c r="N2113" t="s">
        <v>337</v>
      </c>
      <c r="O2113" t="s">
        <v>39</v>
      </c>
      <c r="P2113" t="s">
        <v>40</v>
      </c>
      <c r="Q2113">
        <v>4</v>
      </c>
      <c r="R2113" t="s">
        <v>41</v>
      </c>
      <c r="S2113" t="s">
        <v>338</v>
      </c>
      <c r="T2113" t="s">
        <v>337</v>
      </c>
      <c r="U2113" t="str">
        <f t="shared" si="364"/>
        <v>09</v>
      </c>
      <c r="V2113" t="s">
        <v>268</v>
      </c>
      <c r="W2113" t="str">
        <f t="shared" si="365"/>
        <v>E5982</v>
      </c>
      <c r="X2113" t="s">
        <v>268</v>
      </c>
      <c r="AA2113" t="s">
        <v>46</v>
      </c>
      <c r="AB2113">
        <v>0</v>
      </c>
      <c r="AC2113">
        <v>0</v>
      </c>
      <c r="AD2113">
        <v>77.91</v>
      </c>
      <c r="AE2113">
        <v>0</v>
      </c>
    </row>
    <row r="2114" spans="1:31" x14ac:dyDescent="0.3">
      <c r="A2114" t="str">
        <f t="shared" si="366"/>
        <v>18</v>
      </c>
      <c r="B2114" t="str">
        <f t="shared" si="361"/>
        <v>09</v>
      </c>
      <c r="C2114" s="1">
        <v>43174.908206018517</v>
      </c>
      <c r="D2114" t="str">
        <f t="shared" si="367"/>
        <v>9</v>
      </c>
      <c r="E2114" t="s">
        <v>259</v>
      </c>
      <c r="H2114" t="s">
        <v>54</v>
      </c>
      <c r="I2114" s="2">
        <v>43182</v>
      </c>
      <c r="J2114" t="s">
        <v>267</v>
      </c>
      <c r="K2114" t="s">
        <v>242</v>
      </c>
      <c r="L2114" t="s">
        <v>243</v>
      </c>
      <c r="M2114" t="s">
        <v>336</v>
      </c>
      <c r="N2114" t="s">
        <v>337</v>
      </c>
      <c r="O2114" t="s">
        <v>39</v>
      </c>
      <c r="P2114" t="s">
        <v>40</v>
      </c>
      <c r="Q2114">
        <v>4</v>
      </c>
      <c r="R2114" t="s">
        <v>41</v>
      </c>
      <c r="S2114" t="s">
        <v>338</v>
      </c>
      <c r="T2114" t="s">
        <v>337</v>
      </c>
      <c r="U2114" t="str">
        <f t="shared" si="364"/>
        <v>09</v>
      </c>
      <c r="V2114" t="s">
        <v>268</v>
      </c>
      <c r="W2114" t="str">
        <f t="shared" si="365"/>
        <v>E5982</v>
      </c>
      <c r="X2114" t="s">
        <v>268</v>
      </c>
      <c r="AA2114" t="s">
        <v>46</v>
      </c>
      <c r="AB2114">
        <v>0</v>
      </c>
      <c r="AC2114">
        <v>0</v>
      </c>
      <c r="AD2114">
        <v>853.45</v>
      </c>
      <c r="AE2114">
        <v>0</v>
      </c>
    </row>
    <row r="2115" spans="1:31" x14ac:dyDescent="0.3">
      <c r="A2115" t="str">
        <f t="shared" si="366"/>
        <v>18</v>
      </c>
      <c r="B2115" t="str">
        <f t="shared" si="361"/>
        <v>09</v>
      </c>
      <c r="C2115" s="1">
        <v>43164.668090277781</v>
      </c>
      <c r="D2115" t="str">
        <f t="shared" si="367"/>
        <v>9</v>
      </c>
      <c r="E2115" t="s">
        <v>334</v>
      </c>
      <c r="H2115" t="s">
        <v>340</v>
      </c>
      <c r="I2115" s="2">
        <v>43165</v>
      </c>
      <c r="J2115" t="s">
        <v>267</v>
      </c>
      <c r="K2115" t="s">
        <v>242</v>
      </c>
      <c r="L2115" t="s">
        <v>243</v>
      </c>
      <c r="M2115" t="s">
        <v>336</v>
      </c>
      <c r="N2115" t="s">
        <v>337</v>
      </c>
      <c r="O2115" t="s">
        <v>39</v>
      </c>
      <c r="P2115" t="s">
        <v>40</v>
      </c>
      <c r="Q2115">
        <v>4</v>
      </c>
      <c r="R2115" t="s">
        <v>41</v>
      </c>
      <c r="S2115" t="s">
        <v>338</v>
      </c>
      <c r="T2115" t="s">
        <v>337</v>
      </c>
      <c r="U2115" t="str">
        <f t="shared" si="364"/>
        <v>09</v>
      </c>
      <c r="V2115" t="s">
        <v>268</v>
      </c>
      <c r="W2115" t="str">
        <f t="shared" si="365"/>
        <v>E5982</v>
      </c>
      <c r="X2115" t="s">
        <v>268</v>
      </c>
      <c r="AA2115" t="s">
        <v>46</v>
      </c>
      <c r="AB2115">
        <v>0</v>
      </c>
      <c r="AC2115">
        <v>0</v>
      </c>
      <c r="AD2115">
        <v>298.27999999999997</v>
      </c>
      <c r="AE2115">
        <v>0</v>
      </c>
    </row>
    <row r="2116" spans="1:31" x14ac:dyDescent="0.3">
      <c r="A2116" t="str">
        <f t="shared" si="366"/>
        <v>18</v>
      </c>
      <c r="B2116" t="str">
        <f t="shared" si="361"/>
        <v>09</v>
      </c>
      <c r="C2116" s="1">
        <v>43164.668090277781</v>
      </c>
      <c r="D2116" t="str">
        <f t="shared" si="367"/>
        <v>9</v>
      </c>
      <c r="E2116" t="s">
        <v>334</v>
      </c>
      <c r="H2116" t="s">
        <v>351</v>
      </c>
      <c r="I2116" s="2">
        <v>43165</v>
      </c>
      <c r="J2116" t="s">
        <v>267</v>
      </c>
      <c r="K2116" t="s">
        <v>242</v>
      </c>
      <c r="L2116" t="s">
        <v>243</v>
      </c>
      <c r="M2116" t="s">
        <v>336</v>
      </c>
      <c r="N2116" t="s">
        <v>337</v>
      </c>
      <c r="O2116" t="s">
        <v>39</v>
      </c>
      <c r="P2116" t="s">
        <v>40</v>
      </c>
      <c r="Q2116">
        <v>4</v>
      </c>
      <c r="R2116" t="s">
        <v>41</v>
      </c>
      <c r="S2116" t="s">
        <v>338</v>
      </c>
      <c r="T2116" t="s">
        <v>337</v>
      </c>
      <c r="U2116" t="str">
        <f t="shared" si="364"/>
        <v>09</v>
      </c>
      <c r="V2116" t="s">
        <v>268</v>
      </c>
      <c r="W2116" t="str">
        <f t="shared" si="365"/>
        <v>E5982</v>
      </c>
      <c r="X2116" t="s">
        <v>268</v>
      </c>
      <c r="AA2116" t="s">
        <v>46</v>
      </c>
      <c r="AB2116">
        <v>0</v>
      </c>
      <c r="AC2116">
        <v>0</v>
      </c>
      <c r="AD2116">
        <v>127.75</v>
      </c>
      <c r="AE2116">
        <v>0</v>
      </c>
    </row>
    <row r="2117" spans="1:31" x14ac:dyDescent="0.3">
      <c r="A2117" t="str">
        <f t="shared" si="366"/>
        <v>18</v>
      </c>
      <c r="B2117" t="str">
        <f t="shared" si="361"/>
        <v>09</v>
      </c>
      <c r="C2117" s="1">
        <v>43164.668090277781</v>
      </c>
      <c r="D2117" t="str">
        <f t="shared" si="367"/>
        <v>9</v>
      </c>
      <c r="E2117" t="s">
        <v>334</v>
      </c>
      <c r="H2117" t="s">
        <v>341</v>
      </c>
      <c r="I2117" s="2">
        <v>43165</v>
      </c>
      <c r="J2117" t="s">
        <v>267</v>
      </c>
      <c r="K2117" t="s">
        <v>242</v>
      </c>
      <c r="L2117" t="s">
        <v>243</v>
      </c>
      <c r="M2117" t="s">
        <v>336</v>
      </c>
      <c r="N2117" t="s">
        <v>337</v>
      </c>
      <c r="O2117" t="s">
        <v>39</v>
      </c>
      <c r="P2117" t="s">
        <v>40</v>
      </c>
      <c r="Q2117">
        <v>4</v>
      </c>
      <c r="R2117" t="s">
        <v>41</v>
      </c>
      <c r="S2117" t="s">
        <v>338</v>
      </c>
      <c r="T2117" t="s">
        <v>337</v>
      </c>
      <c r="U2117" t="str">
        <f t="shared" si="364"/>
        <v>09</v>
      </c>
      <c r="V2117" t="s">
        <v>268</v>
      </c>
      <c r="W2117" t="str">
        <f t="shared" si="365"/>
        <v>E5982</v>
      </c>
      <c r="X2117" t="s">
        <v>268</v>
      </c>
      <c r="AA2117" t="s">
        <v>46</v>
      </c>
      <c r="AB2117">
        <v>0</v>
      </c>
      <c r="AC2117">
        <v>0</v>
      </c>
      <c r="AD2117">
        <v>9.5399999999999991</v>
      </c>
      <c r="AE2117">
        <v>0</v>
      </c>
    </row>
    <row r="2118" spans="1:31" x14ac:dyDescent="0.3">
      <c r="A2118" t="str">
        <f t="shared" si="366"/>
        <v>18</v>
      </c>
      <c r="B2118" t="str">
        <f t="shared" si="361"/>
        <v>09</v>
      </c>
      <c r="C2118" s="1">
        <v>43178.466504629629</v>
      </c>
      <c r="D2118" t="str">
        <f t="shared" si="367"/>
        <v>9</v>
      </c>
      <c r="E2118" t="s">
        <v>349</v>
      </c>
      <c r="H2118" t="s">
        <v>350</v>
      </c>
      <c r="I2118" s="2">
        <v>43179</v>
      </c>
      <c r="J2118" t="s">
        <v>267</v>
      </c>
      <c r="K2118" t="s">
        <v>242</v>
      </c>
      <c r="L2118" t="s">
        <v>243</v>
      </c>
      <c r="M2118" t="s">
        <v>336</v>
      </c>
      <c r="N2118" t="s">
        <v>337</v>
      </c>
      <c r="O2118" t="s">
        <v>39</v>
      </c>
      <c r="P2118" t="s">
        <v>40</v>
      </c>
      <c r="Q2118">
        <v>4</v>
      </c>
      <c r="R2118" t="s">
        <v>41</v>
      </c>
      <c r="S2118" t="s">
        <v>338</v>
      </c>
      <c r="T2118" t="s">
        <v>337</v>
      </c>
      <c r="U2118" t="str">
        <f t="shared" si="364"/>
        <v>09</v>
      </c>
      <c r="V2118" t="s">
        <v>268</v>
      </c>
      <c r="W2118" t="str">
        <f t="shared" si="365"/>
        <v>E5982</v>
      </c>
      <c r="X2118" t="s">
        <v>268</v>
      </c>
      <c r="AA2118" t="s">
        <v>46</v>
      </c>
      <c r="AB2118">
        <v>0</v>
      </c>
      <c r="AC2118">
        <v>0</v>
      </c>
      <c r="AD2118">
        <v>53.71</v>
      </c>
      <c r="AE2118">
        <v>0</v>
      </c>
    </row>
    <row r="2119" spans="1:31" x14ac:dyDescent="0.3">
      <c r="A2119" t="str">
        <f t="shared" si="366"/>
        <v>18</v>
      </c>
      <c r="B2119" t="str">
        <f t="shared" si="361"/>
        <v>09</v>
      </c>
      <c r="C2119" s="1">
        <v>43164.668090277781</v>
      </c>
      <c r="D2119" t="str">
        <f t="shared" si="367"/>
        <v>9</v>
      </c>
      <c r="E2119" t="s">
        <v>334</v>
      </c>
      <c r="H2119" t="s">
        <v>335</v>
      </c>
      <c r="I2119" s="2">
        <v>43165</v>
      </c>
      <c r="J2119" t="s">
        <v>267</v>
      </c>
      <c r="K2119" t="s">
        <v>242</v>
      </c>
      <c r="L2119" t="s">
        <v>243</v>
      </c>
      <c r="M2119" t="s">
        <v>336</v>
      </c>
      <c r="N2119" t="s">
        <v>337</v>
      </c>
      <c r="O2119" t="s">
        <v>39</v>
      </c>
      <c r="P2119" t="s">
        <v>40</v>
      </c>
      <c r="Q2119">
        <v>4</v>
      </c>
      <c r="R2119" t="s">
        <v>41</v>
      </c>
      <c r="S2119" t="s">
        <v>338</v>
      </c>
      <c r="T2119" t="s">
        <v>337</v>
      </c>
      <c r="U2119" t="str">
        <f t="shared" si="364"/>
        <v>09</v>
      </c>
      <c r="V2119" t="s">
        <v>268</v>
      </c>
      <c r="W2119" t="str">
        <f t="shared" si="365"/>
        <v>E5982</v>
      </c>
      <c r="X2119" t="s">
        <v>268</v>
      </c>
      <c r="AA2119" t="s">
        <v>46</v>
      </c>
      <c r="AB2119">
        <v>0</v>
      </c>
      <c r="AC2119">
        <v>0</v>
      </c>
      <c r="AD2119">
        <v>19.41</v>
      </c>
      <c r="AE2119">
        <v>0</v>
      </c>
    </row>
    <row r="2120" spans="1:31" x14ac:dyDescent="0.3">
      <c r="A2120" t="str">
        <f t="shared" si="366"/>
        <v>18</v>
      </c>
      <c r="B2120" t="str">
        <f t="shared" si="361"/>
        <v>09</v>
      </c>
      <c r="C2120" s="1">
        <v>43164.668090277781</v>
      </c>
      <c r="D2120" t="str">
        <f t="shared" si="367"/>
        <v>9</v>
      </c>
      <c r="E2120" t="s">
        <v>334</v>
      </c>
      <c r="H2120" t="s">
        <v>340</v>
      </c>
      <c r="I2120" s="2">
        <v>43165</v>
      </c>
      <c r="J2120" t="s">
        <v>267</v>
      </c>
      <c r="K2120" t="s">
        <v>242</v>
      </c>
      <c r="L2120" t="s">
        <v>243</v>
      </c>
      <c r="M2120" t="s">
        <v>336</v>
      </c>
      <c r="N2120" t="s">
        <v>337</v>
      </c>
      <c r="O2120" t="s">
        <v>39</v>
      </c>
      <c r="P2120" t="s">
        <v>40</v>
      </c>
      <c r="Q2120">
        <v>4</v>
      </c>
      <c r="R2120" t="s">
        <v>41</v>
      </c>
      <c r="S2120" t="s">
        <v>338</v>
      </c>
      <c r="T2120" t="s">
        <v>337</v>
      </c>
      <c r="U2120" t="str">
        <f t="shared" si="364"/>
        <v>09</v>
      </c>
      <c r="V2120" t="s">
        <v>268</v>
      </c>
      <c r="W2120" t="str">
        <f t="shared" si="365"/>
        <v>E5982</v>
      </c>
      <c r="X2120" t="s">
        <v>268</v>
      </c>
      <c r="AA2120" t="s">
        <v>46</v>
      </c>
      <c r="AB2120">
        <v>0</v>
      </c>
      <c r="AC2120">
        <v>0</v>
      </c>
      <c r="AD2120">
        <v>127.75</v>
      </c>
      <c r="AE2120">
        <v>0</v>
      </c>
    </row>
    <row r="2121" spans="1:31" x14ac:dyDescent="0.3">
      <c r="A2121" t="str">
        <f t="shared" si="366"/>
        <v>18</v>
      </c>
      <c r="B2121" t="str">
        <f t="shared" si="361"/>
        <v>09</v>
      </c>
      <c r="C2121" s="1">
        <v>43160.904421296298</v>
      </c>
      <c r="D2121" t="str">
        <f t="shared" si="367"/>
        <v>9</v>
      </c>
      <c r="E2121" t="s">
        <v>257</v>
      </c>
      <c r="H2121" t="s">
        <v>48</v>
      </c>
      <c r="I2121" s="2">
        <v>43168</v>
      </c>
      <c r="J2121" t="s">
        <v>83</v>
      </c>
      <c r="K2121" t="s">
        <v>242</v>
      </c>
      <c r="L2121" t="s">
        <v>243</v>
      </c>
      <c r="M2121" t="s">
        <v>352</v>
      </c>
      <c r="N2121" t="s">
        <v>353</v>
      </c>
      <c r="O2121" t="s">
        <v>39</v>
      </c>
      <c r="P2121" t="s">
        <v>40</v>
      </c>
      <c r="Q2121">
        <v>4</v>
      </c>
      <c r="R2121" t="s">
        <v>41</v>
      </c>
      <c r="S2121" t="s">
        <v>354</v>
      </c>
      <c r="T2121" t="s">
        <v>353</v>
      </c>
      <c r="U2121" t="str">
        <f>"03"</f>
        <v>03</v>
      </c>
      <c r="V2121" t="s">
        <v>120</v>
      </c>
      <c r="W2121" t="str">
        <f>"E4135"</f>
        <v>E4135</v>
      </c>
      <c r="X2121" t="s">
        <v>121</v>
      </c>
      <c r="AA2121" t="s">
        <v>46</v>
      </c>
      <c r="AB2121">
        <v>0</v>
      </c>
      <c r="AC2121">
        <v>0</v>
      </c>
      <c r="AD2121">
        <v>204.75</v>
      </c>
      <c r="AE2121">
        <v>0</v>
      </c>
    </row>
    <row r="2122" spans="1:31" x14ac:dyDescent="0.3">
      <c r="A2122" t="str">
        <f t="shared" si="366"/>
        <v>18</v>
      </c>
      <c r="B2122" t="str">
        <f t="shared" si="361"/>
        <v>09</v>
      </c>
      <c r="C2122" s="1">
        <v>43174.907581018517</v>
      </c>
      <c r="D2122" t="str">
        <f t="shared" si="367"/>
        <v>9</v>
      </c>
      <c r="E2122" t="s">
        <v>259</v>
      </c>
      <c r="H2122" t="s">
        <v>54</v>
      </c>
      <c r="I2122" s="2">
        <v>43182</v>
      </c>
      <c r="J2122" t="s">
        <v>83</v>
      </c>
      <c r="K2122" t="s">
        <v>242</v>
      </c>
      <c r="L2122" t="s">
        <v>243</v>
      </c>
      <c r="M2122" t="s">
        <v>352</v>
      </c>
      <c r="N2122" t="s">
        <v>353</v>
      </c>
      <c r="O2122" t="s">
        <v>39</v>
      </c>
      <c r="P2122" t="s">
        <v>40</v>
      </c>
      <c r="Q2122">
        <v>4</v>
      </c>
      <c r="R2122" t="s">
        <v>41</v>
      </c>
      <c r="S2122" t="s">
        <v>354</v>
      </c>
      <c r="T2122" t="s">
        <v>353</v>
      </c>
      <c r="U2122" t="str">
        <f>"03"</f>
        <v>03</v>
      </c>
      <c r="V2122" t="s">
        <v>120</v>
      </c>
      <c r="W2122" t="str">
        <f>"E4135"</f>
        <v>E4135</v>
      </c>
      <c r="X2122" t="s">
        <v>121</v>
      </c>
      <c r="AA2122" t="s">
        <v>46</v>
      </c>
      <c r="AB2122">
        <v>0</v>
      </c>
      <c r="AC2122">
        <v>0</v>
      </c>
      <c r="AD2122">
        <v>73.5</v>
      </c>
      <c r="AE2122">
        <v>0</v>
      </c>
    </row>
    <row r="2123" spans="1:31" x14ac:dyDescent="0.3">
      <c r="A2123" t="str">
        <f t="shared" si="366"/>
        <v>18</v>
      </c>
      <c r="B2123" t="str">
        <f t="shared" si="361"/>
        <v>09</v>
      </c>
      <c r="C2123" s="1">
        <v>43178.45244212963</v>
      </c>
      <c r="D2123" t="str">
        <f t="shared" si="367"/>
        <v>9</v>
      </c>
      <c r="E2123" t="s">
        <v>355</v>
      </c>
      <c r="H2123" t="s">
        <v>356</v>
      </c>
      <c r="I2123" s="2">
        <v>43179</v>
      </c>
      <c r="J2123" t="s">
        <v>74</v>
      </c>
      <c r="K2123" t="s">
        <v>242</v>
      </c>
      <c r="L2123" t="s">
        <v>243</v>
      </c>
      <c r="M2123" t="s">
        <v>352</v>
      </c>
      <c r="N2123" t="s">
        <v>353</v>
      </c>
      <c r="O2123" t="s">
        <v>39</v>
      </c>
      <c r="P2123" t="s">
        <v>40</v>
      </c>
      <c r="Q2123">
        <v>4</v>
      </c>
      <c r="R2123" t="s">
        <v>41</v>
      </c>
      <c r="S2123" t="s">
        <v>354</v>
      </c>
      <c r="T2123" t="s">
        <v>353</v>
      </c>
      <c r="U2123" t="str">
        <f>"05"</f>
        <v>05</v>
      </c>
      <c r="V2123" t="s">
        <v>58</v>
      </c>
      <c r="W2123" t="str">
        <f>"E5724"</f>
        <v>E5724</v>
      </c>
      <c r="X2123" t="s">
        <v>339</v>
      </c>
      <c r="AA2123" t="s">
        <v>46</v>
      </c>
      <c r="AB2123">
        <v>0</v>
      </c>
      <c r="AC2123">
        <v>0</v>
      </c>
      <c r="AD2123">
        <v>192.21</v>
      </c>
      <c r="AE2123">
        <v>0</v>
      </c>
    </row>
    <row r="2124" spans="1:31" x14ac:dyDescent="0.3">
      <c r="A2124" t="str">
        <f t="shared" si="366"/>
        <v>18</v>
      </c>
      <c r="B2124" t="str">
        <f t="shared" si="361"/>
        <v>09</v>
      </c>
      <c r="C2124" s="1">
        <v>43178.45244212963</v>
      </c>
      <c r="D2124" t="str">
        <f t="shared" si="367"/>
        <v>9</v>
      </c>
      <c r="E2124" t="s">
        <v>355</v>
      </c>
      <c r="H2124" t="s">
        <v>357</v>
      </c>
      <c r="I2124" s="2">
        <v>43179</v>
      </c>
      <c r="J2124" t="s">
        <v>74</v>
      </c>
      <c r="K2124" t="s">
        <v>242</v>
      </c>
      <c r="L2124" t="s">
        <v>243</v>
      </c>
      <c r="M2124" t="s">
        <v>352</v>
      </c>
      <c r="N2124" t="s">
        <v>353</v>
      </c>
      <c r="O2124" t="s">
        <v>39</v>
      </c>
      <c r="P2124" t="s">
        <v>40</v>
      </c>
      <c r="Q2124">
        <v>4</v>
      </c>
      <c r="R2124" t="s">
        <v>41</v>
      </c>
      <c r="S2124" t="s">
        <v>354</v>
      </c>
      <c r="T2124" t="s">
        <v>353</v>
      </c>
      <c r="U2124" t="str">
        <f>"05"</f>
        <v>05</v>
      </c>
      <c r="V2124" t="s">
        <v>58</v>
      </c>
      <c r="W2124" t="str">
        <f>"E5724"</f>
        <v>E5724</v>
      </c>
      <c r="X2124" t="s">
        <v>339</v>
      </c>
      <c r="AA2124" t="s">
        <v>46</v>
      </c>
      <c r="AB2124">
        <v>0</v>
      </c>
      <c r="AC2124">
        <v>0</v>
      </c>
      <c r="AD2124">
        <v>113</v>
      </c>
      <c r="AE2124">
        <v>0</v>
      </c>
    </row>
    <row r="2125" spans="1:31" x14ac:dyDescent="0.3">
      <c r="A2125" t="str">
        <f t="shared" si="366"/>
        <v>18</v>
      </c>
      <c r="B2125" t="str">
        <f t="shared" si="361"/>
        <v>09</v>
      </c>
      <c r="C2125" s="1">
        <v>43160.907638888886</v>
      </c>
      <c r="D2125" t="str">
        <f t="shared" si="367"/>
        <v>9</v>
      </c>
      <c r="E2125" t="s">
        <v>255</v>
      </c>
      <c r="H2125" t="s">
        <v>48</v>
      </c>
      <c r="I2125" s="2">
        <v>43168</v>
      </c>
      <c r="J2125" t="s">
        <v>49</v>
      </c>
      <c r="K2125" t="s">
        <v>242</v>
      </c>
      <c r="L2125" t="s">
        <v>243</v>
      </c>
      <c r="M2125" t="s">
        <v>352</v>
      </c>
      <c r="N2125" t="s">
        <v>353</v>
      </c>
      <c r="O2125" t="s">
        <v>39</v>
      </c>
      <c r="P2125" t="s">
        <v>40</v>
      </c>
      <c r="Q2125">
        <v>4</v>
      </c>
      <c r="R2125" t="s">
        <v>41</v>
      </c>
      <c r="S2125" t="s">
        <v>354</v>
      </c>
      <c r="T2125" t="s">
        <v>353</v>
      </c>
      <c r="U2125" t="str">
        <f>"02"</f>
        <v>02</v>
      </c>
      <c r="V2125" t="s">
        <v>51</v>
      </c>
      <c r="W2125" t="str">
        <f>"E4282"</f>
        <v>E4282</v>
      </c>
      <c r="X2125" t="s">
        <v>163</v>
      </c>
      <c r="AA2125" t="s">
        <v>46</v>
      </c>
      <c r="AB2125">
        <v>0</v>
      </c>
      <c r="AC2125">
        <v>0</v>
      </c>
      <c r="AD2125">
        <v>4.91</v>
      </c>
      <c r="AE2125">
        <v>0</v>
      </c>
    </row>
    <row r="2126" spans="1:31" x14ac:dyDescent="0.3">
      <c r="A2126" t="str">
        <f t="shared" si="366"/>
        <v>18</v>
      </c>
      <c r="B2126" t="str">
        <f t="shared" si="361"/>
        <v>09</v>
      </c>
      <c r="C2126" s="1">
        <v>43174.910775462966</v>
      </c>
      <c r="D2126" t="str">
        <f t="shared" si="367"/>
        <v>9</v>
      </c>
      <c r="E2126" t="s">
        <v>256</v>
      </c>
      <c r="H2126" t="s">
        <v>54</v>
      </c>
      <c r="I2126" s="2">
        <v>43182</v>
      </c>
      <c r="J2126" t="s">
        <v>49</v>
      </c>
      <c r="K2126" t="s">
        <v>242</v>
      </c>
      <c r="L2126" t="s">
        <v>243</v>
      </c>
      <c r="M2126" t="s">
        <v>352</v>
      </c>
      <c r="N2126" t="s">
        <v>353</v>
      </c>
      <c r="O2126" t="s">
        <v>39</v>
      </c>
      <c r="P2126" t="s">
        <v>40</v>
      </c>
      <c r="Q2126">
        <v>4</v>
      </c>
      <c r="R2126" t="s">
        <v>41</v>
      </c>
      <c r="S2126" t="s">
        <v>354</v>
      </c>
      <c r="T2126" t="s">
        <v>353</v>
      </c>
      <c r="U2126" t="str">
        <f>"02"</f>
        <v>02</v>
      </c>
      <c r="V2126" t="s">
        <v>51</v>
      </c>
      <c r="W2126" t="str">
        <f>"E4282"</f>
        <v>E4282</v>
      </c>
      <c r="X2126" t="s">
        <v>163</v>
      </c>
      <c r="AA2126" t="s">
        <v>46</v>
      </c>
      <c r="AB2126">
        <v>0</v>
      </c>
      <c r="AC2126">
        <v>0</v>
      </c>
      <c r="AD2126">
        <v>1.76</v>
      </c>
      <c r="AE2126">
        <v>0</v>
      </c>
    </row>
    <row r="2127" spans="1:31" x14ac:dyDescent="0.3">
      <c r="A2127" t="str">
        <f t="shared" si="366"/>
        <v>18</v>
      </c>
      <c r="B2127" t="str">
        <f t="shared" si="361"/>
        <v>09</v>
      </c>
      <c r="C2127" s="1">
        <v>43160.907638888886</v>
      </c>
      <c r="D2127" t="str">
        <f t="shared" si="367"/>
        <v>9</v>
      </c>
      <c r="E2127" t="s">
        <v>255</v>
      </c>
      <c r="H2127" t="s">
        <v>48</v>
      </c>
      <c r="I2127" s="2">
        <v>43168</v>
      </c>
      <c r="J2127" t="s">
        <v>49</v>
      </c>
      <c r="K2127" t="s">
        <v>242</v>
      </c>
      <c r="L2127" t="s">
        <v>243</v>
      </c>
      <c r="M2127" t="s">
        <v>352</v>
      </c>
      <c r="N2127" t="s">
        <v>353</v>
      </c>
      <c r="O2127" t="s">
        <v>39</v>
      </c>
      <c r="P2127" t="s">
        <v>40</v>
      </c>
      <c r="Q2127">
        <v>4</v>
      </c>
      <c r="R2127" t="s">
        <v>41</v>
      </c>
      <c r="S2127" t="s">
        <v>354</v>
      </c>
      <c r="T2127" t="s">
        <v>353</v>
      </c>
      <c r="U2127" t="str">
        <f>"02"</f>
        <v>02</v>
      </c>
      <c r="V2127" t="s">
        <v>51</v>
      </c>
      <c r="W2127" t="str">
        <f>"E4280"</f>
        <v>E4280</v>
      </c>
      <c r="X2127" t="s">
        <v>164</v>
      </c>
      <c r="AA2127" t="s">
        <v>46</v>
      </c>
      <c r="AB2127">
        <v>0</v>
      </c>
      <c r="AC2127">
        <v>0</v>
      </c>
      <c r="AD2127">
        <v>28.13</v>
      </c>
      <c r="AE2127">
        <v>0</v>
      </c>
    </row>
    <row r="2128" spans="1:31" x14ac:dyDescent="0.3">
      <c r="A2128" t="str">
        <f t="shared" si="366"/>
        <v>18</v>
      </c>
      <c r="B2128" t="str">
        <f t="shared" si="361"/>
        <v>09</v>
      </c>
      <c r="C2128" s="1">
        <v>43174.910775462966</v>
      </c>
      <c r="D2128" t="str">
        <f t="shared" si="367"/>
        <v>9</v>
      </c>
      <c r="E2128" t="s">
        <v>256</v>
      </c>
      <c r="H2128" t="s">
        <v>54</v>
      </c>
      <c r="I2128" s="2">
        <v>43182</v>
      </c>
      <c r="J2128" t="s">
        <v>49</v>
      </c>
      <c r="K2128" t="s">
        <v>242</v>
      </c>
      <c r="L2128" t="s">
        <v>243</v>
      </c>
      <c r="M2128" t="s">
        <v>352</v>
      </c>
      <c r="N2128" t="s">
        <v>353</v>
      </c>
      <c r="O2128" t="s">
        <v>39</v>
      </c>
      <c r="P2128" t="s">
        <v>40</v>
      </c>
      <c r="Q2128">
        <v>4</v>
      </c>
      <c r="R2128" t="s">
        <v>41</v>
      </c>
      <c r="S2128" t="s">
        <v>354</v>
      </c>
      <c r="T2128" t="s">
        <v>353</v>
      </c>
      <c r="U2128" t="str">
        <f>"02"</f>
        <v>02</v>
      </c>
      <c r="V2128" t="s">
        <v>51</v>
      </c>
      <c r="W2128" t="str">
        <f>"E4280"</f>
        <v>E4280</v>
      </c>
      <c r="X2128" t="s">
        <v>164</v>
      </c>
      <c r="AA2128" t="s">
        <v>46</v>
      </c>
      <c r="AB2128">
        <v>0</v>
      </c>
      <c r="AC2128">
        <v>0</v>
      </c>
      <c r="AD2128">
        <v>28.13</v>
      </c>
      <c r="AE2128">
        <v>0</v>
      </c>
    </row>
    <row r="2129" spans="1:31" x14ac:dyDescent="0.3">
      <c r="A2129" t="str">
        <f t="shared" si="366"/>
        <v>18</v>
      </c>
      <c r="B2129" t="str">
        <f t="shared" si="361"/>
        <v>09</v>
      </c>
      <c r="C2129" s="1">
        <v>43160.902928240743</v>
      </c>
      <c r="D2129" t="str">
        <f t="shared" si="367"/>
        <v>9</v>
      </c>
      <c r="E2129" t="s">
        <v>258</v>
      </c>
      <c r="G2129" t="s">
        <v>86</v>
      </c>
      <c r="H2129" t="s">
        <v>87</v>
      </c>
      <c r="I2129" s="2">
        <v>43160</v>
      </c>
      <c r="J2129" t="s">
        <v>88</v>
      </c>
      <c r="K2129" t="s">
        <v>242</v>
      </c>
      <c r="L2129" t="s">
        <v>243</v>
      </c>
      <c r="M2129" t="s">
        <v>352</v>
      </c>
      <c r="N2129" t="s">
        <v>353</v>
      </c>
      <c r="O2129" t="s">
        <v>39</v>
      </c>
      <c r="P2129" t="s">
        <v>40</v>
      </c>
      <c r="Q2129">
        <v>4</v>
      </c>
      <c r="R2129" t="s">
        <v>41</v>
      </c>
      <c r="S2129" t="s">
        <v>354</v>
      </c>
      <c r="T2129" t="s">
        <v>353</v>
      </c>
      <c r="U2129" t="str">
        <f t="shared" ref="U2129:U2134" si="368">"01"</f>
        <v>01</v>
      </c>
      <c r="V2129" t="s">
        <v>84</v>
      </c>
      <c r="W2129" t="str">
        <f t="shared" ref="W2129:W2134" si="369">"E4105"</f>
        <v>E4105</v>
      </c>
      <c r="X2129" t="s">
        <v>84</v>
      </c>
      <c r="AA2129" t="s">
        <v>65</v>
      </c>
      <c r="AB2129">
        <v>0</v>
      </c>
      <c r="AC2129">
        <v>0</v>
      </c>
      <c r="AD2129">
        <v>0</v>
      </c>
      <c r="AE2129">
        <v>-108.61</v>
      </c>
    </row>
    <row r="2130" spans="1:31" x14ac:dyDescent="0.3">
      <c r="A2130" t="str">
        <f t="shared" si="366"/>
        <v>18</v>
      </c>
      <c r="B2130" t="str">
        <f t="shared" ref="B2130:B2193" si="370">"09"</f>
        <v>09</v>
      </c>
      <c r="C2130" s="1">
        <v>43160.904421296298</v>
      </c>
      <c r="D2130" t="str">
        <f t="shared" si="367"/>
        <v>9</v>
      </c>
      <c r="E2130" t="s">
        <v>257</v>
      </c>
      <c r="H2130" t="s">
        <v>48</v>
      </c>
      <c r="I2130" s="2">
        <v>43168</v>
      </c>
      <c r="J2130" t="s">
        <v>83</v>
      </c>
      <c r="K2130" t="s">
        <v>242</v>
      </c>
      <c r="L2130" t="s">
        <v>243</v>
      </c>
      <c r="M2130" t="s">
        <v>352</v>
      </c>
      <c r="N2130" t="s">
        <v>353</v>
      </c>
      <c r="O2130" t="s">
        <v>39</v>
      </c>
      <c r="P2130" t="s">
        <v>40</v>
      </c>
      <c r="Q2130">
        <v>4</v>
      </c>
      <c r="R2130" t="s">
        <v>41</v>
      </c>
      <c r="S2130" t="s">
        <v>354</v>
      </c>
      <c r="T2130" t="s">
        <v>353</v>
      </c>
      <c r="U2130" t="str">
        <f t="shared" si="368"/>
        <v>01</v>
      </c>
      <c r="V2130" t="s">
        <v>84</v>
      </c>
      <c r="W2130" t="str">
        <f t="shared" si="369"/>
        <v>E4105</v>
      </c>
      <c r="X2130" t="s">
        <v>84</v>
      </c>
      <c r="AA2130" t="s">
        <v>46</v>
      </c>
      <c r="AB2130">
        <v>0</v>
      </c>
      <c r="AC2130">
        <v>0</v>
      </c>
      <c r="AD2130">
        <v>108.61</v>
      </c>
      <c r="AE2130">
        <v>0</v>
      </c>
    </row>
    <row r="2131" spans="1:31" x14ac:dyDescent="0.3">
      <c r="A2131" t="str">
        <f t="shared" si="366"/>
        <v>18</v>
      </c>
      <c r="B2131" t="str">
        <f t="shared" si="370"/>
        <v>09</v>
      </c>
      <c r="C2131" s="1">
        <v>43174.905949074076</v>
      </c>
      <c r="D2131" t="str">
        <f t="shared" si="367"/>
        <v>9</v>
      </c>
      <c r="E2131" t="s">
        <v>260</v>
      </c>
      <c r="G2131" t="s">
        <v>86</v>
      </c>
      <c r="H2131" t="s">
        <v>87</v>
      </c>
      <c r="I2131" s="2">
        <v>43174</v>
      </c>
      <c r="J2131" t="s">
        <v>88</v>
      </c>
      <c r="K2131" t="s">
        <v>242</v>
      </c>
      <c r="L2131" t="s">
        <v>243</v>
      </c>
      <c r="M2131" t="s">
        <v>352</v>
      </c>
      <c r="N2131" t="s">
        <v>353</v>
      </c>
      <c r="O2131" t="s">
        <v>39</v>
      </c>
      <c r="P2131" t="s">
        <v>40</v>
      </c>
      <c r="Q2131">
        <v>4</v>
      </c>
      <c r="R2131" t="s">
        <v>41</v>
      </c>
      <c r="S2131" t="s">
        <v>354</v>
      </c>
      <c r="T2131" t="s">
        <v>353</v>
      </c>
      <c r="U2131" t="str">
        <f t="shared" si="368"/>
        <v>01</v>
      </c>
      <c r="V2131" t="s">
        <v>84</v>
      </c>
      <c r="W2131" t="str">
        <f t="shared" si="369"/>
        <v>E4105</v>
      </c>
      <c r="X2131" t="s">
        <v>84</v>
      </c>
      <c r="AA2131" t="s">
        <v>65</v>
      </c>
      <c r="AB2131">
        <v>0</v>
      </c>
      <c r="AC2131">
        <v>0</v>
      </c>
      <c r="AD2131">
        <v>0</v>
      </c>
      <c r="AE2131">
        <v>-108.6</v>
      </c>
    </row>
    <row r="2132" spans="1:31" x14ac:dyDescent="0.3">
      <c r="A2132" t="str">
        <f t="shared" si="366"/>
        <v>18</v>
      </c>
      <c r="B2132" t="str">
        <f t="shared" si="370"/>
        <v>09</v>
      </c>
      <c r="C2132" s="1">
        <v>43174.907581018517</v>
      </c>
      <c r="D2132" t="str">
        <f t="shared" si="367"/>
        <v>9</v>
      </c>
      <c r="E2132" t="s">
        <v>259</v>
      </c>
      <c r="H2132" t="s">
        <v>54</v>
      </c>
      <c r="I2132" s="2">
        <v>43182</v>
      </c>
      <c r="J2132" t="s">
        <v>83</v>
      </c>
      <c r="K2132" t="s">
        <v>242</v>
      </c>
      <c r="L2132" t="s">
        <v>243</v>
      </c>
      <c r="M2132" t="s">
        <v>352</v>
      </c>
      <c r="N2132" t="s">
        <v>353</v>
      </c>
      <c r="O2132" t="s">
        <v>39</v>
      </c>
      <c r="P2132" t="s">
        <v>40</v>
      </c>
      <c r="Q2132">
        <v>4</v>
      </c>
      <c r="R2132" t="s">
        <v>41</v>
      </c>
      <c r="S2132" t="s">
        <v>354</v>
      </c>
      <c r="T2132" t="s">
        <v>353</v>
      </c>
      <c r="U2132" t="str">
        <f t="shared" si="368"/>
        <v>01</v>
      </c>
      <c r="V2132" t="s">
        <v>84</v>
      </c>
      <c r="W2132" t="str">
        <f t="shared" si="369"/>
        <v>E4105</v>
      </c>
      <c r="X2132" t="s">
        <v>84</v>
      </c>
      <c r="AA2132" t="s">
        <v>46</v>
      </c>
      <c r="AB2132">
        <v>0</v>
      </c>
      <c r="AC2132">
        <v>0</v>
      </c>
      <c r="AD2132">
        <v>108.61</v>
      </c>
      <c r="AE2132">
        <v>0</v>
      </c>
    </row>
    <row r="2133" spans="1:31" x14ac:dyDescent="0.3">
      <c r="A2133" t="str">
        <f t="shared" si="366"/>
        <v>18</v>
      </c>
      <c r="B2133" t="str">
        <f t="shared" si="370"/>
        <v>09</v>
      </c>
      <c r="C2133" s="1">
        <v>43188.903831018521</v>
      </c>
      <c r="D2133" t="str">
        <f t="shared" si="367"/>
        <v>9</v>
      </c>
      <c r="E2133" t="s">
        <v>261</v>
      </c>
      <c r="G2133" t="s">
        <v>86</v>
      </c>
      <c r="H2133" t="s">
        <v>87</v>
      </c>
      <c r="I2133" s="2">
        <v>43188</v>
      </c>
      <c r="J2133" t="s">
        <v>88</v>
      </c>
      <c r="K2133" t="s">
        <v>242</v>
      </c>
      <c r="L2133" t="s">
        <v>243</v>
      </c>
      <c r="M2133" t="s">
        <v>352</v>
      </c>
      <c r="N2133" t="s">
        <v>353</v>
      </c>
      <c r="O2133" t="s">
        <v>39</v>
      </c>
      <c r="P2133" t="s">
        <v>40</v>
      </c>
      <c r="Q2133">
        <v>4</v>
      </c>
      <c r="R2133" t="s">
        <v>41</v>
      </c>
      <c r="S2133" t="s">
        <v>354</v>
      </c>
      <c r="T2133" t="s">
        <v>353</v>
      </c>
      <c r="U2133" t="str">
        <f t="shared" si="368"/>
        <v>01</v>
      </c>
      <c r="V2133" t="s">
        <v>84</v>
      </c>
      <c r="W2133" t="str">
        <f t="shared" si="369"/>
        <v>E4105</v>
      </c>
      <c r="X2133" t="s">
        <v>84</v>
      </c>
      <c r="AA2133" t="s">
        <v>46</v>
      </c>
      <c r="AB2133">
        <v>0</v>
      </c>
      <c r="AC2133">
        <v>0</v>
      </c>
      <c r="AD2133">
        <v>0</v>
      </c>
      <c r="AE2133">
        <v>2975.28</v>
      </c>
    </row>
    <row r="2134" spans="1:31" x14ac:dyDescent="0.3">
      <c r="A2134" t="str">
        <f t="shared" si="366"/>
        <v>18</v>
      </c>
      <c r="B2134" t="str">
        <f t="shared" si="370"/>
        <v>09</v>
      </c>
      <c r="C2134" s="1">
        <v>43188.904270833336</v>
      </c>
      <c r="D2134" t="str">
        <f t="shared" si="367"/>
        <v>9</v>
      </c>
      <c r="E2134" t="s">
        <v>261</v>
      </c>
      <c r="G2134" t="s">
        <v>86</v>
      </c>
      <c r="H2134" t="s">
        <v>87</v>
      </c>
      <c r="I2134" s="2">
        <v>43188</v>
      </c>
      <c r="J2134" t="s">
        <v>88</v>
      </c>
      <c r="K2134" t="s">
        <v>242</v>
      </c>
      <c r="L2134" t="s">
        <v>243</v>
      </c>
      <c r="M2134" t="s">
        <v>352</v>
      </c>
      <c r="N2134" t="s">
        <v>353</v>
      </c>
      <c r="O2134" t="s">
        <v>39</v>
      </c>
      <c r="P2134" t="s">
        <v>40</v>
      </c>
      <c r="Q2134">
        <v>4</v>
      </c>
      <c r="R2134" t="s">
        <v>41</v>
      </c>
      <c r="S2134" t="s">
        <v>354</v>
      </c>
      <c r="T2134" t="s">
        <v>353</v>
      </c>
      <c r="U2134" t="str">
        <f t="shared" si="368"/>
        <v>01</v>
      </c>
      <c r="V2134" t="s">
        <v>84</v>
      </c>
      <c r="W2134" t="str">
        <f t="shared" si="369"/>
        <v>E4105</v>
      </c>
      <c r="X2134" t="s">
        <v>84</v>
      </c>
      <c r="AA2134" t="s">
        <v>65</v>
      </c>
      <c r="AB2134">
        <v>0</v>
      </c>
      <c r="AC2134">
        <v>0</v>
      </c>
      <c r="AD2134">
        <v>0</v>
      </c>
      <c r="AE2134">
        <v>-108.61</v>
      </c>
    </row>
    <row r="2135" spans="1:31" x14ac:dyDescent="0.3">
      <c r="A2135" t="str">
        <f t="shared" si="366"/>
        <v>18</v>
      </c>
      <c r="B2135" t="str">
        <f t="shared" si="370"/>
        <v>09</v>
      </c>
      <c r="C2135" s="1">
        <v>43178.452453703707</v>
      </c>
      <c r="D2135" t="str">
        <f t="shared" si="367"/>
        <v>9</v>
      </c>
      <c r="E2135" t="s">
        <v>355</v>
      </c>
      <c r="H2135" t="s">
        <v>356</v>
      </c>
      <c r="I2135" s="2">
        <v>43179</v>
      </c>
      <c r="J2135" t="s">
        <v>265</v>
      </c>
      <c r="K2135" t="s">
        <v>242</v>
      </c>
      <c r="L2135" t="s">
        <v>243</v>
      </c>
      <c r="M2135" t="s">
        <v>352</v>
      </c>
      <c r="N2135" t="s">
        <v>353</v>
      </c>
      <c r="O2135" t="s">
        <v>39</v>
      </c>
      <c r="P2135" t="s">
        <v>40</v>
      </c>
      <c r="Q2135">
        <v>4</v>
      </c>
      <c r="R2135" t="s">
        <v>41</v>
      </c>
      <c r="S2135" t="s">
        <v>354</v>
      </c>
      <c r="T2135" t="s">
        <v>353</v>
      </c>
      <c r="U2135" t="str">
        <f t="shared" ref="U2135:U2144" si="371">"RV"</f>
        <v>RV</v>
      </c>
      <c r="V2135" t="s">
        <v>44</v>
      </c>
      <c r="W2135" t="str">
        <f t="shared" ref="W2135:W2144" si="372">"R3711E"</f>
        <v>R3711E</v>
      </c>
      <c r="X2135" t="s">
        <v>266</v>
      </c>
      <c r="AA2135" t="s">
        <v>46</v>
      </c>
      <c r="AB2135">
        <v>0</v>
      </c>
      <c r="AC2135">
        <v>0</v>
      </c>
      <c r="AD2135">
        <v>283.51</v>
      </c>
      <c r="AE2135">
        <v>0</v>
      </c>
    </row>
    <row r="2136" spans="1:31" x14ac:dyDescent="0.3">
      <c r="A2136" t="str">
        <f t="shared" si="366"/>
        <v>18</v>
      </c>
      <c r="B2136" t="str">
        <f t="shared" si="370"/>
        <v>09</v>
      </c>
      <c r="C2136" s="1">
        <v>43178.452453703707</v>
      </c>
      <c r="D2136" t="str">
        <f t="shared" si="367"/>
        <v>9</v>
      </c>
      <c r="E2136" t="s">
        <v>355</v>
      </c>
      <c r="H2136" t="s">
        <v>357</v>
      </c>
      <c r="I2136" s="2">
        <v>43179</v>
      </c>
      <c r="J2136" t="s">
        <v>265</v>
      </c>
      <c r="K2136" t="s">
        <v>242</v>
      </c>
      <c r="L2136" t="s">
        <v>243</v>
      </c>
      <c r="M2136" t="s">
        <v>352</v>
      </c>
      <c r="N2136" t="s">
        <v>353</v>
      </c>
      <c r="O2136" t="s">
        <v>39</v>
      </c>
      <c r="P2136" t="s">
        <v>40</v>
      </c>
      <c r="Q2136">
        <v>4</v>
      </c>
      <c r="R2136" t="s">
        <v>41</v>
      </c>
      <c r="S2136" t="s">
        <v>354</v>
      </c>
      <c r="T2136" t="s">
        <v>353</v>
      </c>
      <c r="U2136" t="str">
        <f t="shared" si="371"/>
        <v>RV</v>
      </c>
      <c r="V2136" t="s">
        <v>44</v>
      </c>
      <c r="W2136" t="str">
        <f t="shared" si="372"/>
        <v>R3711E</v>
      </c>
      <c r="X2136" t="s">
        <v>266</v>
      </c>
      <c r="AA2136" t="s">
        <v>46</v>
      </c>
      <c r="AB2136">
        <v>0</v>
      </c>
      <c r="AC2136">
        <v>0</v>
      </c>
      <c r="AD2136">
        <v>166.68</v>
      </c>
      <c r="AE2136">
        <v>0</v>
      </c>
    </row>
    <row r="2137" spans="1:31" x14ac:dyDescent="0.3">
      <c r="A2137" t="str">
        <f t="shared" si="366"/>
        <v>18</v>
      </c>
      <c r="B2137" t="str">
        <f t="shared" si="370"/>
        <v>09</v>
      </c>
      <c r="C2137" s="1">
        <v>43160.905150462961</v>
      </c>
      <c r="D2137" t="str">
        <f t="shared" si="367"/>
        <v>9</v>
      </c>
      <c r="E2137" t="s">
        <v>257</v>
      </c>
      <c r="H2137" t="s">
        <v>48</v>
      </c>
      <c r="I2137" s="2">
        <v>43168</v>
      </c>
      <c r="J2137" t="s">
        <v>265</v>
      </c>
      <c r="K2137" t="s">
        <v>242</v>
      </c>
      <c r="L2137" t="s">
        <v>243</v>
      </c>
      <c r="M2137" t="s">
        <v>352</v>
      </c>
      <c r="N2137" t="s">
        <v>353</v>
      </c>
      <c r="O2137" t="s">
        <v>39</v>
      </c>
      <c r="P2137" t="s">
        <v>40</v>
      </c>
      <c r="Q2137">
        <v>4</v>
      </c>
      <c r="R2137" t="s">
        <v>41</v>
      </c>
      <c r="S2137" t="s">
        <v>354</v>
      </c>
      <c r="T2137" t="s">
        <v>353</v>
      </c>
      <c r="U2137" t="str">
        <f t="shared" si="371"/>
        <v>RV</v>
      </c>
      <c r="V2137" t="s">
        <v>44</v>
      </c>
      <c r="W2137" t="str">
        <f t="shared" si="372"/>
        <v>R3711E</v>
      </c>
      <c r="X2137" t="s">
        <v>266</v>
      </c>
      <c r="AA2137" t="s">
        <v>46</v>
      </c>
      <c r="AB2137">
        <v>0</v>
      </c>
      <c r="AC2137">
        <v>0</v>
      </c>
      <c r="AD2137">
        <v>302.01</v>
      </c>
      <c r="AE2137">
        <v>0</v>
      </c>
    </row>
    <row r="2138" spans="1:31" x14ac:dyDescent="0.3">
      <c r="A2138" t="str">
        <f t="shared" si="366"/>
        <v>18</v>
      </c>
      <c r="B2138" t="str">
        <f t="shared" si="370"/>
        <v>09</v>
      </c>
      <c r="C2138" s="1">
        <v>43160.908622685187</v>
      </c>
      <c r="D2138" t="str">
        <f t="shared" si="367"/>
        <v>9</v>
      </c>
      <c r="E2138" t="s">
        <v>255</v>
      </c>
      <c r="H2138" t="s">
        <v>48</v>
      </c>
      <c r="I2138" s="2">
        <v>43168</v>
      </c>
      <c r="J2138" t="s">
        <v>265</v>
      </c>
      <c r="K2138" t="s">
        <v>242</v>
      </c>
      <c r="L2138" t="s">
        <v>243</v>
      </c>
      <c r="M2138" t="s">
        <v>352</v>
      </c>
      <c r="N2138" t="s">
        <v>353</v>
      </c>
      <c r="O2138" t="s">
        <v>39</v>
      </c>
      <c r="P2138" t="s">
        <v>40</v>
      </c>
      <c r="Q2138">
        <v>4</v>
      </c>
      <c r="R2138" t="s">
        <v>41</v>
      </c>
      <c r="S2138" t="s">
        <v>354</v>
      </c>
      <c r="T2138" t="s">
        <v>353</v>
      </c>
      <c r="U2138" t="str">
        <f t="shared" si="371"/>
        <v>RV</v>
      </c>
      <c r="V2138" t="s">
        <v>44</v>
      </c>
      <c r="W2138" t="str">
        <f t="shared" si="372"/>
        <v>R3711E</v>
      </c>
      <c r="X2138" t="s">
        <v>266</v>
      </c>
      <c r="AA2138" t="s">
        <v>46</v>
      </c>
      <c r="AB2138">
        <v>0</v>
      </c>
      <c r="AC2138">
        <v>0</v>
      </c>
      <c r="AD2138">
        <v>41.49</v>
      </c>
      <c r="AE2138">
        <v>0</v>
      </c>
    </row>
    <row r="2139" spans="1:31" x14ac:dyDescent="0.3">
      <c r="A2139" t="str">
        <f t="shared" si="366"/>
        <v>18</v>
      </c>
      <c r="B2139" t="str">
        <f t="shared" si="370"/>
        <v>09</v>
      </c>
      <c r="C2139" s="1">
        <v>43160.908622685187</v>
      </c>
      <c r="D2139" t="str">
        <f t="shared" si="367"/>
        <v>9</v>
      </c>
      <c r="E2139" t="s">
        <v>255</v>
      </c>
      <c r="H2139" t="s">
        <v>48</v>
      </c>
      <c r="I2139" s="2">
        <v>43168</v>
      </c>
      <c r="J2139" t="s">
        <v>265</v>
      </c>
      <c r="K2139" t="s">
        <v>242</v>
      </c>
      <c r="L2139" t="s">
        <v>243</v>
      </c>
      <c r="M2139" t="s">
        <v>352</v>
      </c>
      <c r="N2139" t="s">
        <v>353</v>
      </c>
      <c r="O2139" t="s">
        <v>39</v>
      </c>
      <c r="P2139" t="s">
        <v>40</v>
      </c>
      <c r="Q2139">
        <v>4</v>
      </c>
      <c r="R2139" t="s">
        <v>41</v>
      </c>
      <c r="S2139" t="s">
        <v>354</v>
      </c>
      <c r="T2139" t="s">
        <v>353</v>
      </c>
      <c r="U2139" t="str">
        <f t="shared" si="371"/>
        <v>RV</v>
      </c>
      <c r="V2139" t="s">
        <v>44</v>
      </c>
      <c r="W2139" t="str">
        <f t="shared" si="372"/>
        <v>R3711E</v>
      </c>
      <c r="X2139" t="s">
        <v>266</v>
      </c>
      <c r="AA2139" t="s">
        <v>46</v>
      </c>
      <c r="AB2139">
        <v>0</v>
      </c>
      <c r="AC2139">
        <v>0</v>
      </c>
      <c r="AD2139">
        <v>7.24</v>
      </c>
      <c r="AE2139">
        <v>0</v>
      </c>
    </row>
    <row r="2140" spans="1:31" x14ac:dyDescent="0.3">
      <c r="A2140" t="str">
        <f t="shared" si="366"/>
        <v>18</v>
      </c>
      <c r="B2140" t="str">
        <f t="shared" si="370"/>
        <v>09</v>
      </c>
      <c r="C2140" s="1">
        <v>43160.905150462961</v>
      </c>
      <c r="D2140" t="str">
        <f t="shared" si="367"/>
        <v>9</v>
      </c>
      <c r="E2140" t="s">
        <v>257</v>
      </c>
      <c r="H2140" t="s">
        <v>48</v>
      </c>
      <c r="I2140" s="2">
        <v>43168</v>
      </c>
      <c r="J2140" t="s">
        <v>265</v>
      </c>
      <c r="K2140" t="s">
        <v>242</v>
      </c>
      <c r="L2140" t="s">
        <v>243</v>
      </c>
      <c r="M2140" t="s">
        <v>352</v>
      </c>
      <c r="N2140" t="s">
        <v>353</v>
      </c>
      <c r="O2140" t="s">
        <v>39</v>
      </c>
      <c r="P2140" t="s">
        <v>40</v>
      </c>
      <c r="Q2140">
        <v>4</v>
      </c>
      <c r="R2140" t="s">
        <v>41</v>
      </c>
      <c r="S2140" t="s">
        <v>354</v>
      </c>
      <c r="T2140" t="s">
        <v>353</v>
      </c>
      <c r="U2140" t="str">
        <f t="shared" si="371"/>
        <v>RV</v>
      </c>
      <c r="V2140" t="s">
        <v>44</v>
      </c>
      <c r="W2140" t="str">
        <f t="shared" si="372"/>
        <v>R3711E</v>
      </c>
      <c r="X2140" t="s">
        <v>266</v>
      </c>
      <c r="AA2140" t="s">
        <v>46</v>
      </c>
      <c r="AB2140">
        <v>0</v>
      </c>
      <c r="AC2140">
        <v>0</v>
      </c>
      <c r="AD2140">
        <v>160.19999999999999</v>
      </c>
      <c r="AE2140">
        <v>0</v>
      </c>
    </row>
    <row r="2141" spans="1:31" x14ac:dyDescent="0.3">
      <c r="A2141" t="str">
        <f t="shared" si="366"/>
        <v>18</v>
      </c>
      <c r="B2141" t="str">
        <f t="shared" si="370"/>
        <v>09</v>
      </c>
      <c r="C2141" s="1">
        <v>43174.90834490741</v>
      </c>
      <c r="D2141" t="str">
        <f t="shared" si="367"/>
        <v>9</v>
      </c>
      <c r="E2141" t="s">
        <v>259</v>
      </c>
      <c r="H2141" t="s">
        <v>54</v>
      </c>
      <c r="I2141" s="2">
        <v>43182</v>
      </c>
      <c r="J2141" t="s">
        <v>265</v>
      </c>
      <c r="K2141" t="s">
        <v>242</v>
      </c>
      <c r="L2141" t="s">
        <v>243</v>
      </c>
      <c r="M2141" t="s">
        <v>352</v>
      </c>
      <c r="N2141" t="s">
        <v>353</v>
      </c>
      <c r="O2141" t="s">
        <v>39</v>
      </c>
      <c r="P2141" t="s">
        <v>40</v>
      </c>
      <c r="Q2141">
        <v>4</v>
      </c>
      <c r="R2141" t="s">
        <v>41</v>
      </c>
      <c r="S2141" t="s">
        <v>354</v>
      </c>
      <c r="T2141" t="s">
        <v>353</v>
      </c>
      <c r="U2141" t="str">
        <f t="shared" si="371"/>
        <v>RV</v>
      </c>
      <c r="V2141" t="s">
        <v>44</v>
      </c>
      <c r="W2141" t="str">
        <f t="shared" si="372"/>
        <v>R3711E</v>
      </c>
      <c r="X2141" t="s">
        <v>266</v>
      </c>
      <c r="AA2141" t="s">
        <v>46</v>
      </c>
      <c r="AB2141">
        <v>0</v>
      </c>
      <c r="AC2141">
        <v>0</v>
      </c>
      <c r="AD2141">
        <v>160.19999999999999</v>
      </c>
      <c r="AE2141">
        <v>0</v>
      </c>
    </row>
    <row r="2142" spans="1:31" x14ac:dyDescent="0.3">
      <c r="A2142" t="str">
        <f t="shared" si="366"/>
        <v>18</v>
      </c>
      <c r="B2142" t="str">
        <f t="shared" si="370"/>
        <v>09</v>
      </c>
      <c r="C2142" s="1">
        <v>43174.90834490741</v>
      </c>
      <c r="D2142" t="str">
        <f t="shared" si="367"/>
        <v>9</v>
      </c>
      <c r="E2142" t="s">
        <v>259</v>
      </c>
      <c r="H2142" t="s">
        <v>54</v>
      </c>
      <c r="I2142" s="2">
        <v>43182</v>
      </c>
      <c r="J2142" t="s">
        <v>265</v>
      </c>
      <c r="K2142" t="s">
        <v>242</v>
      </c>
      <c r="L2142" t="s">
        <v>243</v>
      </c>
      <c r="M2142" t="s">
        <v>352</v>
      </c>
      <c r="N2142" t="s">
        <v>353</v>
      </c>
      <c r="O2142" t="s">
        <v>39</v>
      </c>
      <c r="P2142" t="s">
        <v>40</v>
      </c>
      <c r="Q2142">
        <v>4</v>
      </c>
      <c r="R2142" t="s">
        <v>41</v>
      </c>
      <c r="S2142" t="s">
        <v>354</v>
      </c>
      <c r="T2142" t="s">
        <v>353</v>
      </c>
      <c r="U2142" t="str">
        <f t="shared" si="371"/>
        <v>RV</v>
      </c>
      <c r="V2142" t="s">
        <v>44</v>
      </c>
      <c r="W2142" t="str">
        <f t="shared" si="372"/>
        <v>R3711E</v>
      </c>
      <c r="X2142" t="s">
        <v>266</v>
      </c>
      <c r="AA2142" t="s">
        <v>46</v>
      </c>
      <c r="AB2142">
        <v>0</v>
      </c>
      <c r="AC2142">
        <v>0</v>
      </c>
      <c r="AD2142">
        <v>108.41</v>
      </c>
      <c r="AE2142">
        <v>0</v>
      </c>
    </row>
    <row r="2143" spans="1:31" x14ac:dyDescent="0.3">
      <c r="A2143" t="str">
        <f t="shared" si="366"/>
        <v>18</v>
      </c>
      <c r="B2143" t="str">
        <f t="shared" si="370"/>
        <v>09</v>
      </c>
      <c r="C2143" s="1">
        <v>43174.911597222221</v>
      </c>
      <c r="D2143" t="str">
        <f t="shared" si="367"/>
        <v>9</v>
      </c>
      <c r="E2143" t="s">
        <v>256</v>
      </c>
      <c r="H2143" t="s">
        <v>54</v>
      </c>
      <c r="I2143" s="2">
        <v>43182</v>
      </c>
      <c r="J2143" t="s">
        <v>265</v>
      </c>
      <c r="K2143" t="s">
        <v>242</v>
      </c>
      <c r="L2143" t="s">
        <v>243</v>
      </c>
      <c r="M2143" t="s">
        <v>352</v>
      </c>
      <c r="N2143" t="s">
        <v>353</v>
      </c>
      <c r="O2143" t="s">
        <v>39</v>
      </c>
      <c r="P2143" t="s">
        <v>40</v>
      </c>
      <c r="Q2143">
        <v>4</v>
      </c>
      <c r="R2143" t="s">
        <v>41</v>
      </c>
      <c r="S2143" t="s">
        <v>354</v>
      </c>
      <c r="T2143" t="s">
        <v>353</v>
      </c>
      <c r="U2143" t="str">
        <f t="shared" si="371"/>
        <v>RV</v>
      </c>
      <c r="V2143" t="s">
        <v>44</v>
      </c>
      <c r="W2143" t="str">
        <f t="shared" si="372"/>
        <v>R3711E</v>
      </c>
      <c r="X2143" t="s">
        <v>266</v>
      </c>
      <c r="AA2143" t="s">
        <v>46</v>
      </c>
      <c r="AB2143">
        <v>0</v>
      </c>
      <c r="AC2143">
        <v>0</v>
      </c>
      <c r="AD2143">
        <v>41.49</v>
      </c>
      <c r="AE2143">
        <v>0</v>
      </c>
    </row>
    <row r="2144" spans="1:31" x14ac:dyDescent="0.3">
      <c r="A2144" t="str">
        <f t="shared" si="366"/>
        <v>18</v>
      </c>
      <c r="B2144" t="str">
        <f t="shared" si="370"/>
        <v>09</v>
      </c>
      <c r="C2144" s="1">
        <v>43174.911597222221</v>
      </c>
      <c r="D2144" t="str">
        <f t="shared" si="367"/>
        <v>9</v>
      </c>
      <c r="E2144" t="s">
        <v>256</v>
      </c>
      <c r="H2144" t="s">
        <v>54</v>
      </c>
      <c r="I2144" s="2">
        <v>43182</v>
      </c>
      <c r="J2144" t="s">
        <v>265</v>
      </c>
      <c r="K2144" t="s">
        <v>242</v>
      </c>
      <c r="L2144" t="s">
        <v>243</v>
      </c>
      <c r="M2144" t="s">
        <v>352</v>
      </c>
      <c r="N2144" t="s">
        <v>353</v>
      </c>
      <c r="O2144" t="s">
        <v>39</v>
      </c>
      <c r="P2144" t="s">
        <v>40</v>
      </c>
      <c r="Q2144">
        <v>4</v>
      </c>
      <c r="R2144" t="s">
        <v>41</v>
      </c>
      <c r="S2144" t="s">
        <v>354</v>
      </c>
      <c r="T2144" t="s">
        <v>353</v>
      </c>
      <c r="U2144" t="str">
        <f t="shared" si="371"/>
        <v>RV</v>
      </c>
      <c r="V2144" t="s">
        <v>44</v>
      </c>
      <c r="W2144" t="str">
        <f t="shared" si="372"/>
        <v>R3711E</v>
      </c>
      <c r="X2144" t="s">
        <v>266</v>
      </c>
      <c r="AA2144" t="s">
        <v>46</v>
      </c>
      <c r="AB2144">
        <v>0</v>
      </c>
      <c r="AC2144">
        <v>0</v>
      </c>
      <c r="AD2144">
        <v>2.6</v>
      </c>
      <c r="AE2144">
        <v>0</v>
      </c>
    </row>
    <row r="2145" spans="1:31" x14ac:dyDescent="0.3">
      <c r="A2145" t="str">
        <f t="shared" si="366"/>
        <v>18</v>
      </c>
      <c r="B2145" t="str">
        <f t="shared" si="370"/>
        <v>09</v>
      </c>
      <c r="C2145" s="1">
        <v>43178.452453703707</v>
      </c>
      <c r="D2145" t="str">
        <f t="shared" si="367"/>
        <v>9</v>
      </c>
      <c r="E2145" t="s">
        <v>355</v>
      </c>
      <c r="H2145" t="s">
        <v>356</v>
      </c>
      <c r="I2145" s="2">
        <v>43179</v>
      </c>
      <c r="J2145" t="s">
        <v>267</v>
      </c>
      <c r="K2145" t="s">
        <v>242</v>
      </c>
      <c r="L2145" t="s">
        <v>243</v>
      </c>
      <c r="M2145" t="s">
        <v>352</v>
      </c>
      <c r="N2145" t="s">
        <v>353</v>
      </c>
      <c r="O2145" t="s">
        <v>39</v>
      </c>
      <c r="P2145" t="s">
        <v>40</v>
      </c>
      <c r="Q2145">
        <v>4</v>
      </c>
      <c r="R2145" t="s">
        <v>41</v>
      </c>
      <c r="S2145" t="s">
        <v>354</v>
      </c>
      <c r="T2145" t="s">
        <v>353</v>
      </c>
      <c r="U2145" t="str">
        <f t="shared" ref="U2145:U2154" si="373">"09"</f>
        <v>09</v>
      </c>
      <c r="V2145" t="s">
        <v>268</v>
      </c>
      <c r="W2145" t="str">
        <f t="shared" ref="W2145:W2154" si="374">"E5982"</f>
        <v>E5982</v>
      </c>
      <c r="X2145" t="s">
        <v>268</v>
      </c>
      <c r="AA2145" t="s">
        <v>46</v>
      </c>
      <c r="AB2145">
        <v>0</v>
      </c>
      <c r="AC2145">
        <v>0</v>
      </c>
      <c r="AD2145">
        <v>91.3</v>
      </c>
      <c r="AE2145">
        <v>0</v>
      </c>
    </row>
    <row r="2146" spans="1:31" x14ac:dyDescent="0.3">
      <c r="A2146" t="str">
        <f t="shared" si="366"/>
        <v>18</v>
      </c>
      <c r="B2146" t="str">
        <f t="shared" si="370"/>
        <v>09</v>
      </c>
      <c r="C2146" s="1">
        <v>43178.452453703707</v>
      </c>
      <c r="D2146" t="str">
        <f t="shared" si="367"/>
        <v>9</v>
      </c>
      <c r="E2146" t="s">
        <v>355</v>
      </c>
      <c r="H2146" t="s">
        <v>357</v>
      </c>
      <c r="I2146" s="2">
        <v>43179</v>
      </c>
      <c r="J2146" t="s">
        <v>267</v>
      </c>
      <c r="K2146" t="s">
        <v>242</v>
      </c>
      <c r="L2146" t="s">
        <v>243</v>
      </c>
      <c r="M2146" t="s">
        <v>352</v>
      </c>
      <c r="N2146" t="s">
        <v>353</v>
      </c>
      <c r="O2146" t="s">
        <v>39</v>
      </c>
      <c r="P2146" t="s">
        <v>40</v>
      </c>
      <c r="Q2146">
        <v>4</v>
      </c>
      <c r="R2146" t="s">
        <v>41</v>
      </c>
      <c r="S2146" t="s">
        <v>354</v>
      </c>
      <c r="T2146" t="s">
        <v>353</v>
      </c>
      <c r="U2146" t="str">
        <f t="shared" si="373"/>
        <v>09</v>
      </c>
      <c r="V2146" t="s">
        <v>268</v>
      </c>
      <c r="W2146" t="str">
        <f t="shared" si="374"/>
        <v>E5982</v>
      </c>
      <c r="X2146" t="s">
        <v>268</v>
      </c>
      <c r="AA2146" t="s">
        <v>46</v>
      </c>
      <c r="AB2146">
        <v>0</v>
      </c>
      <c r="AC2146">
        <v>0</v>
      </c>
      <c r="AD2146">
        <v>53.68</v>
      </c>
      <c r="AE2146">
        <v>0</v>
      </c>
    </row>
    <row r="2147" spans="1:31" x14ac:dyDescent="0.3">
      <c r="A2147" t="str">
        <f t="shared" si="366"/>
        <v>18</v>
      </c>
      <c r="B2147" t="str">
        <f t="shared" si="370"/>
        <v>09</v>
      </c>
      <c r="C2147" s="1">
        <v>43160.90861111111</v>
      </c>
      <c r="D2147" t="str">
        <f t="shared" si="367"/>
        <v>9</v>
      </c>
      <c r="E2147" t="s">
        <v>255</v>
      </c>
      <c r="H2147" t="s">
        <v>48</v>
      </c>
      <c r="I2147" s="2">
        <v>43168</v>
      </c>
      <c r="J2147" t="s">
        <v>267</v>
      </c>
      <c r="K2147" t="s">
        <v>242</v>
      </c>
      <c r="L2147" t="s">
        <v>243</v>
      </c>
      <c r="M2147" t="s">
        <v>352</v>
      </c>
      <c r="N2147" t="s">
        <v>353</v>
      </c>
      <c r="O2147" t="s">
        <v>39</v>
      </c>
      <c r="P2147" t="s">
        <v>40</v>
      </c>
      <c r="Q2147">
        <v>4</v>
      </c>
      <c r="R2147" t="s">
        <v>41</v>
      </c>
      <c r="S2147" t="s">
        <v>354</v>
      </c>
      <c r="T2147" t="s">
        <v>353</v>
      </c>
      <c r="U2147" t="str">
        <f t="shared" si="373"/>
        <v>09</v>
      </c>
      <c r="V2147" t="s">
        <v>268</v>
      </c>
      <c r="W2147" t="str">
        <f t="shared" si="374"/>
        <v>E5982</v>
      </c>
      <c r="X2147" t="s">
        <v>268</v>
      </c>
      <c r="AA2147" t="s">
        <v>46</v>
      </c>
      <c r="AB2147">
        <v>0</v>
      </c>
      <c r="AC2147">
        <v>0</v>
      </c>
      <c r="AD2147">
        <v>13.36</v>
      </c>
      <c r="AE2147">
        <v>0</v>
      </c>
    </row>
    <row r="2148" spans="1:31" x14ac:dyDescent="0.3">
      <c r="A2148" t="str">
        <f t="shared" si="366"/>
        <v>18</v>
      </c>
      <c r="B2148" t="str">
        <f t="shared" si="370"/>
        <v>09</v>
      </c>
      <c r="C2148" s="1">
        <v>43160.908622685187</v>
      </c>
      <c r="D2148" t="str">
        <f t="shared" si="367"/>
        <v>9</v>
      </c>
      <c r="E2148" t="s">
        <v>255</v>
      </c>
      <c r="H2148" t="s">
        <v>48</v>
      </c>
      <c r="I2148" s="2">
        <v>43168</v>
      </c>
      <c r="J2148" t="s">
        <v>267</v>
      </c>
      <c r="K2148" t="s">
        <v>242</v>
      </c>
      <c r="L2148" t="s">
        <v>243</v>
      </c>
      <c r="M2148" t="s">
        <v>352</v>
      </c>
      <c r="N2148" t="s">
        <v>353</v>
      </c>
      <c r="O2148" t="s">
        <v>39</v>
      </c>
      <c r="P2148" t="s">
        <v>40</v>
      </c>
      <c r="Q2148">
        <v>4</v>
      </c>
      <c r="R2148" t="s">
        <v>41</v>
      </c>
      <c r="S2148" t="s">
        <v>354</v>
      </c>
      <c r="T2148" t="s">
        <v>353</v>
      </c>
      <c r="U2148" t="str">
        <f t="shared" si="373"/>
        <v>09</v>
      </c>
      <c r="V2148" t="s">
        <v>268</v>
      </c>
      <c r="W2148" t="str">
        <f t="shared" si="374"/>
        <v>E5982</v>
      </c>
      <c r="X2148" t="s">
        <v>268</v>
      </c>
      <c r="AA2148" t="s">
        <v>46</v>
      </c>
      <c r="AB2148">
        <v>0</v>
      </c>
      <c r="AC2148">
        <v>0</v>
      </c>
      <c r="AD2148">
        <v>2.33</v>
      </c>
      <c r="AE2148">
        <v>0</v>
      </c>
    </row>
    <row r="2149" spans="1:31" x14ac:dyDescent="0.3">
      <c r="A2149" t="str">
        <f t="shared" si="366"/>
        <v>18</v>
      </c>
      <c r="B2149" t="str">
        <f t="shared" si="370"/>
        <v>09</v>
      </c>
      <c r="C2149" s="1">
        <v>43160.905150462961</v>
      </c>
      <c r="D2149" t="str">
        <f t="shared" si="367"/>
        <v>9</v>
      </c>
      <c r="E2149" t="s">
        <v>257</v>
      </c>
      <c r="H2149" t="s">
        <v>48</v>
      </c>
      <c r="I2149" s="2">
        <v>43168</v>
      </c>
      <c r="J2149" t="s">
        <v>267</v>
      </c>
      <c r="K2149" t="s">
        <v>242</v>
      </c>
      <c r="L2149" t="s">
        <v>243</v>
      </c>
      <c r="M2149" t="s">
        <v>352</v>
      </c>
      <c r="N2149" t="s">
        <v>353</v>
      </c>
      <c r="O2149" t="s">
        <v>39</v>
      </c>
      <c r="P2149" t="s">
        <v>40</v>
      </c>
      <c r="Q2149">
        <v>4</v>
      </c>
      <c r="R2149" t="s">
        <v>41</v>
      </c>
      <c r="S2149" t="s">
        <v>354</v>
      </c>
      <c r="T2149" t="s">
        <v>353</v>
      </c>
      <c r="U2149" t="str">
        <f t="shared" si="373"/>
        <v>09</v>
      </c>
      <c r="V2149" t="s">
        <v>268</v>
      </c>
      <c r="W2149" t="str">
        <f t="shared" si="374"/>
        <v>E5982</v>
      </c>
      <c r="X2149" t="s">
        <v>268</v>
      </c>
      <c r="AA2149" t="s">
        <v>46</v>
      </c>
      <c r="AB2149">
        <v>0</v>
      </c>
      <c r="AC2149">
        <v>0</v>
      </c>
      <c r="AD2149">
        <v>51.59</v>
      </c>
      <c r="AE2149">
        <v>0</v>
      </c>
    </row>
    <row r="2150" spans="1:31" x14ac:dyDescent="0.3">
      <c r="A2150" t="str">
        <f t="shared" si="366"/>
        <v>18</v>
      </c>
      <c r="B2150" t="str">
        <f t="shared" si="370"/>
        <v>09</v>
      </c>
      <c r="C2150" s="1">
        <v>43160.905150462961</v>
      </c>
      <c r="D2150" t="str">
        <f t="shared" si="367"/>
        <v>9</v>
      </c>
      <c r="E2150" t="s">
        <v>257</v>
      </c>
      <c r="H2150" t="s">
        <v>48</v>
      </c>
      <c r="I2150" s="2">
        <v>43168</v>
      </c>
      <c r="J2150" t="s">
        <v>267</v>
      </c>
      <c r="K2150" t="s">
        <v>242</v>
      </c>
      <c r="L2150" t="s">
        <v>243</v>
      </c>
      <c r="M2150" t="s">
        <v>352</v>
      </c>
      <c r="N2150" t="s">
        <v>353</v>
      </c>
      <c r="O2150" t="s">
        <v>39</v>
      </c>
      <c r="P2150" t="s">
        <v>40</v>
      </c>
      <c r="Q2150">
        <v>4</v>
      </c>
      <c r="R2150" t="s">
        <v>41</v>
      </c>
      <c r="S2150" t="s">
        <v>354</v>
      </c>
      <c r="T2150" t="s">
        <v>353</v>
      </c>
      <c r="U2150" t="str">
        <f t="shared" si="373"/>
        <v>09</v>
      </c>
      <c r="V2150" t="s">
        <v>268</v>
      </c>
      <c r="W2150" t="str">
        <f t="shared" si="374"/>
        <v>E5982</v>
      </c>
      <c r="X2150" t="s">
        <v>268</v>
      </c>
      <c r="AA2150" t="s">
        <v>46</v>
      </c>
      <c r="AB2150">
        <v>0</v>
      </c>
      <c r="AC2150">
        <v>0</v>
      </c>
      <c r="AD2150">
        <v>97.26</v>
      </c>
      <c r="AE2150">
        <v>0</v>
      </c>
    </row>
    <row r="2151" spans="1:31" x14ac:dyDescent="0.3">
      <c r="A2151" t="str">
        <f t="shared" si="366"/>
        <v>18</v>
      </c>
      <c r="B2151" t="str">
        <f t="shared" si="370"/>
        <v>09</v>
      </c>
      <c r="C2151" s="1">
        <v>43174.90834490741</v>
      </c>
      <c r="D2151" t="str">
        <f t="shared" si="367"/>
        <v>9</v>
      </c>
      <c r="E2151" t="s">
        <v>259</v>
      </c>
      <c r="H2151" t="s">
        <v>54</v>
      </c>
      <c r="I2151" s="2">
        <v>43182</v>
      </c>
      <c r="J2151" t="s">
        <v>267</v>
      </c>
      <c r="K2151" t="s">
        <v>242</v>
      </c>
      <c r="L2151" t="s">
        <v>243</v>
      </c>
      <c r="M2151" t="s">
        <v>352</v>
      </c>
      <c r="N2151" t="s">
        <v>353</v>
      </c>
      <c r="O2151" t="s">
        <v>39</v>
      </c>
      <c r="P2151" t="s">
        <v>40</v>
      </c>
      <c r="Q2151">
        <v>4</v>
      </c>
      <c r="R2151" t="s">
        <v>41</v>
      </c>
      <c r="S2151" t="s">
        <v>354</v>
      </c>
      <c r="T2151" t="s">
        <v>353</v>
      </c>
      <c r="U2151" t="str">
        <f t="shared" si="373"/>
        <v>09</v>
      </c>
      <c r="V2151" t="s">
        <v>268</v>
      </c>
      <c r="W2151" t="str">
        <f t="shared" si="374"/>
        <v>E5982</v>
      </c>
      <c r="X2151" t="s">
        <v>268</v>
      </c>
      <c r="AA2151" t="s">
        <v>46</v>
      </c>
      <c r="AB2151">
        <v>0</v>
      </c>
      <c r="AC2151">
        <v>0</v>
      </c>
      <c r="AD2151">
        <v>51.59</v>
      </c>
      <c r="AE2151">
        <v>0</v>
      </c>
    </row>
    <row r="2152" spans="1:31" x14ac:dyDescent="0.3">
      <c r="A2152" t="str">
        <f t="shared" si="366"/>
        <v>18</v>
      </c>
      <c r="B2152" t="str">
        <f t="shared" si="370"/>
        <v>09</v>
      </c>
      <c r="C2152" s="1">
        <v>43174.90834490741</v>
      </c>
      <c r="D2152" t="str">
        <f t="shared" si="367"/>
        <v>9</v>
      </c>
      <c r="E2152" t="s">
        <v>259</v>
      </c>
      <c r="H2152" t="s">
        <v>54</v>
      </c>
      <c r="I2152" s="2">
        <v>43182</v>
      </c>
      <c r="J2152" t="s">
        <v>267</v>
      </c>
      <c r="K2152" t="s">
        <v>242</v>
      </c>
      <c r="L2152" t="s">
        <v>243</v>
      </c>
      <c r="M2152" t="s">
        <v>352</v>
      </c>
      <c r="N2152" t="s">
        <v>353</v>
      </c>
      <c r="O2152" t="s">
        <v>39</v>
      </c>
      <c r="P2152" t="s">
        <v>40</v>
      </c>
      <c r="Q2152">
        <v>4</v>
      </c>
      <c r="R2152" t="s">
        <v>41</v>
      </c>
      <c r="S2152" t="s">
        <v>354</v>
      </c>
      <c r="T2152" t="s">
        <v>353</v>
      </c>
      <c r="U2152" t="str">
        <f t="shared" si="373"/>
        <v>09</v>
      </c>
      <c r="V2152" t="s">
        <v>268</v>
      </c>
      <c r="W2152" t="str">
        <f t="shared" si="374"/>
        <v>E5982</v>
      </c>
      <c r="X2152" t="s">
        <v>268</v>
      </c>
      <c r="AA2152" t="s">
        <v>46</v>
      </c>
      <c r="AB2152">
        <v>0</v>
      </c>
      <c r="AC2152">
        <v>0</v>
      </c>
      <c r="AD2152">
        <v>34.909999999999997</v>
      </c>
      <c r="AE2152">
        <v>0</v>
      </c>
    </row>
    <row r="2153" spans="1:31" x14ac:dyDescent="0.3">
      <c r="A2153" t="str">
        <f t="shared" si="366"/>
        <v>18</v>
      </c>
      <c r="B2153" t="str">
        <f t="shared" si="370"/>
        <v>09</v>
      </c>
      <c r="C2153" s="1">
        <v>43174.911597222221</v>
      </c>
      <c r="D2153" t="str">
        <f t="shared" si="367"/>
        <v>9</v>
      </c>
      <c r="E2153" t="s">
        <v>256</v>
      </c>
      <c r="H2153" t="s">
        <v>54</v>
      </c>
      <c r="I2153" s="2">
        <v>43182</v>
      </c>
      <c r="J2153" t="s">
        <v>267</v>
      </c>
      <c r="K2153" t="s">
        <v>242</v>
      </c>
      <c r="L2153" t="s">
        <v>243</v>
      </c>
      <c r="M2153" t="s">
        <v>352</v>
      </c>
      <c r="N2153" t="s">
        <v>353</v>
      </c>
      <c r="O2153" t="s">
        <v>39</v>
      </c>
      <c r="P2153" t="s">
        <v>40</v>
      </c>
      <c r="Q2153">
        <v>4</v>
      </c>
      <c r="R2153" t="s">
        <v>41</v>
      </c>
      <c r="S2153" t="s">
        <v>354</v>
      </c>
      <c r="T2153" t="s">
        <v>353</v>
      </c>
      <c r="U2153" t="str">
        <f t="shared" si="373"/>
        <v>09</v>
      </c>
      <c r="V2153" t="s">
        <v>268</v>
      </c>
      <c r="W2153" t="str">
        <f t="shared" si="374"/>
        <v>E5982</v>
      </c>
      <c r="X2153" t="s">
        <v>268</v>
      </c>
      <c r="AA2153" t="s">
        <v>46</v>
      </c>
      <c r="AB2153">
        <v>0</v>
      </c>
      <c r="AC2153">
        <v>0</v>
      </c>
      <c r="AD2153">
        <v>13.36</v>
      </c>
      <c r="AE2153">
        <v>0</v>
      </c>
    </row>
    <row r="2154" spans="1:31" x14ac:dyDescent="0.3">
      <c r="A2154" t="str">
        <f t="shared" si="366"/>
        <v>18</v>
      </c>
      <c r="B2154" t="str">
        <f t="shared" si="370"/>
        <v>09</v>
      </c>
      <c r="C2154" s="1">
        <v>43174.911597222221</v>
      </c>
      <c r="D2154" t="str">
        <f t="shared" si="367"/>
        <v>9</v>
      </c>
      <c r="E2154" t="s">
        <v>256</v>
      </c>
      <c r="H2154" t="s">
        <v>54</v>
      </c>
      <c r="I2154" s="2">
        <v>43182</v>
      </c>
      <c r="J2154" t="s">
        <v>267</v>
      </c>
      <c r="K2154" t="s">
        <v>242</v>
      </c>
      <c r="L2154" t="s">
        <v>243</v>
      </c>
      <c r="M2154" t="s">
        <v>352</v>
      </c>
      <c r="N2154" t="s">
        <v>353</v>
      </c>
      <c r="O2154" t="s">
        <v>39</v>
      </c>
      <c r="P2154" t="s">
        <v>40</v>
      </c>
      <c r="Q2154">
        <v>4</v>
      </c>
      <c r="R2154" t="s">
        <v>41</v>
      </c>
      <c r="S2154" t="s">
        <v>354</v>
      </c>
      <c r="T2154" t="s">
        <v>353</v>
      </c>
      <c r="U2154" t="str">
        <f t="shared" si="373"/>
        <v>09</v>
      </c>
      <c r="V2154" t="s">
        <v>268</v>
      </c>
      <c r="W2154" t="str">
        <f t="shared" si="374"/>
        <v>E5982</v>
      </c>
      <c r="X2154" t="s">
        <v>268</v>
      </c>
      <c r="AA2154" t="s">
        <v>46</v>
      </c>
      <c r="AB2154">
        <v>0</v>
      </c>
      <c r="AC2154">
        <v>0</v>
      </c>
      <c r="AD2154">
        <v>0.84</v>
      </c>
      <c r="AE2154">
        <v>0</v>
      </c>
    </row>
    <row r="2155" spans="1:31" x14ac:dyDescent="0.3">
      <c r="A2155" t="str">
        <f t="shared" si="366"/>
        <v>18</v>
      </c>
      <c r="B2155" t="str">
        <f t="shared" si="370"/>
        <v>09</v>
      </c>
      <c r="C2155" s="1">
        <v>43160.907638888886</v>
      </c>
      <c r="D2155" t="str">
        <f t="shared" si="367"/>
        <v>9</v>
      </c>
      <c r="E2155" t="s">
        <v>255</v>
      </c>
      <c r="H2155" t="s">
        <v>48</v>
      </c>
      <c r="I2155" s="2">
        <v>43168</v>
      </c>
      <c r="J2155" t="s">
        <v>49</v>
      </c>
      <c r="K2155" t="s">
        <v>242</v>
      </c>
      <c r="L2155" t="s">
        <v>243</v>
      </c>
      <c r="M2155" t="s">
        <v>358</v>
      </c>
      <c r="N2155" t="s">
        <v>359</v>
      </c>
      <c r="O2155" t="s">
        <v>39</v>
      </c>
      <c r="P2155" t="s">
        <v>40</v>
      </c>
      <c r="Q2155">
        <v>4</v>
      </c>
      <c r="R2155" t="s">
        <v>41</v>
      </c>
      <c r="S2155" t="s">
        <v>360</v>
      </c>
      <c r="T2155" t="s">
        <v>359</v>
      </c>
      <c r="U2155" t="str">
        <f>"02"</f>
        <v>02</v>
      </c>
      <c r="V2155" t="s">
        <v>51</v>
      </c>
      <c r="W2155" t="str">
        <f>"E4280"</f>
        <v>E4280</v>
      </c>
      <c r="X2155" t="s">
        <v>164</v>
      </c>
      <c r="AA2155" t="s">
        <v>46</v>
      </c>
      <c r="AB2155">
        <v>0</v>
      </c>
      <c r="AC2155">
        <v>0</v>
      </c>
      <c r="AD2155">
        <v>830.63</v>
      </c>
      <c r="AE2155">
        <v>0</v>
      </c>
    </row>
    <row r="2156" spans="1:31" x14ac:dyDescent="0.3">
      <c r="A2156" t="str">
        <f t="shared" si="366"/>
        <v>18</v>
      </c>
      <c r="B2156" t="str">
        <f t="shared" si="370"/>
        <v>09</v>
      </c>
      <c r="C2156" s="1">
        <v>43174.910763888889</v>
      </c>
      <c r="D2156" t="str">
        <f t="shared" si="367"/>
        <v>9</v>
      </c>
      <c r="E2156" t="s">
        <v>256</v>
      </c>
      <c r="H2156" t="s">
        <v>54</v>
      </c>
      <c r="I2156" s="2">
        <v>43182</v>
      </c>
      <c r="J2156" t="s">
        <v>49</v>
      </c>
      <c r="K2156" t="s">
        <v>242</v>
      </c>
      <c r="L2156" t="s">
        <v>243</v>
      </c>
      <c r="M2156" t="s">
        <v>358</v>
      </c>
      <c r="N2156" t="s">
        <v>359</v>
      </c>
      <c r="O2156" t="s">
        <v>39</v>
      </c>
      <c r="P2156" t="s">
        <v>40</v>
      </c>
      <c r="Q2156">
        <v>4</v>
      </c>
      <c r="R2156" t="s">
        <v>41</v>
      </c>
      <c r="S2156" t="s">
        <v>360</v>
      </c>
      <c r="T2156" t="s">
        <v>359</v>
      </c>
      <c r="U2156" t="str">
        <f>"02"</f>
        <v>02</v>
      </c>
      <c r="V2156" t="s">
        <v>51</v>
      </c>
      <c r="W2156" t="str">
        <f>"E4280"</f>
        <v>E4280</v>
      </c>
      <c r="X2156" t="s">
        <v>164</v>
      </c>
      <c r="AA2156" t="s">
        <v>46</v>
      </c>
      <c r="AB2156">
        <v>0</v>
      </c>
      <c r="AC2156">
        <v>0</v>
      </c>
      <c r="AD2156">
        <v>830.62</v>
      </c>
      <c r="AE2156">
        <v>0</v>
      </c>
    </row>
    <row r="2157" spans="1:31" x14ac:dyDescent="0.3">
      <c r="A2157" t="str">
        <f t="shared" si="366"/>
        <v>18</v>
      </c>
      <c r="B2157" t="str">
        <f t="shared" si="370"/>
        <v>09</v>
      </c>
      <c r="C2157" s="1">
        <v>43160.902928240743</v>
      </c>
      <c r="D2157" t="str">
        <f t="shared" si="367"/>
        <v>9</v>
      </c>
      <c r="E2157" t="s">
        <v>258</v>
      </c>
      <c r="G2157" t="s">
        <v>86</v>
      </c>
      <c r="H2157" t="s">
        <v>87</v>
      </c>
      <c r="I2157" s="2">
        <v>43160</v>
      </c>
      <c r="J2157" t="s">
        <v>88</v>
      </c>
      <c r="K2157" t="s">
        <v>242</v>
      </c>
      <c r="L2157" t="s">
        <v>243</v>
      </c>
      <c r="M2157" t="s">
        <v>358</v>
      </c>
      <c r="N2157" t="s">
        <v>359</v>
      </c>
      <c r="O2157" t="s">
        <v>39</v>
      </c>
      <c r="P2157" t="s">
        <v>40</v>
      </c>
      <c r="Q2157">
        <v>4</v>
      </c>
      <c r="R2157" t="s">
        <v>41</v>
      </c>
      <c r="S2157" t="s">
        <v>360</v>
      </c>
      <c r="T2157" t="s">
        <v>359</v>
      </c>
      <c r="U2157" t="str">
        <f t="shared" ref="U2157:U2162" si="375">"01"</f>
        <v>01</v>
      </c>
      <c r="V2157" t="s">
        <v>84</v>
      </c>
      <c r="W2157" t="str">
        <f t="shared" ref="W2157:W2162" si="376">"E4105"</f>
        <v>E4105</v>
      </c>
      <c r="X2157" t="s">
        <v>84</v>
      </c>
      <c r="AA2157" t="s">
        <v>65</v>
      </c>
      <c r="AB2157">
        <v>0</v>
      </c>
      <c r="AC2157">
        <v>0</v>
      </c>
      <c r="AD2157">
        <v>0</v>
      </c>
      <c r="AE2157">
        <v>-3207.04</v>
      </c>
    </row>
    <row r="2158" spans="1:31" x14ac:dyDescent="0.3">
      <c r="A2158" t="str">
        <f t="shared" si="366"/>
        <v>18</v>
      </c>
      <c r="B2158" t="str">
        <f t="shared" si="370"/>
        <v>09</v>
      </c>
      <c r="C2158" s="1">
        <v>43160.904421296298</v>
      </c>
      <c r="D2158" t="str">
        <f t="shared" si="367"/>
        <v>9</v>
      </c>
      <c r="E2158" t="s">
        <v>257</v>
      </c>
      <c r="H2158" t="s">
        <v>48</v>
      </c>
      <c r="I2158" s="2">
        <v>43168</v>
      </c>
      <c r="J2158" t="s">
        <v>83</v>
      </c>
      <c r="K2158" t="s">
        <v>242</v>
      </c>
      <c r="L2158" t="s">
        <v>243</v>
      </c>
      <c r="M2158" t="s">
        <v>358</v>
      </c>
      <c r="N2158" t="s">
        <v>359</v>
      </c>
      <c r="O2158" t="s">
        <v>39</v>
      </c>
      <c r="P2158" t="s">
        <v>40</v>
      </c>
      <c r="Q2158">
        <v>4</v>
      </c>
      <c r="R2158" t="s">
        <v>41</v>
      </c>
      <c r="S2158" t="s">
        <v>360</v>
      </c>
      <c r="T2158" t="s">
        <v>359</v>
      </c>
      <c r="U2158" t="str">
        <f t="shared" si="375"/>
        <v>01</v>
      </c>
      <c r="V2158" t="s">
        <v>84</v>
      </c>
      <c r="W2158" t="str">
        <f t="shared" si="376"/>
        <v>E4105</v>
      </c>
      <c r="X2158" t="s">
        <v>84</v>
      </c>
      <c r="AA2158" t="s">
        <v>46</v>
      </c>
      <c r="AB2158">
        <v>0</v>
      </c>
      <c r="AC2158">
        <v>0</v>
      </c>
      <c r="AD2158">
        <v>3207.04</v>
      </c>
      <c r="AE2158">
        <v>0</v>
      </c>
    </row>
    <row r="2159" spans="1:31" x14ac:dyDescent="0.3">
      <c r="A2159" t="str">
        <f t="shared" si="366"/>
        <v>18</v>
      </c>
      <c r="B2159" t="str">
        <f t="shared" si="370"/>
        <v>09</v>
      </c>
      <c r="C2159" s="1">
        <v>43174.9059375</v>
      </c>
      <c r="D2159" t="str">
        <f t="shared" si="367"/>
        <v>9</v>
      </c>
      <c r="E2159" t="s">
        <v>260</v>
      </c>
      <c r="G2159" t="s">
        <v>86</v>
      </c>
      <c r="H2159" t="s">
        <v>87</v>
      </c>
      <c r="I2159" s="2">
        <v>43174</v>
      </c>
      <c r="J2159" t="s">
        <v>88</v>
      </c>
      <c r="K2159" t="s">
        <v>242</v>
      </c>
      <c r="L2159" t="s">
        <v>243</v>
      </c>
      <c r="M2159" t="s">
        <v>358</v>
      </c>
      <c r="N2159" t="s">
        <v>359</v>
      </c>
      <c r="O2159" t="s">
        <v>39</v>
      </c>
      <c r="P2159" t="s">
        <v>40</v>
      </c>
      <c r="Q2159">
        <v>4</v>
      </c>
      <c r="R2159" t="s">
        <v>41</v>
      </c>
      <c r="S2159" t="s">
        <v>360</v>
      </c>
      <c r="T2159" t="s">
        <v>359</v>
      </c>
      <c r="U2159" t="str">
        <f t="shared" si="375"/>
        <v>01</v>
      </c>
      <c r="V2159" t="s">
        <v>84</v>
      </c>
      <c r="W2159" t="str">
        <f t="shared" si="376"/>
        <v>E4105</v>
      </c>
      <c r="X2159" t="s">
        <v>84</v>
      </c>
      <c r="AA2159" t="s">
        <v>65</v>
      </c>
      <c r="AB2159">
        <v>0</v>
      </c>
      <c r="AC2159">
        <v>0</v>
      </c>
      <c r="AD2159">
        <v>0</v>
      </c>
      <c r="AE2159">
        <v>-3207.04</v>
      </c>
    </row>
    <row r="2160" spans="1:31" x14ac:dyDescent="0.3">
      <c r="A2160" t="str">
        <f t="shared" si="366"/>
        <v>18</v>
      </c>
      <c r="B2160" t="str">
        <f t="shared" si="370"/>
        <v>09</v>
      </c>
      <c r="C2160" s="1">
        <v>43174.907581018517</v>
      </c>
      <c r="D2160" t="str">
        <f t="shared" si="367"/>
        <v>9</v>
      </c>
      <c r="E2160" t="s">
        <v>259</v>
      </c>
      <c r="H2160" t="s">
        <v>54</v>
      </c>
      <c r="I2160" s="2">
        <v>43182</v>
      </c>
      <c r="J2160" t="s">
        <v>83</v>
      </c>
      <c r="K2160" t="s">
        <v>242</v>
      </c>
      <c r="L2160" t="s">
        <v>243</v>
      </c>
      <c r="M2160" t="s">
        <v>358</v>
      </c>
      <c r="N2160" t="s">
        <v>359</v>
      </c>
      <c r="O2160" t="s">
        <v>39</v>
      </c>
      <c r="P2160" t="s">
        <v>40</v>
      </c>
      <c r="Q2160">
        <v>4</v>
      </c>
      <c r="R2160" t="s">
        <v>41</v>
      </c>
      <c r="S2160" t="s">
        <v>360</v>
      </c>
      <c r="T2160" t="s">
        <v>359</v>
      </c>
      <c r="U2160" t="str">
        <f t="shared" si="375"/>
        <v>01</v>
      </c>
      <c r="V2160" t="s">
        <v>84</v>
      </c>
      <c r="W2160" t="str">
        <f t="shared" si="376"/>
        <v>E4105</v>
      </c>
      <c r="X2160" t="s">
        <v>84</v>
      </c>
      <c r="AA2160" t="s">
        <v>46</v>
      </c>
      <c r="AB2160">
        <v>0</v>
      </c>
      <c r="AC2160">
        <v>0</v>
      </c>
      <c r="AD2160">
        <v>3207.04</v>
      </c>
      <c r="AE2160">
        <v>0</v>
      </c>
    </row>
    <row r="2161" spans="1:31" x14ac:dyDescent="0.3">
      <c r="A2161" t="str">
        <f t="shared" si="366"/>
        <v>18</v>
      </c>
      <c r="B2161" t="str">
        <f t="shared" si="370"/>
        <v>09</v>
      </c>
      <c r="C2161" s="1">
        <v>43188.903819444444</v>
      </c>
      <c r="D2161" t="str">
        <f t="shared" si="367"/>
        <v>9</v>
      </c>
      <c r="E2161" t="s">
        <v>261</v>
      </c>
      <c r="G2161" t="s">
        <v>86</v>
      </c>
      <c r="H2161" t="s">
        <v>87</v>
      </c>
      <c r="I2161" s="2">
        <v>43188</v>
      </c>
      <c r="J2161" t="s">
        <v>88</v>
      </c>
      <c r="K2161" t="s">
        <v>242</v>
      </c>
      <c r="L2161" t="s">
        <v>243</v>
      </c>
      <c r="M2161" t="s">
        <v>358</v>
      </c>
      <c r="N2161" t="s">
        <v>359</v>
      </c>
      <c r="O2161" t="s">
        <v>39</v>
      </c>
      <c r="P2161" t="s">
        <v>40</v>
      </c>
      <c r="Q2161">
        <v>4</v>
      </c>
      <c r="R2161" t="s">
        <v>41</v>
      </c>
      <c r="S2161" t="s">
        <v>360</v>
      </c>
      <c r="T2161" t="s">
        <v>359</v>
      </c>
      <c r="U2161" t="str">
        <f t="shared" si="375"/>
        <v>01</v>
      </c>
      <c r="V2161" t="s">
        <v>84</v>
      </c>
      <c r="W2161" t="str">
        <f t="shared" si="376"/>
        <v>E4105</v>
      </c>
      <c r="X2161" t="s">
        <v>84</v>
      </c>
      <c r="AA2161" t="s">
        <v>46</v>
      </c>
      <c r="AB2161">
        <v>0</v>
      </c>
      <c r="AC2161">
        <v>0</v>
      </c>
      <c r="AD2161">
        <v>0</v>
      </c>
      <c r="AE2161">
        <v>2648.24</v>
      </c>
    </row>
    <row r="2162" spans="1:31" x14ac:dyDescent="0.3">
      <c r="A2162" t="str">
        <f t="shared" si="366"/>
        <v>18</v>
      </c>
      <c r="B2162" t="str">
        <f t="shared" si="370"/>
        <v>09</v>
      </c>
      <c r="C2162" s="1">
        <v>43188.90425925926</v>
      </c>
      <c r="D2162" t="str">
        <f t="shared" si="367"/>
        <v>9</v>
      </c>
      <c r="E2162" t="s">
        <v>261</v>
      </c>
      <c r="G2162" t="s">
        <v>86</v>
      </c>
      <c r="H2162" t="s">
        <v>87</v>
      </c>
      <c r="I2162" s="2">
        <v>43188</v>
      </c>
      <c r="J2162" t="s">
        <v>88</v>
      </c>
      <c r="K2162" t="s">
        <v>242</v>
      </c>
      <c r="L2162" t="s">
        <v>243</v>
      </c>
      <c r="M2162" t="s">
        <v>358</v>
      </c>
      <c r="N2162" t="s">
        <v>359</v>
      </c>
      <c r="O2162" t="s">
        <v>39</v>
      </c>
      <c r="P2162" t="s">
        <v>40</v>
      </c>
      <c r="Q2162">
        <v>4</v>
      </c>
      <c r="R2162" t="s">
        <v>41</v>
      </c>
      <c r="S2162" t="s">
        <v>360</v>
      </c>
      <c r="T2162" t="s">
        <v>359</v>
      </c>
      <c r="U2162" t="str">
        <f t="shared" si="375"/>
        <v>01</v>
      </c>
      <c r="V2162" t="s">
        <v>84</v>
      </c>
      <c r="W2162" t="str">
        <f t="shared" si="376"/>
        <v>E4105</v>
      </c>
      <c r="X2162" t="s">
        <v>84</v>
      </c>
      <c r="AA2162" t="s">
        <v>65</v>
      </c>
      <c r="AB2162">
        <v>0</v>
      </c>
      <c r="AC2162">
        <v>0</v>
      </c>
      <c r="AD2162">
        <v>0</v>
      </c>
      <c r="AE2162">
        <v>-5855.28</v>
      </c>
    </row>
    <row r="2163" spans="1:31" x14ac:dyDescent="0.3">
      <c r="A2163" t="str">
        <f t="shared" si="366"/>
        <v>18</v>
      </c>
      <c r="B2163" t="str">
        <f t="shared" si="370"/>
        <v>09</v>
      </c>
      <c r="C2163" s="1">
        <v>43160.90861111111</v>
      </c>
      <c r="D2163" t="str">
        <f t="shared" si="367"/>
        <v>9</v>
      </c>
      <c r="E2163" t="s">
        <v>255</v>
      </c>
      <c r="H2163" t="s">
        <v>48</v>
      </c>
      <c r="I2163" s="2">
        <v>43168</v>
      </c>
      <c r="J2163" t="s">
        <v>265</v>
      </c>
      <c r="K2163" t="s">
        <v>242</v>
      </c>
      <c r="L2163" t="s">
        <v>243</v>
      </c>
      <c r="M2163" t="s">
        <v>358</v>
      </c>
      <c r="N2163" t="s">
        <v>359</v>
      </c>
      <c r="O2163" t="s">
        <v>39</v>
      </c>
      <c r="P2163" t="s">
        <v>40</v>
      </c>
      <c r="Q2163">
        <v>4</v>
      </c>
      <c r="R2163" t="s">
        <v>41</v>
      </c>
      <c r="S2163" t="s">
        <v>360</v>
      </c>
      <c r="T2163" t="s">
        <v>359</v>
      </c>
      <c r="U2163" t="str">
        <f>"RV"</f>
        <v>RV</v>
      </c>
      <c r="V2163" t="s">
        <v>44</v>
      </c>
      <c r="W2163" t="str">
        <f>"R3711E"</f>
        <v>R3711E</v>
      </c>
      <c r="X2163" t="s">
        <v>266</v>
      </c>
      <c r="AA2163" t="s">
        <v>46</v>
      </c>
      <c r="AB2163">
        <v>0</v>
      </c>
      <c r="AC2163">
        <v>0</v>
      </c>
      <c r="AD2163">
        <v>1225.18</v>
      </c>
      <c r="AE2163">
        <v>0</v>
      </c>
    </row>
    <row r="2164" spans="1:31" x14ac:dyDescent="0.3">
      <c r="A2164" t="str">
        <f t="shared" si="366"/>
        <v>18</v>
      </c>
      <c r="B2164" t="str">
        <f t="shared" si="370"/>
        <v>09</v>
      </c>
      <c r="C2164" s="1">
        <v>43160.905138888891</v>
      </c>
      <c r="D2164" t="str">
        <f t="shared" si="367"/>
        <v>9</v>
      </c>
      <c r="E2164" t="s">
        <v>257</v>
      </c>
      <c r="H2164" t="s">
        <v>48</v>
      </c>
      <c r="I2164" s="2">
        <v>43168</v>
      </c>
      <c r="J2164" t="s">
        <v>265</v>
      </c>
      <c r="K2164" t="s">
        <v>242</v>
      </c>
      <c r="L2164" t="s">
        <v>243</v>
      </c>
      <c r="M2164" t="s">
        <v>358</v>
      </c>
      <c r="N2164" t="s">
        <v>359</v>
      </c>
      <c r="O2164" t="s">
        <v>39</v>
      </c>
      <c r="P2164" t="s">
        <v>40</v>
      </c>
      <c r="Q2164">
        <v>4</v>
      </c>
      <c r="R2164" t="s">
        <v>41</v>
      </c>
      <c r="S2164" t="s">
        <v>360</v>
      </c>
      <c r="T2164" t="s">
        <v>359</v>
      </c>
      <c r="U2164" t="str">
        <f>"RV"</f>
        <v>RV</v>
      </c>
      <c r="V2164" t="s">
        <v>44</v>
      </c>
      <c r="W2164" t="str">
        <f>"R3711E"</f>
        <v>R3711E</v>
      </c>
      <c r="X2164" t="s">
        <v>266</v>
      </c>
      <c r="AA2164" t="s">
        <v>46</v>
      </c>
      <c r="AB2164">
        <v>0</v>
      </c>
      <c r="AC2164">
        <v>0</v>
      </c>
      <c r="AD2164">
        <v>4730.38</v>
      </c>
      <c r="AE2164">
        <v>0</v>
      </c>
    </row>
    <row r="2165" spans="1:31" x14ac:dyDescent="0.3">
      <c r="A2165" t="str">
        <f t="shared" si="366"/>
        <v>18</v>
      </c>
      <c r="B2165" t="str">
        <f t="shared" si="370"/>
        <v>09</v>
      </c>
      <c r="C2165" s="1">
        <v>43174.908333333333</v>
      </c>
      <c r="D2165" t="str">
        <f t="shared" si="367"/>
        <v>9</v>
      </c>
      <c r="E2165" t="s">
        <v>259</v>
      </c>
      <c r="H2165" t="s">
        <v>54</v>
      </c>
      <c r="I2165" s="2">
        <v>43182</v>
      </c>
      <c r="J2165" t="s">
        <v>265</v>
      </c>
      <c r="K2165" t="s">
        <v>242</v>
      </c>
      <c r="L2165" t="s">
        <v>243</v>
      </c>
      <c r="M2165" t="s">
        <v>358</v>
      </c>
      <c r="N2165" t="s">
        <v>359</v>
      </c>
      <c r="O2165" t="s">
        <v>39</v>
      </c>
      <c r="P2165" t="s">
        <v>40</v>
      </c>
      <c r="Q2165">
        <v>4</v>
      </c>
      <c r="R2165" t="s">
        <v>41</v>
      </c>
      <c r="S2165" t="s">
        <v>360</v>
      </c>
      <c r="T2165" t="s">
        <v>359</v>
      </c>
      <c r="U2165" t="str">
        <f>"RV"</f>
        <v>RV</v>
      </c>
      <c r="V2165" t="s">
        <v>44</v>
      </c>
      <c r="W2165" t="str">
        <f>"R3711E"</f>
        <v>R3711E</v>
      </c>
      <c r="X2165" t="s">
        <v>266</v>
      </c>
      <c r="AA2165" t="s">
        <v>46</v>
      </c>
      <c r="AB2165">
        <v>0</v>
      </c>
      <c r="AC2165">
        <v>0</v>
      </c>
      <c r="AD2165">
        <v>4730.38</v>
      </c>
      <c r="AE2165">
        <v>0</v>
      </c>
    </row>
    <row r="2166" spans="1:31" x14ac:dyDescent="0.3">
      <c r="A2166" t="str">
        <f t="shared" si="366"/>
        <v>18</v>
      </c>
      <c r="B2166" t="str">
        <f t="shared" si="370"/>
        <v>09</v>
      </c>
      <c r="C2166" s="1">
        <v>43174.911597222221</v>
      </c>
      <c r="D2166" t="str">
        <f t="shared" si="367"/>
        <v>9</v>
      </c>
      <c r="E2166" t="s">
        <v>256</v>
      </c>
      <c r="H2166" t="s">
        <v>54</v>
      </c>
      <c r="I2166" s="2">
        <v>43182</v>
      </c>
      <c r="J2166" t="s">
        <v>265</v>
      </c>
      <c r="K2166" t="s">
        <v>242</v>
      </c>
      <c r="L2166" t="s">
        <v>243</v>
      </c>
      <c r="M2166" t="s">
        <v>358</v>
      </c>
      <c r="N2166" t="s">
        <v>359</v>
      </c>
      <c r="O2166" t="s">
        <v>39</v>
      </c>
      <c r="P2166" t="s">
        <v>40</v>
      </c>
      <c r="Q2166">
        <v>4</v>
      </c>
      <c r="R2166" t="s">
        <v>41</v>
      </c>
      <c r="S2166" t="s">
        <v>360</v>
      </c>
      <c r="T2166" t="s">
        <v>359</v>
      </c>
      <c r="U2166" t="str">
        <f>"RV"</f>
        <v>RV</v>
      </c>
      <c r="V2166" t="s">
        <v>44</v>
      </c>
      <c r="W2166" t="str">
        <f>"R3711E"</f>
        <v>R3711E</v>
      </c>
      <c r="X2166" t="s">
        <v>266</v>
      </c>
      <c r="AA2166" t="s">
        <v>46</v>
      </c>
      <c r="AB2166">
        <v>0</v>
      </c>
      <c r="AC2166">
        <v>0</v>
      </c>
      <c r="AD2166">
        <v>1225.1600000000001</v>
      </c>
      <c r="AE2166">
        <v>0</v>
      </c>
    </row>
    <row r="2167" spans="1:31" x14ac:dyDescent="0.3">
      <c r="A2167" t="str">
        <f t="shared" si="366"/>
        <v>18</v>
      </c>
      <c r="B2167" t="str">
        <f t="shared" si="370"/>
        <v>09</v>
      </c>
      <c r="C2167" s="1">
        <v>43160.90861111111</v>
      </c>
      <c r="D2167" t="str">
        <f t="shared" si="367"/>
        <v>9</v>
      </c>
      <c r="E2167" t="s">
        <v>255</v>
      </c>
      <c r="H2167" t="s">
        <v>48</v>
      </c>
      <c r="I2167" s="2">
        <v>43168</v>
      </c>
      <c r="J2167" t="s">
        <v>267</v>
      </c>
      <c r="K2167" t="s">
        <v>242</v>
      </c>
      <c r="L2167" t="s">
        <v>243</v>
      </c>
      <c r="M2167" t="s">
        <v>358</v>
      </c>
      <c r="N2167" t="s">
        <v>359</v>
      </c>
      <c r="O2167" t="s">
        <v>39</v>
      </c>
      <c r="P2167" t="s">
        <v>40</v>
      </c>
      <c r="Q2167">
        <v>4</v>
      </c>
      <c r="R2167" t="s">
        <v>41</v>
      </c>
      <c r="S2167" t="s">
        <v>360</v>
      </c>
      <c r="T2167" t="s">
        <v>359</v>
      </c>
      <c r="U2167" t="str">
        <f>"09"</f>
        <v>09</v>
      </c>
      <c r="V2167" t="s">
        <v>268</v>
      </c>
      <c r="W2167" t="str">
        <f>"E5982"</f>
        <v>E5982</v>
      </c>
      <c r="X2167" t="s">
        <v>268</v>
      </c>
      <c r="AA2167" t="s">
        <v>46</v>
      </c>
      <c r="AB2167">
        <v>0</v>
      </c>
      <c r="AC2167">
        <v>0</v>
      </c>
      <c r="AD2167">
        <v>394.55</v>
      </c>
      <c r="AE2167">
        <v>0</v>
      </c>
    </row>
    <row r="2168" spans="1:31" x14ac:dyDescent="0.3">
      <c r="A2168" t="str">
        <f t="shared" si="366"/>
        <v>18</v>
      </c>
      <c r="B2168" t="str">
        <f t="shared" si="370"/>
        <v>09</v>
      </c>
      <c r="C2168" s="1">
        <v>43160.905138888891</v>
      </c>
      <c r="D2168" t="str">
        <f t="shared" si="367"/>
        <v>9</v>
      </c>
      <c r="E2168" t="s">
        <v>257</v>
      </c>
      <c r="H2168" t="s">
        <v>48</v>
      </c>
      <c r="I2168" s="2">
        <v>43168</v>
      </c>
      <c r="J2168" t="s">
        <v>267</v>
      </c>
      <c r="K2168" t="s">
        <v>242</v>
      </c>
      <c r="L2168" t="s">
        <v>243</v>
      </c>
      <c r="M2168" t="s">
        <v>358</v>
      </c>
      <c r="N2168" t="s">
        <v>359</v>
      </c>
      <c r="O2168" t="s">
        <v>39</v>
      </c>
      <c r="P2168" t="s">
        <v>40</v>
      </c>
      <c r="Q2168">
        <v>4</v>
      </c>
      <c r="R2168" t="s">
        <v>41</v>
      </c>
      <c r="S2168" t="s">
        <v>360</v>
      </c>
      <c r="T2168" t="s">
        <v>359</v>
      </c>
      <c r="U2168" t="str">
        <f>"09"</f>
        <v>09</v>
      </c>
      <c r="V2168" t="s">
        <v>268</v>
      </c>
      <c r="W2168" t="str">
        <f>"E5982"</f>
        <v>E5982</v>
      </c>
      <c r="X2168" t="s">
        <v>268</v>
      </c>
      <c r="AA2168" t="s">
        <v>46</v>
      </c>
      <c r="AB2168">
        <v>0</v>
      </c>
      <c r="AC2168">
        <v>0</v>
      </c>
      <c r="AD2168">
        <v>1523.34</v>
      </c>
      <c r="AE2168">
        <v>0</v>
      </c>
    </row>
    <row r="2169" spans="1:31" x14ac:dyDescent="0.3">
      <c r="A2169" t="str">
        <f t="shared" si="366"/>
        <v>18</v>
      </c>
      <c r="B2169" t="str">
        <f t="shared" si="370"/>
        <v>09</v>
      </c>
      <c r="C2169" s="1">
        <v>43174.908333333333</v>
      </c>
      <c r="D2169" t="str">
        <f t="shared" si="367"/>
        <v>9</v>
      </c>
      <c r="E2169" t="s">
        <v>259</v>
      </c>
      <c r="H2169" t="s">
        <v>54</v>
      </c>
      <c r="I2169" s="2">
        <v>43182</v>
      </c>
      <c r="J2169" t="s">
        <v>267</v>
      </c>
      <c r="K2169" t="s">
        <v>242</v>
      </c>
      <c r="L2169" t="s">
        <v>243</v>
      </c>
      <c r="M2169" t="s">
        <v>358</v>
      </c>
      <c r="N2169" t="s">
        <v>359</v>
      </c>
      <c r="O2169" t="s">
        <v>39</v>
      </c>
      <c r="P2169" t="s">
        <v>40</v>
      </c>
      <c r="Q2169">
        <v>4</v>
      </c>
      <c r="R2169" t="s">
        <v>41</v>
      </c>
      <c r="S2169" t="s">
        <v>360</v>
      </c>
      <c r="T2169" t="s">
        <v>359</v>
      </c>
      <c r="U2169" t="str">
        <f>"09"</f>
        <v>09</v>
      </c>
      <c r="V2169" t="s">
        <v>268</v>
      </c>
      <c r="W2169" t="str">
        <f>"E5982"</f>
        <v>E5982</v>
      </c>
      <c r="X2169" t="s">
        <v>268</v>
      </c>
      <c r="AA2169" t="s">
        <v>46</v>
      </c>
      <c r="AB2169">
        <v>0</v>
      </c>
      <c r="AC2169">
        <v>0</v>
      </c>
      <c r="AD2169">
        <v>1523.34</v>
      </c>
      <c r="AE2169">
        <v>0</v>
      </c>
    </row>
    <row r="2170" spans="1:31" x14ac:dyDescent="0.3">
      <c r="A2170" t="str">
        <f t="shared" si="366"/>
        <v>18</v>
      </c>
      <c r="B2170" t="str">
        <f t="shared" si="370"/>
        <v>09</v>
      </c>
      <c r="C2170" s="1">
        <v>43174.911597222221</v>
      </c>
      <c r="D2170" t="str">
        <f t="shared" si="367"/>
        <v>9</v>
      </c>
      <c r="E2170" t="s">
        <v>256</v>
      </c>
      <c r="H2170" t="s">
        <v>54</v>
      </c>
      <c r="I2170" s="2">
        <v>43182</v>
      </c>
      <c r="J2170" t="s">
        <v>267</v>
      </c>
      <c r="K2170" t="s">
        <v>242</v>
      </c>
      <c r="L2170" t="s">
        <v>243</v>
      </c>
      <c r="M2170" t="s">
        <v>358</v>
      </c>
      <c r="N2170" t="s">
        <v>359</v>
      </c>
      <c r="O2170" t="s">
        <v>39</v>
      </c>
      <c r="P2170" t="s">
        <v>40</v>
      </c>
      <c r="Q2170">
        <v>4</v>
      </c>
      <c r="R2170" t="s">
        <v>41</v>
      </c>
      <c r="S2170" t="s">
        <v>360</v>
      </c>
      <c r="T2170" t="s">
        <v>359</v>
      </c>
      <c r="U2170" t="str">
        <f>"09"</f>
        <v>09</v>
      </c>
      <c r="V2170" t="s">
        <v>268</v>
      </c>
      <c r="W2170" t="str">
        <f>"E5982"</f>
        <v>E5982</v>
      </c>
      <c r="X2170" t="s">
        <v>268</v>
      </c>
      <c r="AA2170" t="s">
        <v>46</v>
      </c>
      <c r="AB2170">
        <v>0</v>
      </c>
      <c r="AC2170">
        <v>0</v>
      </c>
      <c r="AD2170">
        <v>394.54</v>
      </c>
      <c r="AE2170">
        <v>0</v>
      </c>
    </row>
    <row r="2171" spans="1:31" x14ac:dyDescent="0.3">
      <c r="A2171" t="str">
        <f t="shared" si="366"/>
        <v>18</v>
      </c>
      <c r="B2171" t="str">
        <f t="shared" si="370"/>
        <v>09</v>
      </c>
      <c r="C2171" s="1">
        <v>43160.907581018517</v>
      </c>
      <c r="D2171" t="str">
        <f t="shared" si="367"/>
        <v>9</v>
      </c>
      <c r="E2171" t="s">
        <v>255</v>
      </c>
      <c r="H2171" t="s">
        <v>48</v>
      </c>
      <c r="I2171" s="2">
        <v>43168</v>
      </c>
      <c r="J2171" t="s">
        <v>49</v>
      </c>
      <c r="K2171" t="s">
        <v>242</v>
      </c>
      <c r="L2171" t="s">
        <v>243</v>
      </c>
      <c r="M2171" t="s">
        <v>361</v>
      </c>
      <c r="N2171" t="s">
        <v>362</v>
      </c>
      <c r="O2171" t="s">
        <v>39</v>
      </c>
      <c r="P2171" t="s">
        <v>40</v>
      </c>
      <c r="Q2171">
        <v>4</v>
      </c>
      <c r="R2171" t="s">
        <v>41</v>
      </c>
      <c r="S2171" t="s">
        <v>363</v>
      </c>
      <c r="T2171" t="s">
        <v>362</v>
      </c>
      <c r="U2171" t="str">
        <f t="shared" ref="U2171:U2180" si="377">"02"</f>
        <v>02</v>
      </c>
      <c r="V2171" t="s">
        <v>51</v>
      </c>
      <c r="W2171" t="str">
        <f t="shared" ref="W2171:W2178" si="378">"E4281"</f>
        <v>E4281</v>
      </c>
      <c r="X2171" t="s">
        <v>52</v>
      </c>
      <c r="AA2171" t="s">
        <v>46</v>
      </c>
      <c r="AB2171">
        <v>0</v>
      </c>
      <c r="AC2171">
        <v>0</v>
      </c>
      <c r="AD2171">
        <v>134.91999999999999</v>
      </c>
      <c r="AE2171">
        <v>0</v>
      </c>
    </row>
    <row r="2172" spans="1:31" x14ac:dyDescent="0.3">
      <c r="A2172" t="str">
        <f t="shared" si="366"/>
        <v>18</v>
      </c>
      <c r="B2172" t="str">
        <f t="shared" si="370"/>
        <v>09</v>
      </c>
      <c r="C2172" s="1">
        <v>43174.910729166666</v>
      </c>
      <c r="D2172" t="str">
        <f t="shared" si="367"/>
        <v>9</v>
      </c>
      <c r="E2172" t="s">
        <v>256</v>
      </c>
      <c r="H2172" t="s">
        <v>54</v>
      </c>
      <c r="I2172" s="2">
        <v>43182</v>
      </c>
      <c r="J2172" t="s">
        <v>49</v>
      </c>
      <c r="K2172" t="s">
        <v>242</v>
      </c>
      <c r="L2172" t="s">
        <v>243</v>
      </c>
      <c r="M2172" t="s">
        <v>361</v>
      </c>
      <c r="N2172" t="s">
        <v>362</v>
      </c>
      <c r="O2172" t="s">
        <v>39</v>
      </c>
      <c r="P2172" t="s">
        <v>40</v>
      </c>
      <c r="Q2172">
        <v>4</v>
      </c>
      <c r="R2172" t="s">
        <v>41</v>
      </c>
      <c r="S2172" t="s">
        <v>363</v>
      </c>
      <c r="T2172" t="s">
        <v>362</v>
      </c>
      <c r="U2172" t="str">
        <f t="shared" si="377"/>
        <v>02</v>
      </c>
      <c r="V2172" t="s">
        <v>51</v>
      </c>
      <c r="W2172" t="str">
        <f t="shared" si="378"/>
        <v>E4281</v>
      </c>
      <c r="X2172" t="s">
        <v>52</v>
      </c>
      <c r="AA2172" t="s">
        <v>46</v>
      </c>
      <c r="AB2172">
        <v>0</v>
      </c>
      <c r="AC2172">
        <v>0</v>
      </c>
      <c r="AD2172">
        <v>269.85000000000002</v>
      </c>
      <c r="AE2172">
        <v>0</v>
      </c>
    </row>
    <row r="2173" spans="1:31" x14ac:dyDescent="0.3">
      <c r="A2173" t="str">
        <f t="shared" ref="A2173:A2236" si="379">"18"</f>
        <v>18</v>
      </c>
      <c r="B2173" t="str">
        <f t="shared" si="370"/>
        <v>09</v>
      </c>
      <c r="C2173" s="1">
        <v>43166.903402777774</v>
      </c>
      <c r="D2173" t="str">
        <f t="shared" ref="D2173:D2236" si="380">"9"</f>
        <v>9</v>
      </c>
      <c r="E2173" t="s">
        <v>364</v>
      </c>
      <c r="H2173" t="s">
        <v>365</v>
      </c>
      <c r="I2173" s="2">
        <v>43166</v>
      </c>
      <c r="J2173" t="s">
        <v>49</v>
      </c>
      <c r="K2173" t="s">
        <v>242</v>
      </c>
      <c r="L2173" t="s">
        <v>243</v>
      </c>
      <c r="M2173" t="s">
        <v>361</v>
      </c>
      <c r="N2173" t="s">
        <v>362</v>
      </c>
      <c r="O2173" t="s">
        <v>39</v>
      </c>
      <c r="P2173" t="s">
        <v>40</v>
      </c>
      <c r="Q2173">
        <v>4</v>
      </c>
      <c r="R2173" t="s">
        <v>41</v>
      </c>
      <c r="S2173" t="s">
        <v>363</v>
      </c>
      <c r="T2173" t="s">
        <v>362</v>
      </c>
      <c r="U2173" t="str">
        <f t="shared" si="377"/>
        <v>02</v>
      </c>
      <c r="V2173" t="s">
        <v>51</v>
      </c>
      <c r="W2173" t="str">
        <f t="shared" si="378"/>
        <v>E4281</v>
      </c>
      <c r="X2173" t="s">
        <v>52</v>
      </c>
      <c r="AA2173" t="s">
        <v>65</v>
      </c>
      <c r="AB2173">
        <v>0</v>
      </c>
      <c r="AC2173">
        <v>0</v>
      </c>
      <c r="AD2173">
        <v>-134.91999999999999</v>
      </c>
      <c r="AE2173">
        <v>0</v>
      </c>
    </row>
    <row r="2174" spans="1:31" x14ac:dyDescent="0.3">
      <c r="A2174" t="str">
        <f t="shared" si="379"/>
        <v>18</v>
      </c>
      <c r="B2174" t="str">
        <f t="shared" si="370"/>
        <v>09</v>
      </c>
      <c r="C2174" s="1">
        <v>43166.903414351851</v>
      </c>
      <c r="D2174" t="str">
        <f t="shared" si="380"/>
        <v>9</v>
      </c>
      <c r="E2174" t="s">
        <v>364</v>
      </c>
      <c r="H2174" t="s">
        <v>366</v>
      </c>
      <c r="I2174" s="2">
        <v>43166</v>
      </c>
      <c r="J2174" t="s">
        <v>49</v>
      </c>
      <c r="K2174" t="s">
        <v>242</v>
      </c>
      <c r="L2174" t="s">
        <v>243</v>
      </c>
      <c r="M2174" t="s">
        <v>361</v>
      </c>
      <c r="N2174" t="s">
        <v>362</v>
      </c>
      <c r="O2174" t="s">
        <v>39</v>
      </c>
      <c r="P2174" t="s">
        <v>40</v>
      </c>
      <c r="Q2174">
        <v>4</v>
      </c>
      <c r="R2174" t="s">
        <v>41</v>
      </c>
      <c r="S2174" t="s">
        <v>363</v>
      </c>
      <c r="T2174" t="s">
        <v>362</v>
      </c>
      <c r="U2174" t="str">
        <f t="shared" si="377"/>
        <v>02</v>
      </c>
      <c r="V2174" t="s">
        <v>51</v>
      </c>
      <c r="W2174" t="str">
        <f t="shared" si="378"/>
        <v>E4281</v>
      </c>
      <c r="X2174" t="s">
        <v>52</v>
      </c>
      <c r="AA2174" t="s">
        <v>46</v>
      </c>
      <c r="AB2174">
        <v>0</v>
      </c>
      <c r="AC2174">
        <v>0</v>
      </c>
      <c r="AD2174">
        <v>269.83</v>
      </c>
      <c r="AE2174">
        <v>0</v>
      </c>
    </row>
    <row r="2175" spans="1:31" x14ac:dyDescent="0.3">
      <c r="A2175" t="str">
        <f t="shared" si="379"/>
        <v>18</v>
      </c>
      <c r="B2175" t="str">
        <f t="shared" si="370"/>
        <v>09</v>
      </c>
      <c r="C2175" s="1">
        <v>43166.903483796297</v>
      </c>
      <c r="D2175" t="str">
        <f t="shared" si="380"/>
        <v>9</v>
      </c>
      <c r="E2175" t="s">
        <v>367</v>
      </c>
      <c r="H2175" t="s">
        <v>368</v>
      </c>
      <c r="I2175" s="2">
        <v>43166</v>
      </c>
      <c r="J2175" t="s">
        <v>49</v>
      </c>
      <c r="K2175" t="s">
        <v>242</v>
      </c>
      <c r="L2175" t="s">
        <v>243</v>
      </c>
      <c r="M2175" t="s">
        <v>361</v>
      </c>
      <c r="N2175" t="s">
        <v>362</v>
      </c>
      <c r="O2175" t="s">
        <v>39</v>
      </c>
      <c r="P2175" t="s">
        <v>40</v>
      </c>
      <c r="Q2175">
        <v>4</v>
      </c>
      <c r="R2175" t="s">
        <v>41</v>
      </c>
      <c r="S2175" t="s">
        <v>363</v>
      </c>
      <c r="T2175" t="s">
        <v>362</v>
      </c>
      <c r="U2175" t="str">
        <f t="shared" si="377"/>
        <v>02</v>
      </c>
      <c r="V2175" t="s">
        <v>51</v>
      </c>
      <c r="W2175" t="str">
        <f t="shared" si="378"/>
        <v>E4281</v>
      </c>
      <c r="X2175" t="s">
        <v>52</v>
      </c>
      <c r="AA2175" t="s">
        <v>65</v>
      </c>
      <c r="AB2175">
        <v>0</v>
      </c>
      <c r="AC2175">
        <v>0</v>
      </c>
      <c r="AD2175">
        <v>-134.93</v>
      </c>
      <c r="AE2175">
        <v>0</v>
      </c>
    </row>
    <row r="2176" spans="1:31" x14ac:dyDescent="0.3">
      <c r="A2176" t="str">
        <f t="shared" si="379"/>
        <v>18</v>
      </c>
      <c r="B2176" t="str">
        <f t="shared" si="370"/>
        <v>09</v>
      </c>
      <c r="C2176" s="1">
        <v>43166.903506944444</v>
      </c>
      <c r="D2176" t="str">
        <f t="shared" si="380"/>
        <v>9</v>
      </c>
      <c r="E2176" t="s">
        <v>367</v>
      </c>
      <c r="H2176" t="s">
        <v>369</v>
      </c>
      <c r="I2176" s="2">
        <v>43166</v>
      </c>
      <c r="J2176" t="s">
        <v>49</v>
      </c>
      <c r="K2176" t="s">
        <v>242</v>
      </c>
      <c r="L2176" t="s">
        <v>243</v>
      </c>
      <c r="M2176" t="s">
        <v>361</v>
      </c>
      <c r="N2176" t="s">
        <v>362</v>
      </c>
      <c r="O2176" t="s">
        <v>39</v>
      </c>
      <c r="P2176" t="s">
        <v>40</v>
      </c>
      <c r="Q2176">
        <v>4</v>
      </c>
      <c r="R2176" t="s">
        <v>41</v>
      </c>
      <c r="S2176" t="s">
        <v>363</v>
      </c>
      <c r="T2176" t="s">
        <v>362</v>
      </c>
      <c r="U2176" t="str">
        <f t="shared" si="377"/>
        <v>02</v>
      </c>
      <c r="V2176" t="s">
        <v>51</v>
      </c>
      <c r="W2176" t="str">
        <f t="shared" si="378"/>
        <v>E4281</v>
      </c>
      <c r="X2176" t="s">
        <v>52</v>
      </c>
      <c r="AA2176" t="s">
        <v>46</v>
      </c>
      <c r="AB2176">
        <v>0</v>
      </c>
      <c r="AC2176">
        <v>0</v>
      </c>
      <c r="AD2176">
        <v>269.86</v>
      </c>
      <c r="AE2176">
        <v>0</v>
      </c>
    </row>
    <row r="2177" spans="1:31" x14ac:dyDescent="0.3">
      <c r="A2177" t="str">
        <f t="shared" si="379"/>
        <v>18</v>
      </c>
      <c r="B2177" t="str">
        <f t="shared" si="370"/>
        <v>09</v>
      </c>
      <c r="C2177" s="1">
        <v>43166.903599537036</v>
      </c>
      <c r="D2177" t="str">
        <f t="shared" si="380"/>
        <v>9</v>
      </c>
      <c r="E2177" t="s">
        <v>370</v>
      </c>
      <c r="H2177" t="s">
        <v>371</v>
      </c>
      <c r="I2177" s="2">
        <v>43166</v>
      </c>
      <c r="J2177" t="s">
        <v>49</v>
      </c>
      <c r="K2177" t="s">
        <v>242</v>
      </c>
      <c r="L2177" t="s">
        <v>243</v>
      </c>
      <c r="M2177" t="s">
        <v>361</v>
      </c>
      <c r="N2177" t="s">
        <v>362</v>
      </c>
      <c r="O2177" t="s">
        <v>39</v>
      </c>
      <c r="P2177" t="s">
        <v>40</v>
      </c>
      <c r="Q2177">
        <v>4</v>
      </c>
      <c r="R2177" t="s">
        <v>41</v>
      </c>
      <c r="S2177" t="s">
        <v>363</v>
      </c>
      <c r="T2177" t="s">
        <v>362</v>
      </c>
      <c r="U2177" t="str">
        <f t="shared" si="377"/>
        <v>02</v>
      </c>
      <c r="V2177" t="s">
        <v>51</v>
      </c>
      <c r="W2177" t="str">
        <f t="shared" si="378"/>
        <v>E4281</v>
      </c>
      <c r="X2177" t="s">
        <v>52</v>
      </c>
      <c r="AA2177" t="s">
        <v>65</v>
      </c>
      <c r="AB2177">
        <v>0</v>
      </c>
      <c r="AC2177">
        <v>0</v>
      </c>
      <c r="AD2177">
        <v>-134.91999999999999</v>
      </c>
      <c r="AE2177">
        <v>0</v>
      </c>
    </row>
    <row r="2178" spans="1:31" x14ac:dyDescent="0.3">
      <c r="A2178" t="str">
        <f t="shared" si="379"/>
        <v>18</v>
      </c>
      <c r="B2178" t="str">
        <f t="shared" si="370"/>
        <v>09</v>
      </c>
      <c r="C2178" s="1">
        <v>43166.903599537036</v>
      </c>
      <c r="D2178" t="str">
        <f t="shared" si="380"/>
        <v>9</v>
      </c>
      <c r="E2178" t="s">
        <v>370</v>
      </c>
      <c r="H2178" t="s">
        <v>372</v>
      </c>
      <c r="I2178" s="2">
        <v>43166</v>
      </c>
      <c r="J2178" t="s">
        <v>49</v>
      </c>
      <c r="K2178" t="s">
        <v>242</v>
      </c>
      <c r="L2178" t="s">
        <v>243</v>
      </c>
      <c r="M2178" t="s">
        <v>361</v>
      </c>
      <c r="N2178" t="s">
        <v>362</v>
      </c>
      <c r="O2178" t="s">
        <v>39</v>
      </c>
      <c r="P2178" t="s">
        <v>40</v>
      </c>
      <c r="Q2178">
        <v>4</v>
      </c>
      <c r="R2178" t="s">
        <v>41</v>
      </c>
      <c r="S2178" t="s">
        <v>363</v>
      </c>
      <c r="T2178" t="s">
        <v>362</v>
      </c>
      <c r="U2178" t="str">
        <f t="shared" si="377"/>
        <v>02</v>
      </c>
      <c r="V2178" t="s">
        <v>51</v>
      </c>
      <c r="W2178" t="str">
        <f t="shared" si="378"/>
        <v>E4281</v>
      </c>
      <c r="X2178" t="s">
        <v>52</v>
      </c>
      <c r="AA2178" t="s">
        <v>46</v>
      </c>
      <c r="AB2178">
        <v>0</v>
      </c>
      <c r="AC2178">
        <v>0</v>
      </c>
      <c r="AD2178">
        <v>269.83</v>
      </c>
      <c r="AE2178">
        <v>0</v>
      </c>
    </row>
    <row r="2179" spans="1:31" x14ac:dyDescent="0.3">
      <c r="A2179" t="str">
        <f t="shared" si="379"/>
        <v>18</v>
      </c>
      <c r="B2179" t="str">
        <f t="shared" si="370"/>
        <v>09</v>
      </c>
      <c r="C2179" s="1">
        <v>43160.907581018517</v>
      </c>
      <c r="D2179" t="str">
        <f t="shared" si="380"/>
        <v>9</v>
      </c>
      <c r="E2179" t="s">
        <v>255</v>
      </c>
      <c r="H2179" t="s">
        <v>48</v>
      </c>
      <c r="I2179" s="2">
        <v>43168</v>
      </c>
      <c r="J2179" t="s">
        <v>49</v>
      </c>
      <c r="K2179" t="s">
        <v>242</v>
      </c>
      <c r="L2179" t="s">
        <v>243</v>
      </c>
      <c r="M2179" t="s">
        <v>361</v>
      </c>
      <c r="N2179" t="s">
        <v>362</v>
      </c>
      <c r="O2179" t="s">
        <v>39</v>
      </c>
      <c r="P2179" t="s">
        <v>40</v>
      </c>
      <c r="Q2179">
        <v>4</v>
      </c>
      <c r="R2179" t="s">
        <v>41</v>
      </c>
      <c r="S2179" t="s">
        <v>363</v>
      </c>
      <c r="T2179" t="s">
        <v>362</v>
      </c>
      <c r="U2179" t="str">
        <f t="shared" si="377"/>
        <v>02</v>
      </c>
      <c r="V2179" t="s">
        <v>51</v>
      </c>
      <c r="W2179" t="str">
        <f>"E4280"</f>
        <v>E4280</v>
      </c>
      <c r="X2179" t="s">
        <v>164</v>
      </c>
      <c r="AA2179" t="s">
        <v>46</v>
      </c>
      <c r="AB2179">
        <v>0</v>
      </c>
      <c r="AC2179">
        <v>0</v>
      </c>
      <c r="AD2179">
        <v>589.01</v>
      </c>
      <c r="AE2179">
        <v>0</v>
      </c>
    </row>
    <row r="2180" spans="1:31" x14ac:dyDescent="0.3">
      <c r="A2180" t="str">
        <f t="shared" si="379"/>
        <v>18</v>
      </c>
      <c r="B2180" t="str">
        <f t="shared" si="370"/>
        <v>09</v>
      </c>
      <c r="C2180" s="1">
        <v>43174.910729166666</v>
      </c>
      <c r="D2180" t="str">
        <f t="shared" si="380"/>
        <v>9</v>
      </c>
      <c r="E2180" t="s">
        <v>256</v>
      </c>
      <c r="H2180" t="s">
        <v>54</v>
      </c>
      <c r="I2180" s="2">
        <v>43182</v>
      </c>
      <c r="J2180" t="s">
        <v>49</v>
      </c>
      <c r="K2180" t="s">
        <v>242</v>
      </c>
      <c r="L2180" t="s">
        <v>243</v>
      </c>
      <c r="M2180" t="s">
        <v>361</v>
      </c>
      <c r="N2180" t="s">
        <v>362</v>
      </c>
      <c r="O2180" t="s">
        <v>39</v>
      </c>
      <c r="P2180" t="s">
        <v>40</v>
      </c>
      <c r="Q2180">
        <v>4</v>
      </c>
      <c r="R2180" t="s">
        <v>41</v>
      </c>
      <c r="S2180" t="s">
        <v>363</v>
      </c>
      <c r="T2180" t="s">
        <v>362</v>
      </c>
      <c r="U2180" t="str">
        <f t="shared" si="377"/>
        <v>02</v>
      </c>
      <c r="V2180" t="s">
        <v>51</v>
      </c>
      <c r="W2180" t="str">
        <f>"E4280"</f>
        <v>E4280</v>
      </c>
      <c r="X2180" t="s">
        <v>164</v>
      </c>
      <c r="AA2180" t="s">
        <v>46</v>
      </c>
      <c r="AB2180">
        <v>0</v>
      </c>
      <c r="AC2180">
        <v>0</v>
      </c>
      <c r="AD2180">
        <v>589</v>
      </c>
      <c r="AE2180">
        <v>0</v>
      </c>
    </row>
    <row r="2181" spans="1:31" x14ac:dyDescent="0.3">
      <c r="A2181" t="str">
        <f t="shared" si="379"/>
        <v>18</v>
      </c>
      <c r="B2181" t="str">
        <f t="shared" si="370"/>
        <v>09</v>
      </c>
      <c r="C2181" s="1">
        <v>43160.902905092589</v>
      </c>
      <c r="D2181" t="str">
        <f t="shared" si="380"/>
        <v>9</v>
      </c>
      <c r="E2181" t="s">
        <v>258</v>
      </c>
      <c r="G2181" t="s">
        <v>86</v>
      </c>
      <c r="H2181" t="s">
        <v>87</v>
      </c>
      <c r="I2181" s="2">
        <v>43160</v>
      </c>
      <c r="J2181" t="s">
        <v>88</v>
      </c>
      <c r="K2181" t="s">
        <v>242</v>
      </c>
      <c r="L2181" t="s">
        <v>243</v>
      </c>
      <c r="M2181" t="s">
        <v>361</v>
      </c>
      <c r="N2181" t="s">
        <v>362</v>
      </c>
      <c r="O2181" t="s">
        <v>39</v>
      </c>
      <c r="P2181" t="s">
        <v>40</v>
      </c>
      <c r="Q2181">
        <v>4</v>
      </c>
      <c r="R2181" t="s">
        <v>41</v>
      </c>
      <c r="S2181" t="s">
        <v>363</v>
      </c>
      <c r="T2181" t="s">
        <v>362</v>
      </c>
      <c r="U2181" t="str">
        <f t="shared" ref="U2181:U2192" si="381">"01"</f>
        <v>01</v>
      </c>
      <c r="V2181" t="s">
        <v>84</v>
      </c>
      <c r="W2181" t="str">
        <f t="shared" ref="W2181:W2192" si="382">"E4105"</f>
        <v>E4105</v>
      </c>
      <c r="X2181" t="s">
        <v>84</v>
      </c>
      <c r="AA2181" t="s">
        <v>65</v>
      </c>
      <c r="AB2181">
        <v>0</v>
      </c>
      <c r="AC2181">
        <v>0</v>
      </c>
      <c r="AD2181">
        <v>0</v>
      </c>
      <c r="AE2181">
        <v>-2685.5</v>
      </c>
    </row>
    <row r="2182" spans="1:31" x14ac:dyDescent="0.3">
      <c r="A2182" t="str">
        <f t="shared" si="379"/>
        <v>18</v>
      </c>
      <c r="B2182" t="str">
        <f t="shared" si="370"/>
        <v>09</v>
      </c>
      <c r="C2182" s="1">
        <v>43160.904363425929</v>
      </c>
      <c r="D2182" t="str">
        <f t="shared" si="380"/>
        <v>9</v>
      </c>
      <c r="E2182" t="s">
        <v>257</v>
      </c>
      <c r="H2182" t="s">
        <v>48</v>
      </c>
      <c r="I2182" s="2">
        <v>43168</v>
      </c>
      <c r="J2182" t="s">
        <v>83</v>
      </c>
      <c r="K2182" t="s">
        <v>242</v>
      </c>
      <c r="L2182" t="s">
        <v>243</v>
      </c>
      <c r="M2182" t="s">
        <v>361</v>
      </c>
      <c r="N2182" t="s">
        <v>362</v>
      </c>
      <c r="O2182" t="s">
        <v>39</v>
      </c>
      <c r="P2182" t="s">
        <v>40</v>
      </c>
      <c r="Q2182">
        <v>4</v>
      </c>
      <c r="R2182" t="s">
        <v>41</v>
      </c>
      <c r="S2182" t="s">
        <v>363</v>
      </c>
      <c r="T2182" t="s">
        <v>362</v>
      </c>
      <c r="U2182" t="str">
        <f t="shared" si="381"/>
        <v>01</v>
      </c>
      <c r="V2182" t="s">
        <v>84</v>
      </c>
      <c r="W2182" t="str">
        <f t="shared" si="382"/>
        <v>E4105</v>
      </c>
      <c r="X2182" t="s">
        <v>84</v>
      </c>
      <c r="AA2182" t="s">
        <v>46</v>
      </c>
      <c r="AB2182">
        <v>0</v>
      </c>
      <c r="AC2182">
        <v>0</v>
      </c>
      <c r="AD2182">
        <v>2685.5</v>
      </c>
      <c r="AE2182">
        <v>0</v>
      </c>
    </row>
    <row r="2183" spans="1:31" x14ac:dyDescent="0.3">
      <c r="A2183" t="str">
        <f t="shared" si="379"/>
        <v>18</v>
      </c>
      <c r="B2183" t="str">
        <f t="shared" si="370"/>
        <v>09</v>
      </c>
      <c r="C2183" s="1">
        <v>43174.905428240738</v>
      </c>
      <c r="D2183" t="str">
        <f t="shared" si="380"/>
        <v>9</v>
      </c>
      <c r="E2183" t="s">
        <v>260</v>
      </c>
      <c r="G2183" t="s">
        <v>86</v>
      </c>
      <c r="H2183" t="s">
        <v>87</v>
      </c>
      <c r="I2183" s="2">
        <v>43174</v>
      </c>
      <c r="J2183" t="s">
        <v>88</v>
      </c>
      <c r="K2183" t="s">
        <v>242</v>
      </c>
      <c r="L2183" t="s">
        <v>243</v>
      </c>
      <c r="M2183" t="s">
        <v>361</v>
      </c>
      <c r="N2183" t="s">
        <v>362</v>
      </c>
      <c r="O2183" t="s">
        <v>39</v>
      </c>
      <c r="P2183" t="s">
        <v>40</v>
      </c>
      <c r="Q2183">
        <v>4</v>
      </c>
      <c r="R2183" t="s">
        <v>41</v>
      </c>
      <c r="S2183" t="s">
        <v>363</v>
      </c>
      <c r="T2183" t="s">
        <v>362</v>
      </c>
      <c r="U2183" t="str">
        <f t="shared" si="381"/>
        <v>01</v>
      </c>
      <c r="V2183" t="s">
        <v>84</v>
      </c>
      <c r="W2183" t="str">
        <f t="shared" si="382"/>
        <v>E4105</v>
      </c>
      <c r="X2183" t="s">
        <v>84</v>
      </c>
      <c r="AA2183" t="s">
        <v>46</v>
      </c>
      <c r="AB2183">
        <v>0</v>
      </c>
      <c r="AC2183">
        <v>0</v>
      </c>
      <c r="AD2183">
        <v>0</v>
      </c>
      <c r="AE2183">
        <v>5759.04</v>
      </c>
    </row>
    <row r="2184" spans="1:31" x14ac:dyDescent="0.3">
      <c r="A2184" t="str">
        <f t="shared" si="379"/>
        <v>18</v>
      </c>
      <c r="B2184" t="str">
        <f t="shared" si="370"/>
        <v>09</v>
      </c>
      <c r="C2184" s="1">
        <v>43174.905914351853</v>
      </c>
      <c r="D2184" t="str">
        <f t="shared" si="380"/>
        <v>9</v>
      </c>
      <c r="E2184" t="s">
        <v>260</v>
      </c>
      <c r="G2184" t="s">
        <v>86</v>
      </c>
      <c r="H2184" t="s">
        <v>87</v>
      </c>
      <c r="I2184" s="2">
        <v>43174</v>
      </c>
      <c r="J2184" t="s">
        <v>88</v>
      </c>
      <c r="K2184" t="s">
        <v>242</v>
      </c>
      <c r="L2184" t="s">
        <v>243</v>
      </c>
      <c r="M2184" t="s">
        <v>361</v>
      </c>
      <c r="N2184" t="s">
        <v>362</v>
      </c>
      <c r="O2184" t="s">
        <v>39</v>
      </c>
      <c r="P2184" t="s">
        <v>40</v>
      </c>
      <c r="Q2184">
        <v>4</v>
      </c>
      <c r="R2184" t="s">
        <v>41</v>
      </c>
      <c r="S2184" t="s">
        <v>363</v>
      </c>
      <c r="T2184" t="s">
        <v>362</v>
      </c>
      <c r="U2184" t="str">
        <f t="shared" si="381"/>
        <v>01</v>
      </c>
      <c r="V2184" t="s">
        <v>84</v>
      </c>
      <c r="W2184" t="str">
        <f t="shared" si="382"/>
        <v>E4105</v>
      </c>
      <c r="X2184" t="s">
        <v>84</v>
      </c>
      <c r="AA2184" t="s">
        <v>65</v>
      </c>
      <c r="AB2184">
        <v>0</v>
      </c>
      <c r="AC2184">
        <v>0</v>
      </c>
      <c r="AD2184">
        <v>0</v>
      </c>
      <c r="AE2184">
        <v>-5565.02</v>
      </c>
    </row>
    <row r="2185" spans="1:31" x14ac:dyDescent="0.3">
      <c r="A2185" t="str">
        <f t="shared" si="379"/>
        <v>18</v>
      </c>
      <c r="B2185" t="str">
        <f t="shared" si="370"/>
        <v>09</v>
      </c>
      <c r="C2185" s="1">
        <v>43174.907523148147</v>
      </c>
      <c r="D2185" t="str">
        <f t="shared" si="380"/>
        <v>9</v>
      </c>
      <c r="E2185" t="s">
        <v>259</v>
      </c>
      <c r="H2185" t="s">
        <v>54</v>
      </c>
      <c r="I2185" s="2">
        <v>43182</v>
      </c>
      <c r="J2185" t="s">
        <v>83</v>
      </c>
      <c r="K2185" t="s">
        <v>242</v>
      </c>
      <c r="L2185" t="s">
        <v>243</v>
      </c>
      <c r="M2185" t="s">
        <v>361</v>
      </c>
      <c r="N2185" t="s">
        <v>362</v>
      </c>
      <c r="O2185" t="s">
        <v>39</v>
      </c>
      <c r="P2185" t="s">
        <v>40</v>
      </c>
      <c r="Q2185">
        <v>4</v>
      </c>
      <c r="R2185" t="s">
        <v>41</v>
      </c>
      <c r="S2185" t="s">
        <v>363</v>
      </c>
      <c r="T2185" t="s">
        <v>362</v>
      </c>
      <c r="U2185" t="str">
        <f t="shared" si="381"/>
        <v>01</v>
      </c>
      <c r="V2185" t="s">
        <v>84</v>
      </c>
      <c r="W2185" t="str">
        <f t="shared" si="382"/>
        <v>E4105</v>
      </c>
      <c r="X2185" t="s">
        <v>84</v>
      </c>
      <c r="AA2185" t="s">
        <v>46</v>
      </c>
      <c r="AB2185">
        <v>0</v>
      </c>
      <c r="AC2185">
        <v>0</v>
      </c>
      <c r="AD2185">
        <v>3096.86</v>
      </c>
      <c r="AE2185">
        <v>0</v>
      </c>
    </row>
    <row r="2186" spans="1:31" x14ac:dyDescent="0.3">
      <c r="A2186" t="str">
        <f t="shared" si="379"/>
        <v>18</v>
      </c>
      <c r="B2186" t="str">
        <f t="shared" si="370"/>
        <v>09</v>
      </c>
      <c r="C2186" s="1">
        <v>43166.903414351851</v>
      </c>
      <c r="D2186" t="str">
        <f t="shared" si="380"/>
        <v>9</v>
      </c>
      <c r="E2186" t="s">
        <v>364</v>
      </c>
      <c r="H2186" t="s">
        <v>365</v>
      </c>
      <c r="I2186" s="2">
        <v>43166</v>
      </c>
      <c r="J2186" t="s">
        <v>83</v>
      </c>
      <c r="K2186" t="s">
        <v>242</v>
      </c>
      <c r="L2186" t="s">
        <v>243</v>
      </c>
      <c r="M2186" t="s">
        <v>361</v>
      </c>
      <c r="N2186" t="s">
        <v>362</v>
      </c>
      <c r="O2186" t="s">
        <v>39</v>
      </c>
      <c r="P2186" t="s">
        <v>40</v>
      </c>
      <c r="Q2186">
        <v>4</v>
      </c>
      <c r="R2186" t="s">
        <v>41</v>
      </c>
      <c r="S2186" t="s">
        <v>363</v>
      </c>
      <c r="T2186" t="s">
        <v>362</v>
      </c>
      <c r="U2186" t="str">
        <f t="shared" si="381"/>
        <v>01</v>
      </c>
      <c r="V2186" t="s">
        <v>84</v>
      </c>
      <c r="W2186" t="str">
        <f t="shared" si="382"/>
        <v>E4105</v>
      </c>
      <c r="X2186" t="s">
        <v>84</v>
      </c>
      <c r="AA2186" t="s">
        <v>65</v>
      </c>
      <c r="AB2186">
        <v>0</v>
      </c>
      <c r="AC2186">
        <v>0</v>
      </c>
      <c r="AD2186">
        <v>-411.36</v>
      </c>
      <c r="AE2186">
        <v>0</v>
      </c>
    </row>
    <row r="2187" spans="1:31" x14ac:dyDescent="0.3">
      <c r="A2187" t="str">
        <f t="shared" si="379"/>
        <v>18</v>
      </c>
      <c r="B2187" t="str">
        <f t="shared" si="370"/>
        <v>09</v>
      </c>
      <c r="C2187" s="1">
        <v>43166.903425925928</v>
      </c>
      <c r="D2187" t="str">
        <f t="shared" si="380"/>
        <v>9</v>
      </c>
      <c r="E2187" t="s">
        <v>364</v>
      </c>
      <c r="H2187" t="s">
        <v>366</v>
      </c>
      <c r="I2187" s="2">
        <v>43166</v>
      </c>
      <c r="J2187" t="s">
        <v>83</v>
      </c>
      <c r="K2187" t="s">
        <v>242</v>
      </c>
      <c r="L2187" t="s">
        <v>243</v>
      </c>
      <c r="M2187" t="s">
        <v>361</v>
      </c>
      <c r="N2187" t="s">
        <v>362</v>
      </c>
      <c r="O2187" t="s">
        <v>39</v>
      </c>
      <c r="P2187" t="s">
        <v>40</v>
      </c>
      <c r="Q2187">
        <v>4</v>
      </c>
      <c r="R2187" t="s">
        <v>41</v>
      </c>
      <c r="S2187" t="s">
        <v>363</v>
      </c>
      <c r="T2187" t="s">
        <v>362</v>
      </c>
      <c r="U2187" t="str">
        <f t="shared" si="381"/>
        <v>01</v>
      </c>
      <c r="V2187" t="s">
        <v>84</v>
      </c>
      <c r="W2187" t="str">
        <f t="shared" si="382"/>
        <v>E4105</v>
      </c>
      <c r="X2187" t="s">
        <v>84</v>
      </c>
      <c r="AA2187" t="s">
        <v>46</v>
      </c>
      <c r="AB2187">
        <v>0</v>
      </c>
      <c r="AC2187">
        <v>0</v>
      </c>
      <c r="AD2187">
        <v>822.72</v>
      </c>
      <c r="AE2187">
        <v>0</v>
      </c>
    </row>
    <row r="2188" spans="1:31" x14ac:dyDescent="0.3">
      <c r="A2188" t="str">
        <f t="shared" si="379"/>
        <v>18</v>
      </c>
      <c r="B2188" t="str">
        <f t="shared" si="370"/>
        <v>09</v>
      </c>
      <c r="C2188" s="1">
        <v>43166.90351851852</v>
      </c>
      <c r="D2188" t="str">
        <f t="shared" si="380"/>
        <v>9</v>
      </c>
      <c r="E2188" t="s">
        <v>367</v>
      </c>
      <c r="H2188" t="s">
        <v>368</v>
      </c>
      <c r="I2188" s="2">
        <v>43166</v>
      </c>
      <c r="J2188" t="s">
        <v>83</v>
      </c>
      <c r="K2188" t="s">
        <v>242</v>
      </c>
      <c r="L2188" t="s">
        <v>243</v>
      </c>
      <c r="M2188" t="s">
        <v>361</v>
      </c>
      <c r="N2188" t="s">
        <v>362</v>
      </c>
      <c r="O2188" t="s">
        <v>39</v>
      </c>
      <c r="P2188" t="s">
        <v>40</v>
      </c>
      <c r="Q2188">
        <v>4</v>
      </c>
      <c r="R2188" t="s">
        <v>41</v>
      </c>
      <c r="S2188" t="s">
        <v>363</v>
      </c>
      <c r="T2188" t="s">
        <v>362</v>
      </c>
      <c r="U2188" t="str">
        <f t="shared" si="381"/>
        <v>01</v>
      </c>
      <c r="V2188" t="s">
        <v>84</v>
      </c>
      <c r="W2188" t="str">
        <f t="shared" si="382"/>
        <v>E4105</v>
      </c>
      <c r="X2188" t="s">
        <v>84</v>
      </c>
      <c r="AA2188" t="s">
        <v>65</v>
      </c>
      <c r="AB2188">
        <v>0</v>
      </c>
      <c r="AC2188">
        <v>0</v>
      </c>
      <c r="AD2188">
        <v>-411.36</v>
      </c>
      <c r="AE2188">
        <v>0</v>
      </c>
    </row>
    <row r="2189" spans="1:31" x14ac:dyDescent="0.3">
      <c r="A2189" t="str">
        <f t="shared" si="379"/>
        <v>18</v>
      </c>
      <c r="B2189" t="str">
        <f t="shared" si="370"/>
        <v>09</v>
      </c>
      <c r="C2189" s="1">
        <v>43166.90353009259</v>
      </c>
      <c r="D2189" t="str">
        <f t="shared" si="380"/>
        <v>9</v>
      </c>
      <c r="E2189" t="s">
        <v>367</v>
      </c>
      <c r="H2189" t="s">
        <v>369</v>
      </c>
      <c r="I2189" s="2">
        <v>43166</v>
      </c>
      <c r="J2189" t="s">
        <v>83</v>
      </c>
      <c r="K2189" t="s">
        <v>242</v>
      </c>
      <c r="L2189" t="s">
        <v>243</v>
      </c>
      <c r="M2189" t="s">
        <v>361</v>
      </c>
      <c r="N2189" t="s">
        <v>362</v>
      </c>
      <c r="O2189" t="s">
        <v>39</v>
      </c>
      <c r="P2189" t="s">
        <v>40</v>
      </c>
      <c r="Q2189">
        <v>4</v>
      </c>
      <c r="R2189" t="s">
        <v>41</v>
      </c>
      <c r="S2189" t="s">
        <v>363</v>
      </c>
      <c r="T2189" t="s">
        <v>362</v>
      </c>
      <c r="U2189" t="str">
        <f t="shared" si="381"/>
        <v>01</v>
      </c>
      <c r="V2189" t="s">
        <v>84</v>
      </c>
      <c r="W2189" t="str">
        <f t="shared" si="382"/>
        <v>E4105</v>
      </c>
      <c r="X2189" t="s">
        <v>84</v>
      </c>
      <c r="AA2189" t="s">
        <v>46</v>
      </c>
      <c r="AB2189">
        <v>0</v>
      </c>
      <c r="AC2189">
        <v>0</v>
      </c>
      <c r="AD2189">
        <v>822.72</v>
      </c>
      <c r="AE2189">
        <v>0</v>
      </c>
    </row>
    <row r="2190" spans="1:31" x14ac:dyDescent="0.3">
      <c r="A2190" t="str">
        <f t="shared" si="379"/>
        <v>18</v>
      </c>
      <c r="B2190" t="str">
        <f t="shared" si="370"/>
        <v>09</v>
      </c>
      <c r="C2190" s="1">
        <v>43166.903611111113</v>
      </c>
      <c r="D2190" t="str">
        <f t="shared" si="380"/>
        <v>9</v>
      </c>
      <c r="E2190" t="s">
        <v>370</v>
      </c>
      <c r="H2190" t="s">
        <v>371</v>
      </c>
      <c r="I2190" s="2">
        <v>43166</v>
      </c>
      <c r="J2190" t="s">
        <v>83</v>
      </c>
      <c r="K2190" t="s">
        <v>242</v>
      </c>
      <c r="L2190" t="s">
        <v>243</v>
      </c>
      <c r="M2190" t="s">
        <v>361</v>
      </c>
      <c r="N2190" t="s">
        <v>362</v>
      </c>
      <c r="O2190" t="s">
        <v>39</v>
      </c>
      <c r="P2190" t="s">
        <v>40</v>
      </c>
      <c r="Q2190">
        <v>4</v>
      </c>
      <c r="R2190" t="s">
        <v>41</v>
      </c>
      <c r="S2190" t="s">
        <v>363</v>
      </c>
      <c r="T2190" t="s">
        <v>362</v>
      </c>
      <c r="U2190" t="str">
        <f t="shared" si="381"/>
        <v>01</v>
      </c>
      <c r="V2190" t="s">
        <v>84</v>
      </c>
      <c r="W2190" t="str">
        <f t="shared" si="382"/>
        <v>E4105</v>
      </c>
      <c r="X2190" t="s">
        <v>84</v>
      </c>
      <c r="AA2190" t="s">
        <v>65</v>
      </c>
      <c r="AB2190">
        <v>0</v>
      </c>
      <c r="AC2190">
        <v>0</v>
      </c>
      <c r="AD2190">
        <v>-411.36</v>
      </c>
      <c r="AE2190">
        <v>0</v>
      </c>
    </row>
    <row r="2191" spans="1:31" x14ac:dyDescent="0.3">
      <c r="A2191" t="str">
        <f t="shared" si="379"/>
        <v>18</v>
      </c>
      <c r="B2191" t="str">
        <f t="shared" si="370"/>
        <v>09</v>
      </c>
      <c r="C2191" s="1">
        <v>43166.903611111113</v>
      </c>
      <c r="D2191" t="str">
        <f t="shared" si="380"/>
        <v>9</v>
      </c>
      <c r="E2191" t="s">
        <v>370</v>
      </c>
      <c r="H2191" t="s">
        <v>372</v>
      </c>
      <c r="I2191" s="2">
        <v>43166</v>
      </c>
      <c r="J2191" t="s">
        <v>83</v>
      </c>
      <c r="K2191" t="s">
        <v>242</v>
      </c>
      <c r="L2191" t="s">
        <v>243</v>
      </c>
      <c r="M2191" t="s">
        <v>361</v>
      </c>
      <c r="N2191" t="s">
        <v>362</v>
      </c>
      <c r="O2191" t="s">
        <v>39</v>
      </c>
      <c r="P2191" t="s">
        <v>40</v>
      </c>
      <c r="Q2191">
        <v>4</v>
      </c>
      <c r="R2191" t="s">
        <v>41</v>
      </c>
      <c r="S2191" t="s">
        <v>363</v>
      </c>
      <c r="T2191" t="s">
        <v>362</v>
      </c>
      <c r="U2191" t="str">
        <f t="shared" si="381"/>
        <v>01</v>
      </c>
      <c r="V2191" t="s">
        <v>84</v>
      </c>
      <c r="W2191" t="str">
        <f t="shared" si="382"/>
        <v>E4105</v>
      </c>
      <c r="X2191" t="s">
        <v>84</v>
      </c>
      <c r="AA2191" t="s">
        <v>46</v>
      </c>
      <c r="AB2191">
        <v>0</v>
      </c>
      <c r="AC2191">
        <v>0</v>
      </c>
      <c r="AD2191">
        <v>822.72</v>
      </c>
      <c r="AE2191">
        <v>0</v>
      </c>
    </row>
    <row r="2192" spans="1:31" x14ac:dyDescent="0.3">
      <c r="A2192" t="str">
        <f t="shared" si="379"/>
        <v>18</v>
      </c>
      <c r="B2192" t="str">
        <f t="shared" si="370"/>
        <v>09</v>
      </c>
      <c r="C2192" s="1">
        <v>43188.904247685183</v>
      </c>
      <c r="D2192" t="str">
        <f t="shared" si="380"/>
        <v>9</v>
      </c>
      <c r="E2192" t="s">
        <v>261</v>
      </c>
      <c r="G2192" t="s">
        <v>86</v>
      </c>
      <c r="H2192" t="s">
        <v>87</v>
      </c>
      <c r="I2192" s="2">
        <v>43188</v>
      </c>
      <c r="J2192" t="s">
        <v>88</v>
      </c>
      <c r="K2192" t="s">
        <v>242</v>
      </c>
      <c r="L2192" t="s">
        <v>243</v>
      </c>
      <c r="M2192" t="s">
        <v>361</v>
      </c>
      <c r="N2192" t="s">
        <v>362</v>
      </c>
      <c r="O2192" t="s">
        <v>39</v>
      </c>
      <c r="P2192" t="s">
        <v>40</v>
      </c>
      <c r="Q2192">
        <v>4</v>
      </c>
      <c r="R2192" t="s">
        <v>41</v>
      </c>
      <c r="S2192" t="s">
        <v>363</v>
      </c>
      <c r="T2192" t="s">
        <v>362</v>
      </c>
      <c r="U2192" t="str">
        <f t="shared" si="381"/>
        <v>01</v>
      </c>
      <c r="V2192" t="s">
        <v>84</v>
      </c>
      <c r="W2192" t="str">
        <f t="shared" si="382"/>
        <v>E4105</v>
      </c>
      <c r="X2192" t="s">
        <v>84</v>
      </c>
      <c r="AA2192" t="s">
        <v>65</v>
      </c>
      <c r="AB2192">
        <v>0</v>
      </c>
      <c r="AC2192">
        <v>0</v>
      </c>
      <c r="AD2192">
        <v>0</v>
      </c>
      <c r="AE2192">
        <v>-12336.57</v>
      </c>
    </row>
    <row r="2193" spans="1:31" x14ac:dyDescent="0.3">
      <c r="A2193" t="str">
        <f t="shared" si="379"/>
        <v>18</v>
      </c>
      <c r="B2193" t="str">
        <f t="shared" si="370"/>
        <v>09</v>
      </c>
      <c r="C2193" s="1">
        <v>43160.905092592591</v>
      </c>
      <c r="D2193" t="str">
        <f t="shared" si="380"/>
        <v>9</v>
      </c>
      <c r="E2193" t="s">
        <v>257</v>
      </c>
      <c r="H2193" t="s">
        <v>48</v>
      </c>
      <c r="I2193" s="2">
        <v>43168</v>
      </c>
      <c r="J2193" t="s">
        <v>265</v>
      </c>
      <c r="K2193" t="s">
        <v>242</v>
      </c>
      <c r="L2193" t="s">
        <v>243</v>
      </c>
      <c r="M2193" t="s">
        <v>361</v>
      </c>
      <c r="N2193" t="s">
        <v>362</v>
      </c>
      <c r="O2193" t="s">
        <v>39</v>
      </c>
      <c r="P2193" t="s">
        <v>40</v>
      </c>
      <c r="Q2193">
        <v>4</v>
      </c>
      <c r="R2193" t="s">
        <v>41</v>
      </c>
      <c r="S2193" t="s">
        <v>363</v>
      </c>
      <c r="T2193" t="s">
        <v>362</v>
      </c>
      <c r="U2193" t="str">
        <f t="shared" ref="U2193:U2210" si="383">"RV"</f>
        <v>RV</v>
      </c>
      <c r="V2193" t="s">
        <v>44</v>
      </c>
      <c r="W2193" t="str">
        <f t="shared" ref="W2193:W2210" si="384">"R3711E"</f>
        <v>R3711E</v>
      </c>
      <c r="X2193" t="s">
        <v>266</v>
      </c>
      <c r="AA2193" t="s">
        <v>46</v>
      </c>
      <c r="AB2193">
        <v>0</v>
      </c>
      <c r="AC2193">
        <v>0</v>
      </c>
      <c r="AD2193">
        <v>3961.11</v>
      </c>
      <c r="AE2193">
        <v>0</v>
      </c>
    </row>
    <row r="2194" spans="1:31" x14ac:dyDescent="0.3">
      <c r="A2194" t="str">
        <f t="shared" si="379"/>
        <v>18</v>
      </c>
      <c r="B2194" t="str">
        <f t="shared" ref="B2194:B2257" si="385">"09"</f>
        <v>09</v>
      </c>
      <c r="C2194" s="1">
        <v>43160.908541666664</v>
      </c>
      <c r="D2194" t="str">
        <f t="shared" si="380"/>
        <v>9</v>
      </c>
      <c r="E2194" t="s">
        <v>255</v>
      </c>
      <c r="H2194" t="s">
        <v>48</v>
      </c>
      <c r="I2194" s="2">
        <v>43168</v>
      </c>
      <c r="J2194" t="s">
        <v>265</v>
      </c>
      <c r="K2194" t="s">
        <v>242</v>
      </c>
      <c r="L2194" t="s">
        <v>243</v>
      </c>
      <c r="M2194" t="s">
        <v>361</v>
      </c>
      <c r="N2194" t="s">
        <v>362</v>
      </c>
      <c r="O2194" t="s">
        <v>39</v>
      </c>
      <c r="P2194" t="s">
        <v>40</v>
      </c>
      <c r="Q2194">
        <v>4</v>
      </c>
      <c r="R2194" t="s">
        <v>41</v>
      </c>
      <c r="S2194" t="s">
        <v>363</v>
      </c>
      <c r="T2194" t="s">
        <v>362</v>
      </c>
      <c r="U2194" t="str">
        <f t="shared" si="383"/>
        <v>RV</v>
      </c>
      <c r="V2194" t="s">
        <v>44</v>
      </c>
      <c r="W2194" t="str">
        <f t="shared" si="384"/>
        <v>R3711E</v>
      </c>
      <c r="X2194" t="s">
        <v>266</v>
      </c>
      <c r="AA2194" t="s">
        <v>46</v>
      </c>
      <c r="AB2194">
        <v>0</v>
      </c>
      <c r="AC2194">
        <v>0</v>
      </c>
      <c r="AD2194">
        <v>868.79</v>
      </c>
      <c r="AE2194">
        <v>0</v>
      </c>
    </row>
    <row r="2195" spans="1:31" x14ac:dyDescent="0.3">
      <c r="A2195" t="str">
        <f t="shared" si="379"/>
        <v>18</v>
      </c>
      <c r="B2195" t="str">
        <f t="shared" si="385"/>
        <v>09</v>
      </c>
      <c r="C2195" s="1">
        <v>43160.908541666664</v>
      </c>
      <c r="D2195" t="str">
        <f t="shared" si="380"/>
        <v>9</v>
      </c>
      <c r="E2195" t="s">
        <v>255</v>
      </c>
      <c r="H2195" t="s">
        <v>48</v>
      </c>
      <c r="I2195" s="2">
        <v>43168</v>
      </c>
      <c r="J2195" t="s">
        <v>265</v>
      </c>
      <c r="K2195" t="s">
        <v>242</v>
      </c>
      <c r="L2195" t="s">
        <v>243</v>
      </c>
      <c r="M2195" t="s">
        <v>361</v>
      </c>
      <c r="N2195" t="s">
        <v>362</v>
      </c>
      <c r="O2195" t="s">
        <v>39</v>
      </c>
      <c r="P2195" t="s">
        <v>40</v>
      </c>
      <c r="Q2195">
        <v>4</v>
      </c>
      <c r="R2195" t="s">
        <v>41</v>
      </c>
      <c r="S2195" t="s">
        <v>363</v>
      </c>
      <c r="T2195" t="s">
        <v>362</v>
      </c>
      <c r="U2195" t="str">
        <f t="shared" si="383"/>
        <v>RV</v>
      </c>
      <c r="V2195" t="s">
        <v>44</v>
      </c>
      <c r="W2195" t="str">
        <f t="shared" si="384"/>
        <v>R3711E</v>
      </c>
      <c r="X2195" t="s">
        <v>266</v>
      </c>
      <c r="AA2195" t="s">
        <v>46</v>
      </c>
      <c r="AB2195">
        <v>0</v>
      </c>
      <c r="AC2195">
        <v>0</v>
      </c>
      <c r="AD2195">
        <v>199.01</v>
      </c>
      <c r="AE2195">
        <v>0</v>
      </c>
    </row>
    <row r="2196" spans="1:31" x14ac:dyDescent="0.3">
      <c r="A2196" t="str">
        <f t="shared" si="379"/>
        <v>18</v>
      </c>
      <c r="B2196" t="str">
        <f t="shared" si="385"/>
        <v>09</v>
      </c>
      <c r="C2196" s="1">
        <v>43174.908275462964</v>
      </c>
      <c r="D2196" t="str">
        <f t="shared" si="380"/>
        <v>9</v>
      </c>
      <c r="E2196" t="s">
        <v>259</v>
      </c>
      <c r="H2196" t="s">
        <v>54</v>
      </c>
      <c r="I2196" s="2">
        <v>43182</v>
      </c>
      <c r="J2196" t="s">
        <v>265</v>
      </c>
      <c r="K2196" t="s">
        <v>242</v>
      </c>
      <c r="L2196" t="s">
        <v>243</v>
      </c>
      <c r="M2196" t="s">
        <v>361</v>
      </c>
      <c r="N2196" t="s">
        <v>362</v>
      </c>
      <c r="O2196" t="s">
        <v>39</v>
      </c>
      <c r="P2196" t="s">
        <v>40</v>
      </c>
      <c r="Q2196">
        <v>4</v>
      </c>
      <c r="R2196" t="s">
        <v>41</v>
      </c>
      <c r="S2196" t="s">
        <v>363</v>
      </c>
      <c r="T2196" t="s">
        <v>362</v>
      </c>
      <c r="U2196" t="str">
        <f t="shared" si="383"/>
        <v>RV</v>
      </c>
      <c r="V2196" t="s">
        <v>44</v>
      </c>
      <c r="W2196" t="str">
        <f t="shared" si="384"/>
        <v>R3711E</v>
      </c>
      <c r="X2196" t="s">
        <v>266</v>
      </c>
      <c r="AA2196" t="s">
        <v>46</v>
      </c>
      <c r="AB2196">
        <v>0</v>
      </c>
      <c r="AC2196">
        <v>0</v>
      </c>
      <c r="AD2196">
        <v>4567.87</v>
      </c>
      <c r="AE2196">
        <v>0</v>
      </c>
    </row>
    <row r="2197" spans="1:31" x14ac:dyDescent="0.3">
      <c r="A2197" t="str">
        <f t="shared" si="379"/>
        <v>18</v>
      </c>
      <c r="B2197" t="str">
        <f t="shared" si="385"/>
        <v>09</v>
      </c>
      <c r="C2197" s="1">
        <v>43174.911539351851</v>
      </c>
      <c r="D2197" t="str">
        <f t="shared" si="380"/>
        <v>9</v>
      </c>
      <c r="E2197" t="s">
        <v>256</v>
      </c>
      <c r="H2197" t="s">
        <v>54</v>
      </c>
      <c r="I2197" s="2">
        <v>43182</v>
      </c>
      <c r="J2197" t="s">
        <v>265</v>
      </c>
      <c r="K2197" t="s">
        <v>242</v>
      </c>
      <c r="L2197" t="s">
        <v>243</v>
      </c>
      <c r="M2197" t="s">
        <v>361</v>
      </c>
      <c r="N2197" t="s">
        <v>362</v>
      </c>
      <c r="O2197" t="s">
        <v>39</v>
      </c>
      <c r="P2197" t="s">
        <v>40</v>
      </c>
      <c r="Q2197">
        <v>4</v>
      </c>
      <c r="R2197" t="s">
        <v>41</v>
      </c>
      <c r="S2197" t="s">
        <v>363</v>
      </c>
      <c r="T2197" t="s">
        <v>362</v>
      </c>
      <c r="U2197" t="str">
        <f t="shared" si="383"/>
        <v>RV</v>
      </c>
      <c r="V2197" t="s">
        <v>44</v>
      </c>
      <c r="W2197" t="str">
        <f t="shared" si="384"/>
        <v>R3711E</v>
      </c>
      <c r="X2197" t="s">
        <v>266</v>
      </c>
      <c r="AA2197" t="s">
        <v>46</v>
      </c>
      <c r="AB2197">
        <v>0</v>
      </c>
      <c r="AC2197">
        <v>0</v>
      </c>
      <c r="AD2197">
        <v>868.78</v>
      </c>
      <c r="AE2197">
        <v>0</v>
      </c>
    </row>
    <row r="2198" spans="1:31" x14ac:dyDescent="0.3">
      <c r="A2198" t="str">
        <f t="shared" si="379"/>
        <v>18</v>
      </c>
      <c r="B2198" t="str">
        <f t="shared" si="385"/>
        <v>09</v>
      </c>
      <c r="C2198" s="1">
        <v>43174.911539351851</v>
      </c>
      <c r="D2198" t="str">
        <f t="shared" si="380"/>
        <v>9</v>
      </c>
      <c r="E2198" t="s">
        <v>256</v>
      </c>
      <c r="H2198" t="s">
        <v>54</v>
      </c>
      <c r="I2198" s="2">
        <v>43182</v>
      </c>
      <c r="J2198" t="s">
        <v>265</v>
      </c>
      <c r="K2198" t="s">
        <v>242</v>
      </c>
      <c r="L2198" t="s">
        <v>243</v>
      </c>
      <c r="M2198" t="s">
        <v>361</v>
      </c>
      <c r="N2198" t="s">
        <v>362</v>
      </c>
      <c r="O2198" t="s">
        <v>39</v>
      </c>
      <c r="P2198" t="s">
        <v>40</v>
      </c>
      <c r="Q2198">
        <v>4</v>
      </c>
      <c r="R2198" t="s">
        <v>41</v>
      </c>
      <c r="S2198" t="s">
        <v>363</v>
      </c>
      <c r="T2198" t="s">
        <v>362</v>
      </c>
      <c r="U2198" t="str">
        <f t="shared" si="383"/>
        <v>RV</v>
      </c>
      <c r="V2198" t="s">
        <v>44</v>
      </c>
      <c r="W2198" t="str">
        <f t="shared" si="384"/>
        <v>R3711E</v>
      </c>
      <c r="X2198" t="s">
        <v>266</v>
      </c>
      <c r="AA2198" t="s">
        <v>46</v>
      </c>
      <c r="AB2198">
        <v>0</v>
      </c>
      <c r="AC2198">
        <v>0</v>
      </c>
      <c r="AD2198">
        <v>398.03</v>
      </c>
      <c r="AE2198">
        <v>0</v>
      </c>
    </row>
    <row r="2199" spans="1:31" x14ac:dyDescent="0.3">
      <c r="A2199" t="str">
        <f t="shared" si="379"/>
        <v>18</v>
      </c>
      <c r="B2199" t="str">
        <f t="shared" si="385"/>
        <v>09</v>
      </c>
      <c r="C2199" s="1">
        <v>43166.903437499997</v>
      </c>
      <c r="D2199" t="str">
        <f t="shared" si="380"/>
        <v>9</v>
      </c>
      <c r="E2199" t="s">
        <v>364</v>
      </c>
      <c r="H2199" t="s">
        <v>365</v>
      </c>
      <c r="I2199" s="2">
        <v>43166</v>
      </c>
      <c r="J2199" t="s">
        <v>265</v>
      </c>
      <c r="K2199" t="s">
        <v>242</v>
      </c>
      <c r="L2199" t="s">
        <v>243</v>
      </c>
      <c r="M2199" t="s">
        <v>361</v>
      </c>
      <c r="N2199" t="s">
        <v>362</v>
      </c>
      <c r="O2199" t="s">
        <v>39</v>
      </c>
      <c r="P2199" t="s">
        <v>40</v>
      </c>
      <c r="Q2199">
        <v>4</v>
      </c>
      <c r="R2199" t="s">
        <v>41</v>
      </c>
      <c r="S2199" t="s">
        <v>363</v>
      </c>
      <c r="T2199" t="s">
        <v>362</v>
      </c>
      <c r="U2199" t="str">
        <f t="shared" si="383"/>
        <v>RV</v>
      </c>
      <c r="V2199" t="s">
        <v>44</v>
      </c>
      <c r="W2199" t="str">
        <f t="shared" si="384"/>
        <v>R3711E</v>
      </c>
      <c r="X2199" t="s">
        <v>266</v>
      </c>
      <c r="AA2199" t="s">
        <v>65</v>
      </c>
      <c r="AB2199">
        <v>0</v>
      </c>
      <c r="AC2199">
        <v>0</v>
      </c>
      <c r="AD2199">
        <v>-199.01</v>
      </c>
      <c r="AE2199">
        <v>0</v>
      </c>
    </row>
    <row r="2200" spans="1:31" x14ac:dyDescent="0.3">
      <c r="A2200" t="str">
        <f t="shared" si="379"/>
        <v>18</v>
      </c>
      <c r="B2200" t="str">
        <f t="shared" si="385"/>
        <v>09</v>
      </c>
      <c r="C2200" s="1">
        <v>43166.903437499997</v>
      </c>
      <c r="D2200" t="str">
        <f t="shared" si="380"/>
        <v>9</v>
      </c>
      <c r="E2200" t="s">
        <v>364</v>
      </c>
      <c r="H2200" t="s">
        <v>366</v>
      </c>
      <c r="I2200" s="2">
        <v>43166</v>
      </c>
      <c r="J2200" t="s">
        <v>265</v>
      </c>
      <c r="K2200" t="s">
        <v>242</v>
      </c>
      <c r="L2200" t="s">
        <v>243</v>
      </c>
      <c r="M2200" t="s">
        <v>361</v>
      </c>
      <c r="N2200" t="s">
        <v>362</v>
      </c>
      <c r="O2200" t="s">
        <v>39</v>
      </c>
      <c r="P2200" t="s">
        <v>40</v>
      </c>
      <c r="Q2200">
        <v>4</v>
      </c>
      <c r="R2200" t="s">
        <v>41</v>
      </c>
      <c r="S2200" t="s">
        <v>363</v>
      </c>
      <c r="T2200" t="s">
        <v>362</v>
      </c>
      <c r="U2200" t="str">
        <f t="shared" si="383"/>
        <v>RV</v>
      </c>
      <c r="V2200" t="s">
        <v>44</v>
      </c>
      <c r="W2200" t="str">
        <f t="shared" si="384"/>
        <v>R3711E</v>
      </c>
      <c r="X2200" t="s">
        <v>266</v>
      </c>
      <c r="AA2200" t="s">
        <v>46</v>
      </c>
      <c r="AB2200">
        <v>0</v>
      </c>
      <c r="AC2200">
        <v>0</v>
      </c>
      <c r="AD2200">
        <v>398</v>
      </c>
      <c r="AE2200">
        <v>0</v>
      </c>
    </row>
    <row r="2201" spans="1:31" x14ac:dyDescent="0.3">
      <c r="A2201" t="str">
        <f t="shared" si="379"/>
        <v>18</v>
      </c>
      <c r="B2201" t="str">
        <f t="shared" si="385"/>
        <v>09</v>
      </c>
      <c r="C2201" s="1">
        <v>43166.903437499997</v>
      </c>
      <c r="D2201" t="str">
        <f t="shared" si="380"/>
        <v>9</v>
      </c>
      <c r="E2201" t="s">
        <v>364</v>
      </c>
      <c r="H2201" t="s">
        <v>365</v>
      </c>
      <c r="I2201" s="2">
        <v>43166</v>
      </c>
      <c r="J2201" t="s">
        <v>265</v>
      </c>
      <c r="K2201" t="s">
        <v>242</v>
      </c>
      <c r="L2201" t="s">
        <v>243</v>
      </c>
      <c r="M2201" t="s">
        <v>361</v>
      </c>
      <c r="N2201" t="s">
        <v>362</v>
      </c>
      <c r="O2201" t="s">
        <v>39</v>
      </c>
      <c r="P2201" t="s">
        <v>40</v>
      </c>
      <c r="Q2201">
        <v>4</v>
      </c>
      <c r="R2201" t="s">
        <v>41</v>
      </c>
      <c r="S2201" t="s">
        <v>363</v>
      </c>
      <c r="T2201" t="s">
        <v>362</v>
      </c>
      <c r="U2201" t="str">
        <f t="shared" si="383"/>
        <v>RV</v>
      </c>
      <c r="V2201" t="s">
        <v>44</v>
      </c>
      <c r="W2201" t="str">
        <f t="shared" si="384"/>
        <v>R3711E</v>
      </c>
      <c r="X2201" t="s">
        <v>266</v>
      </c>
      <c r="AA2201" t="s">
        <v>65</v>
      </c>
      <c r="AB2201">
        <v>0</v>
      </c>
      <c r="AC2201">
        <v>0</v>
      </c>
      <c r="AD2201">
        <v>-606.76</v>
      </c>
      <c r="AE2201">
        <v>0</v>
      </c>
    </row>
    <row r="2202" spans="1:31" x14ac:dyDescent="0.3">
      <c r="A2202" t="str">
        <f t="shared" si="379"/>
        <v>18</v>
      </c>
      <c r="B2202" t="str">
        <f t="shared" si="385"/>
        <v>09</v>
      </c>
      <c r="C2202" s="1">
        <v>43166.903437499997</v>
      </c>
      <c r="D2202" t="str">
        <f t="shared" si="380"/>
        <v>9</v>
      </c>
      <c r="E2202" t="s">
        <v>364</v>
      </c>
      <c r="H2202" t="s">
        <v>366</v>
      </c>
      <c r="I2202" s="2">
        <v>43166</v>
      </c>
      <c r="J2202" t="s">
        <v>265</v>
      </c>
      <c r="K2202" t="s">
        <v>242</v>
      </c>
      <c r="L2202" t="s">
        <v>243</v>
      </c>
      <c r="M2202" t="s">
        <v>361</v>
      </c>
      <c r="N2202" t="s">
        <v>362</v>
      </c>
      <c r="O2202" t="s">
        <v>39</v>
      </c>
      <c r="P2202" t="s">
        <v>40</v>
      </c>
      <c r="Q2202">
        <v>4</v>
      </c>
      <c r="R2202" t="s">
        <v>41</v>
      </c>
      <c r="S2202" t="s">
        <v>363</v>
      </c>
      <c r="T2202" t="s">
        <v>362</v>
      </c>
      <c r="U2202" t="str">
        <f t="shared" si="383"/>
        <v>RV</v>
      </c>
      <c r="V2202" t="s">
        <v>44</v>
      </c>
      <c r="W2202" t="str">
        <f t="shared" si="384"/>
        <v>R3711E</v>
      </c>
      <c r="X2202" t="s">
        <v>266</v>
      </c>
      <c r="AA2202" t="s">
        <v>46</v>
      </c>
      <c r="AB2202">
        <v>0</v>
      </c>
      <c r="AC2202">
        <v>0</v>
      </c>
      <c r="AD2202">
        <v>1213.51</v>
      </c>
      <c r="AE2202">
        <v>0</v>
      </c>
    </row>
    <row r="2203" spans="1:31" x14ac:dyDescent="0.3">
      <c r="A2203" t="str">
        <f t="shared" si="379"/>
        <v>18</v>
      </c>
      <c r="B2203" t="str">
        <f t="shared" si="385"/>
        <v>09</v>
      </c>
      <c r="C2203" s="1">
        <v>43166.903553240743</v>
      </c>
      <c r="D2203" t="str">
        <f t="shared" si="380"/>
        <v>9</v>
      </c>
      <c r="E2203" t="s">
        <v>367</v>
      </c>
      <c r="H2203" t="s">
        <v>368</v>
      </c>
      <c r="I2203" s="2">
        <v>43166</v>
      </c>
      <c r="J2203" t="s">
        <v>265</v>
      </c>
      <c r="K2203" t="s">
        <v>242</v>
      </c>
      <c r="L2203" t="s">
        <v>243</v>
      </c>
      <c r="M2203" t="s">
        <v>361</v>
      </c>
      <c r="N2203" t="s">
        <v>362</v>
      </c>
      <c r="O2203" t="s">
        <v>39</v>
      </c>
      <c r="P2203" t="s">
        <v>40</v>
      </c>
      <c r="Q2203">
        <v>4</v>
      </c>
      <c r="R2203" t="s">
        <v>41</v>
      </c>
      <c r="S2203" t="s">
        <v>363</v>
      </c>
      <c r="T2203" t="s">
        <v>362</v>
      </c>
      <c r="U2203" t="str">
        <f t="shared" si="383"/>
        <v>RV</v>
      </c>
      <c r="V2203" t="s">
        <v>44</v>
      </c>
      <c r="W2203" t="str">
        <f t="shared" si="384"/>
        <v>R3711E</v>
      </c>
      <c r="X2203" t="s">
        <v>266</v>
      </c>
      <c r="AA2203" t="s">
        <v>65</v>
      </c>
      <c r="AB2203">
        <v>0</v>
      </c>
      <c r="AC2203">
        <v>0</v>
      </c>
      <c r="AD2203">
        <v>-199.02</v>
      </c>
      <c r="AE2203">
        <v>0</v>
      </c>
    </row>
    <row r="2204" spans="1:31" x14ac:dyDescent="0.3">
      <c r="A2204" t="str">
        <f t="shared" si="379"/>
        <v>18</v>
      </c>
      <c r="B2204" t="str">
        <f t="shared" si="385"/>
        <v>09</v>
      </c>
      <c r="C2204" s="1">
        <v>43166.903564814813</v>
      </c>
      <c r="D2204" t="str">
        <f t="shared" si="380"/>
        <v>9</v>
      </c>
      <c r="E2204" t="s">
        <v>367</v>
      </c>
      <c r="H2204" t="s">
        <v>369</v>
      </c>
      <c r="I2204" s="2">
        <v>43166</v>
      </c>
      <c r="J2204" t="s">
        <v>265</v>
      </c>
      <c r="K2204" t="s">
        <v>242</v>
      </c>
      <c r="L2204" t="s">
        <v>243</v>
      </c>
      <c r="M2204" t="s">
        <v>361</v>
      </c>
      <c r="N2204" t="s">
        <v>362</v>
      </c>
      <c r="O2204" t="s">
        <v>39</v>
      </c>
      <c r="P2204" t="s">
        <v>40</v>
      </c>
      <c r="Q2204">
        <v>4</v>
      </c>
      <c r="R2204" t="s">
        <v>41</v>
      </c>
      <c r="S2204" t="s">
        <v>363</v>
      </c>
      <c r="T2204" t="s">
        <v>362</v>
      </c>
      <c r="U2204" t="str">
        <f t="shared" si="383"/>
        <v>RV</v>
      </c>
      <c r="V2204" t="s">
        <v>44</v>
      </c>
      <c r="W2204" t="str">
        <f t="shared" si="384"/>
        <v>R3711E</v>
      </c>
      <c r="X2204" t="s">
        <v>266</v>
      </c>
      <c r="AA2204" t="s">
        <v>46</v>
      </c>
      <c r="AB2204">
        <v>0</v>
      </c>
      <c r="AC2204">
        <v>0</v>
      </c>
      <c r="AD2204">
        <v>398.04</v>
      </c>
      <c r="AE2204">
        <v>0</v>
      </c>
    </row>
    <row r="2205" spans="1:31" x14ac:dyDescent="0.3">
      <c r="A2205" t="str">
        <f t="shared" si="379"/>
        <v>18</v>
      </c>
      <c r="B2205" t="str">
        <f t="shared" si="385"/>
        <v>09</v>
      </c>
      <c r="C2205" s="1">
        <v>43166.903564814813</v>
      </c>
      <c r="D2205" t="str">
        <f t="shared" si="380"/>
        <v>9</v>
      </c>
      <c r="E2205" t="s">
        <v>367</v>
      </c>
      <c r="H2205" t="s">
        <v>368</v>
      </c>
      <c r="I2205" s="2">
        <v>43166</v>
      </c>
      <c r="J2205" t="s">
        <v>265</v>
      </c>
      <c r="K2205" t="s">
        <v>242</v>
      </c>
      <c r="L2205" t="s">
        <v>243</v>
      </c>
      <c r="M2205" t="s">
        <v>361</v>
      </c>
      <c r="N2205" t="s">
        <v>362</v>
      </c>
      <c r="O2205" t="s">
        <v>39</v>
      </c>
      <c r="P2205" t="s">
        <v>40</v>
      </c>
      <c r="Q2205">
        <v>4</v>
      </c>
      <c r="R2205" t="s">
        <v>41</v>
      </c>
      <c r="S2205" t="s">
        <v>363</v>
      </c>
      <c r="T2205" t="s">
        <v>362</v>
      </c>
      <c r="U2205" t="str">
        <f t="shared" si="383"/>
        <v>RV</v>
      </c>
      <c r="V2205" t="s">
        <v>44</v>
      </c>
      <c r="W2205" t="str">
        <f t="shared" si="384"/>
        <v>R3711E</v>
      </c>
      <c r="X2205" t="s">
        <v>266</v>
      </c>
      <c r="AA2205" t="s">
        <v>65</v>
      </c>
      <c r="AB2205">
        <v>0</v>
      </c>
      <c r="AC2205">
        <v>0</v>
      </c>
      <c r="AD2205">
        <v>-606.76</v>
      </c>
      <c r="AE2205">
        <v>0</v>
      </c>
    </row>
    <row r="2206" spans="1:31" x14ac:dyDescent="0.3">
      <c r="A2206" t="str">
        <f t="shared" si="379"/>
        <v>18</v>
      </c>
      <c r="B2206" t="str">
        <f t="shared" si="385"/>
        <v>09</v>
      </c>
      <c r="C2206" s="1">
        <v>43166.90357638889</v>
      </c>
      <c r="D2206" t="str">
        <f t="shared" si="380"/>
        <v>9</v>
      </c>
      <c r="E2206" t="s">
        <v>367</v>
      </c>
      <c r="H2206" t="s">
        <v>369</v>
      </c>
      <c r="I2206" s="2">
        <v>43166</v>
      </c>
      <c r="J2206" t="s">
        <v>265</v>
      </c>
      <c r="K2206" t="s">
        <v>242</v>
      </c>
      <c r="L2206" t="s">
        <v>243</v>
      </c>
      <c r="M2206" t="s">
        <v>361</v>
      </c>
      <c r="N2206" t="s">
        <v>362</v>
      </c>
      <c r="O2206" t="s">
        <v>39</v>
      </c>
      <c r="P2206" t="s">
        <v>40</v>
      </c>
      <c r="Q2206">
        <v>4</v>
      </c>
      <c r="R2206" t="s">
        <v>41</v>
      </c>
      <c r="S2206" t="s">
        <v>363</v>
      </c>
      <c r="T2206" t="s">
        <v>362</v>
      </c>
      <c r="U2206" t="str">
        <f t="shared" si="383"/>
        <v>RV</v>
      </c>
      <c r="V2206" t="s">
        <v>44</v>
      </c>
      <c r="W2206" t="str">
        <f t="shared" si="384"/>
        <v>R3711E</v>
      </c>
      <c r="X2206" t="s">
        <v>266</v>
      </c>
      <c r="AA2206" t="s">
        <v>46</v>
      </c>
      <c r="AB2206">
        <v>0</v>
      </c>
      <c r="AC2206">
        <v>0</v>
      </c>
      <c r="AD2206">
        <v>1213.51</v>
      </c>
      <c r="AE2206">
        <v>0</v>
      </c>
    </row>
    <row r="2207" spans="1:31" x14ac:dyDescent="0.3">
      <c r="A2207" t="str">
        <f t="shared" si="379"/>
        <v>18</v>
      </c>
      <c r="B2207" t="str">
        <f t="shared" si="385"/>
        <v>09</v>
      </c>
      <c r="C2207" s="1">
        <v>43166.903611111113</v>
      </c>
      <c r="D2207" t="str">
        <f t="shared" si="380"/>
        <v>9</v>
      </c>
      <c r="E2207" t="s">
        <v>370</v>
      </c>
      <c r="H2207" t="s">
        <v>371</v>
      </c>
      <c r="I2207" s="2">
        <v>43166</v>
      </c>
      <c r="J2207" t="s">
        <v>265</v>
      </c>
      <c r="K2207" t="s">
        <v>242</v>
      </c>
      <c r="L2207" t="s">
        <v>243</v>
      </c>
      <c r="M2207" t="s">
        <v>361</v>
      </c>
      <c r="N2207" t="s">
        <v>362</v>
      </c>
      <c r="O2207" t="s">
        <v>39</v>
      </c>
      <c r="P2207" t="s">
        <v>40</v>
      </c>
      <c r="Q2207">
        <v>4</v>
      </c>
      <c r="R2207" t="s">
        <v>41</v>
      </c>
      <c r="S2207" t="s">
        <v>363</v>
      </c>
      <c r="T2207" t="s">
        <v>362</v>
      </c>
      <c r="U2207" t="str">
        <f t="shared" si="383"/>
        <v>RV</v>
      </c>
      <c r="V2207" t="s">
        <v>44</v>
      </c>
      <c r="W2207" t="str">
        <f t="shared" si="384"/>
        <v>R3711E</v>
      </c>
      <c r="X2207" t="s">
        <v>266</v>
      </c>
      <c r="AA2207" t="s">
        <v>65</v>
      </c>
      <c r="AB2207">
        <v>0</v>
      </c>
      <c r="AC2207">
        <v>0</v>
      </c>
      <c r="AD2207">
        <v>-199.01</v>
      </c>
      <c r="AE2207">
        <v>0</v>
      </c>
    </row>
    <row r="2208" spans="1:31" x14ac:dyDescent="0.3">
      <c r="A2208" t="str">
        <f t="shared" si="379"/>
        <v>18</v>
      </c>
      <c r="B2208" t="str">
        <f t="shared" si="385"/>
        <v>09</v>
      </c>
      <c r="C2208" s="1">
        <v>43166.903611111113</v>
      </c>
      <c r="D2208" t="str">
        <f t="shared" si="380"/>
        <v>9</v>
      </c>
      <c r="E2208" t="s">
        <v>370</v>
      </c>
      <c r="H2208" t="s">
        <v>372</v>
      </c>
      <c r="I2208" s="2">
        <v>43166</v>
      </c>
      <c r="J2208" t="s">
        <v>265</v>
      </c>
      <c r="K2208" t="s">
        <v>242</v>
      </c>
      <c r="L2208" t="s">
        <v>243</v>
      </c>
      <c r="M2208" t="s">
        <v>361</v>
      </c>
      <c r="N2208" t="s">
        <v>362</v>
      </c>
      <c r="O2208" t="s">
        <v>39</v>
      </c>
      <c r="P2208" t="s">
        <v>40</v>
      </c>
      <c r="Q2208">
        <v>4</v>
      </c>
      <c r="R2208" t="s">
        <v>41</v>
      </c>
      <c r="S2208" t="s">
        <v>363</v>
      </c>
      <c r="T2208" t="s">
        <v>362</v>
      </c>
      <c r="U2208" t="str">
        <f t="shared" si="383"/>
        <v>RV</v>
      </c>
      <c r="V2208" t="s">
        <v>44</v>
      </c>
      <c r="W2208" t="str">
        <f t="shared" si="384"/>
        <v>R3711E</v>
      </c>
      <c r="X2208" t="s">
        <v>266</v>
      </c>
      <c r="AA2208" t="s">
        <v>46</v>
      </c>
      <c r="AB2208">
        <v>0</v>
      </c>
      <c r="AC2208">
        <v>0</v>
      </c>
      <c r="AD2208">
        <v>398</v>
      </c>
      <c r="AE2208">
        <v>0</v>
      </c>
    </row>
    <row r="2209" spans="1:31" x14ac:dyDescent="0.3">
      <c r="A2209" t="str">
        <f t="shared" si="379"/>
        <v>18</v>
      </c>
      <c r="B2209" t="str">
        <f t="shared" si="385"/>
        <v>09</v>
      </c>
      <c r="C2209" s="1">
        <v>43166.903611111113</v>
      </c>
      <c r="D2209" t="str">
        <f t="shared" si="380"/>
        <v>9</v>
      </c>
      <c r="E2209" t="s">
        <v>370</v>
      </c>
      <c r="H2209" t="s">
        <v>371</v>
      </c>
      <c r="I2209" s="2">
        <v>43166</v>
      </c>
      <c r="J2209" t="s">
        <v>265</v>
      </c>
      <c r="K2209" t="s">
        <v>242</v>
      </c>
      <c r="L2209" t="s">
        <v>243</v>
      </c>
      <c r="M2209" t="s">
        <v>361</v>
      </c>
      <c r="N2209" t="s">
        <v>362</v>
      </c>
      <c r="O2209" t="s">
        <v>39</v>
      </c>
      <c r="P2209" t="s">
        <v>40</v>
      </c>
      <c r="Q2209">
        <v>4</v>
      </c>
      <c r="R2209" t="s">
        <v>41</v>
      </c>
      <c r="S2209" t="s">
        <v>363</v>
      </c>
      <c r="T2209" t="s">
        <v>362</v>
      </c>
      <c r="U2209" t="str">
        <f t="shared" si="383"/>
        <v>RV</v>
      </c>
      <c r="V2209" t="s">
        <v>44</v>
      </c>
      <c r="W2209" t="str">
        <f t="shared" si="384"/>
        <v>R3711E</v>
      </c>
      <c r="X2209" t="s">
        <v>266</v>
      </c>
      <c r="AA2209" t="s">
        <v>65</v>
      </c>
      <c r="AB2209">
        <v>0</v>
      </c>
      <c r="AC2209">
        <v>0</v>
      </c>
      <c r="AD2209">
        <v>-606.76</v>
      </c>
      <c r="AE2209">
        <v>0</v>
      </c>
    </row>
    <row r="2210" spans="1:31" x14ac:dyDescent="0.3">
      <c r="A2210" t="str">
        <f t="shared" si="379"/>
        <v>18</v>
      </c>
      <c r="B2210" t="str">
        <f t="shared" si="385"/>
        <v>09</v>
      </c>
      <c r="C2210" s="1">
        <v>43166.903611111113</v>
      </c>
      <c r="D2210" t="str">
        <f t="shared" si="380"/>
        <v>9</v>
      </c>
      <c r="E2210" t="s">
        <v>370</v>
      </c>
      <c r="H2210" t="s">
        <v>372</v>
      </c>
      <c r="I2210" s="2">
        <v>43166</v>
      </c>
      <c r="J2210" t="s">
        <v>265</v>
      </c>
      <c r="K2210" t="s">
        <v>242</v>
      </c>
      <c r="L2210" t="s">
        <v>243</v>
      </c>
      <c r="M2210" t="s">
        <v>361</v>
      </c>
      <c r="N2210" t="s">
        <v>362</v>
      </c>
      <c r="O2210" t="s">
        <v>39</v>
      </c>
      <c r="P2210" t="s">
        <v>40</v>
      </c>
      <c r="Q2210">
        <v>4</v>
      </c>
      <c r="R2210" t="s">
        <v>41</v>
      </c>
      <c r="S2210" t="s">
        <v>363</v>
      </c>
      <c r="T2210" t="s">
        <v>362</v>
      </c>
      <c r="U2210" t="str">
        <f t="shared" si="383"/>
        <v>RV</v>
      </c>
      <c r="V2210" t="s">
        <v>44</v>
      </c>
      <c r="W2210" t="str">
        <f t="shared" si="384"/>
        <v>R3711E</v>
      </c>
      <c r="X2210" t="s">
        <v>266</v>
      </c>
      <c r="AA2210" t="s">
        <v>46</v>
      </c>
      <c r="AB2210">
        <v>0</v>
      </c>
      <c r="AC2210">
        <v>0</v>
      </c>
      <c r="AD2210">
        <v>1213.51</v>
      </c>
      <c r="AE2210">
        <v>0</v>
      </c>
    </row>
    <row r="2211" spans="1:31" x14ac:dyDescent="0.3">
      <c r="A2211" t="str">
        <f t="shared" si="379"/>
        <v>18</v>
      </c>
      <c r="B2211" t="str">
        <f t="shared" si="385"/>
        <v>09</v>
      </c>
      <c r="C2211" s="1">
        <v>43160.905092592591</v>
      </c>
      <c r="D2211" t="str">
        <f t="shared" si="380"/>
        <v>9</v>
      </c>
      <c r="E2211" t="s">
        <v>257</v>
      </c>
      <c r="H2211" t="s">
        <v>48</v>
      </c>
      <c r="I2211" s="2">
        <v>43168</v>
      </c>
      <c r="J2211" t="s">
        <v>267</v>
      </c>
      <c r="K2211" t="s">
        <v>242</v>
      </c>
      <c r="L2211" t="s">
        <v>243</v>
      </c>
      <c r="M2211" t="s">
        <v>361</v>
      </c>
      <c r="N2211" t="s">
        <v>362</v>
      </c>
      <c r="O2211" t="s">
        <v>39</v>
      </c>
      <c r="P2211" t="s">
        <v>40</v>
      </c>
      <c r="Q2211">
        <v>4</v>
      </c>
      <c r="R2211" t="s">
        <v>41</v>
      </c>
      <c r="S2211" t="s">
        <v>363</v>
      </c>
      <c r="T2211" t="s">
        <v>362</v>
      </c>
      <c r="U2211" t="str">
        <f t="shared" ref="U2211:U2228" si="386">"09"</f>
        <v>09</v>
      </c>
      <c r="V2211" t="s">
        <v>268</v>
      </c>
      <c r="W2211" t="str">
        <f t="shared" ref="W2211:W2228" si="387">"E5982"</f>
        <v>E5982</v>
      </c>
      <c r="X2211" t="s">
        <v>268</v>
      </c>
      <c r="AA2211" t="s">
        <v>46</v>
      </c>
      <c r="AB2211">
        <v>0</v>
      </c>
      <c r="AC2211">
        <v>0</v>
      </c>
      <c r="AD2211">
        <v>1275.6099999999999</v>
      </c>
      <c r="AE2211">
        <v>0</v>
      </c>
    </row>
    <row r="2212" spans="1:31" x14ac:dyDescent="0.3">
      <c r="A2212" t="str">
        <f t="shared" si="379"/>
        <v>18</v>
      </c>
      <c r="B2212" t="str">
        <f t="shared" si="385"/>
        <v>09</v>
      </c>
      <c r="C2212" s="1">
        <v>43160.908541666664</v>
      </c>
      <c r="D2212" t="str">
        <f t="shared" si="380"/>
        <v>9</v>
      </c>
      <c r="E2212" t="s">
        <v>255</v>
      </c>
      <c r="H2212" t="s">
        <v>48</v>
      </c>
      <c r="I2212" s="2">
        <v>43168</v>
      </c>
      <c r="J2212" t="s">
        <v>267</v>
      </c>
      <c r="K2212" t="s">
        <v>242</v>
      </c>
      <c r="L2212" t="s">
        <v>243</v>
      </c>
      <c r="M2212" t="s">
        <v>361</v>
      </c>
      <c r="N2212" t="s">
        <v>362</v>
      </c>
      <c r="O2212" t="s">
        <v>39</v>
      </c>
      <c r="P2212" t="s">
        <v>40</v>
      </c>
      <c r="Q2212">
        <v>4</v>
      </c>
      <c r="R2212" t="s">
        <v>41</v>
      </c>
      <c r="S2212" t="s">
        <v>363</v>
      </c>
      <c r="T2212" t="s">
        <v>362</v>
      </c>
      <c r="U2212" t="str">
        <f t="shared" si="386"/>
        <v>09</v>
      </c>
      <c r="V2212" t="s">
        <v>268</v>
      </c>
      <c r="W2212" t="str">
        <f t="shared" si="387"/>
        <v>E5982</v>
      </c>
      <c r="X2212" t="s">
        <v>268</v>
      </c>
      <c r="AA2212" t="s">
        <v>46</v>
      </c>
      <c r="AB2212">
        <v>0</v>
      </c>
      <c r="AC2212">
        <v>0</v>
      </c>
      <c r="AD2212">
        <v>279.77999999999997</v>
      </c>
      <c r="AE2212">
        <v>0</v>
      </c>
    </row>
    <row r="2213" spans="1:31" x14ac:dyDescent="0.3">
      <c r="A2213" t="str">
        <f t="shared" si="379"/>
        <v>18</v>
      </c>
      <c r="B2213" t="str">
        <f t="shared" si="385"/>
        <v>09</v>
      </c>
      <c r="C2213" s="1">
        <v>43160.908541666664</v>
      </c>
      <c r="D2213" t="str">
        <f t="shared" si="380"/>
        <v>9</v>
      </c>
      <c r="E2213" t="s">
        <v>255</v>
      </c>
      <c r="H2213" t="s">
        <v>48</v>
      </c>
      <c r="I2213" s="2">
        <v>43168</v>
      </c>
      <c r="J2213" t="s">
        <v>267</v>
      </c>
      <c r="K2213" t="s">
        <v>242</v>
      </c>
      <c r="L2213" t="s">
        <v>243</v>
      </c>
      <c r="M2213" t="s">
        <v>361</v>
      </c>
      <c r="N2213" t="s">
        <v>362</v>
      </c>
      <c r="O2213" t="s">
        <v>39</v>
      </c>
      <c r="P2213" t="s">
        <v>40</v>
      </c>
      <c r="Q2213">
        <v>4</v>
      </c>
      <c r="R2213" t="s">
        <v>41</v>
      </c>
      <c r="S2213" t="s">
        <v>363</v>
      </c>
      <c r="T2213" t="s">
        <v>362</v>
      </c>
      <c r="U2213" t="str">
        <f t="shared" si="386"/>
        <v>09</v>
      </c>
      <c r="V2213" t="s">
        <v>268</v>
      </c>
      <c r="W2213" t="str">
        <f t="shared" si="387"/>
        <v>E5982</v>
      </c>
      <c r="X2213" t="s">
        <v>268</v>
      </c>
      <c r="AA2213" t="s">
        <v>46</v>
      </c>
      <c r="AB2213">
        <v>0</v>
      </c>
      <c r="AC2213">
        <v>0</v>
      </c>
      <c r="AD2213">
        <v>64.09</v>
      </c>
      <c r="AE2213">
        <v>0</v>
      </c>
    </row>
    <row r="2214" spans="1:31" x14ac:dyDescent="0.3">
      <c r="A2214" t="str">
        <f t="shared" si="379"/>
        <v>18</v>
      </c>
      <c r="B2214" t="str">
        <f t="shared" si="385"/>
        <v>09</v>
      </c>
      <c r="C2214" s="1">
        <v>43174.908275462964</v>
      </c>
      <c r="D2214" t="str">
        <f t="shared" si="380"/>
        <v>9</v>
      </c>
      <c r="E2214" t="s">
        <v>259</v>
      </c>
      <c r="H2214" t="s">
        <v>54</v>
      </c>
      <c r="I2214" s="2">
        <v>43182</v>
      </c>
      <c r="J2214" t="s">
        <v>267</v>
      </c>
      <c r="K2214" t="s">
        <v>242</v>
      </c>
      <c r="L2214" t="s">
        <v>243</v>
      </c>
      <c r="M2214" t="s">
        <v>361</v>
      </c>
      <c r="N2214" t="s">
        <v>362</v>
      </c>
      <c r="O2214" t="s">
        <v>39</v>
      </c>
      <c r="P2214" t="s">
        <v>40</v>
      </c>
      <c r="Q2214">
        <v>4</v>
      </c>
      <c r="R2214" t="s">
        <v>41</v>
      </c>
      <c r="S2214" t="s">
        <v>363</v>
      </c>
      <c r="T2214" t="s">
        <v>362</v>
      </c>
      <c r="U2214" t="str">
        <f t="shared" si="386"/>
        <v>09</v>
      </c>
      <c r="V2214" t="s">
        <v>268</v>
      </c>
      <c r="W2214" t="str">
        <f t="shared" si="387"/>
        <v>E5982</v>
      </c>
      <c r="X2214" t="s">
        <v>268</v>
      </c>
      <c r="AA2214" t="s">
        <v>46</v>
      </c>
      <c r="AB2214">
        <v>0</v>
      </c>
      <c r="AC2214">
        <v>0</v>
      </c>
      <c r="AD2214">
        <v>1471.01</v>
      </c>
      <c r="AE2214">
        <v>0</v>
      </c>
    </row>
    <row r="2215" spans="1:31" x14ac:dyDescent="0.3">
      <c r="A2215" t="str">
        <f t="shared" si="379"/>
        <v>18</v>
      </c>
      <c r="B2215" t="str">
        <f t="shared" si="385"/>
        <v>09</v>
      </c>
      <c r="C2215" s="1">
        <v>43174.911539351851</v>
      </c>
      <c r="D2215" t="str">
        <f t="shared" si="380"/>
        <v>9</v>
      </c>
      <c r="E2215" t="s">
        <v>256</v>
      </c>
      <c r="H2215" t="s">
        <v>54</v>
      </c>
      <c r="I2215" s="2">
        <v>43182</v>
      </c>
      <c r="J2215" t="s">
        <v>267</v>
      </c>
      <c r="K2215" t="s">
        <v>242</v>
      </c>
      <c r="L2215" t="s">
        <v>243</v>
      </c>
      <c r="M2215" t="s">
        <v>361</v>
      </c>
      <c r="N2215" t="s">
        <v>362</v>
      </c>
      <c r="O2215" t="s">
        <v>39</v>
      </c>
      <c r="P2215" t="s">
        <v>40</v>
      </c>
      <c r="Q2215">
        <v>4</v>
      </c>
      <c r="R2215" t="s">
        <v>41</v>
      </c>
      <c r="S2215" t="s">
        <v>363</v>
      </c>
      <c r="T2215" t="s">
        <v>362</v>
      </c>
      <c r="U2215" t="str">
        <f t="shared" si="386"/>
        <v>09</v>
      </c>
      <c r="V2215" t="s">
        <v>268</v>
      </c>
      <c r="W2215" t="str">
        <f t="shared" si="387"/>
        <v>E5982</v>
      </c>
      <c r="X2215" t="s">
        <v>268</v>
      </c>
      <c r="AA2215" t="s">
        <v>46</v>
      </c>
      <c r="AB2215">
        <v>0</v>
      </c>
      <c r="AC2215">
        <v>0</v>
      </c>
      <c r="AD2215">
        <v>279.77999999999997</v>
      </c>
      <c r="AE2215">
        <v>0</v>
      </c>
    </row>
    <row r="2216" spans="1:31" x14ac:dyDescent="0.3">
      <c r="A2216" t="str">
        <f t="shared" si="379"/>
        <v>18</v>
      </c>
      <c r="B2216" t="str">
        <f t="shared" si="385"/>
        <v>09</v>
      </c>
      <c r="C2216" s="1">
        <v>43174.911539351851</v>
      </c>
      <c r="D2216" t="str">
        <f t="shared" si="380"/>
        <v>9</v>
      </c>
      <c r="E2216" t="s">
        <v>256</v>
      </c>
      <c r="H2216" t="s">
        <v>54</v>
      </c>
      <c r="I2216" s="2">
        <v>43182</v>
      </c>
      <c r="J2216" t="s">
        <v>267</v>
      </c>
      <c r="K2216" t="s">
        <v>242</v>
      </c>
      <c r="L2216" t="s">
        <v>243</v>
      </c>
      <c r="M2216" t="s">
        <v>361</v>
      </c>
      <c r="N2216" t="s">
        <v>362</v>
      </c>
      <c r="O2216" t="s">
        <v>39</v>
      </c>
      <c r="P2216" t="s">
        <v>40</v>
      </c>
      <c r="Q2216">
        <v>4</v>
      </c>
      <c r="R2216" t="s">
        <v>41</v>
      </c>
      <c r="S2216" t="s">
        <v>363</v>
      </c>
      <c r="T2216" t="s">
        <v>362</v>
      </c>
      <c r="U2216" t="str">
        <f t="shared" si="386"/>
        <v>09</v>
      </c>
      <c r="V2216" t="s">
        <v>268</v>
      </c>
      <c r="W2216" t="str">
        <f t="shared" si="387"/>
        <v>E5982</v>
      </c>
      <c r="X2216" t="s">
        <v>268</v>
      </c>
      <c r="AA2216" t="s">
        <v>46</v>
      </c>
      <c r="AB2216">
        <v>0</v>
      </c>
      <c r="AC2216">
        <v>0</v>
      </c>
      <c r="AD2216">
        <v>128.18</v>
      </c>
      <c r="AE2216">
        <v>0</v>
      </c>
    </row>
    <row r="2217" spans="1:31" x14ac:dyDescent="0.3">
      <c r="A2217" t="str">
        <f t="shared" si="379"/>
        <v>18</v>
      </c>
      <c r="B2217" t="str">
        <f t="shared" si="385"/>
        <v>09</v>
      </c>
      <c r="C2217" s="1">
        <v>43166.903437499997</v>
      </c>
      <c r="D2217" t="str">
        <f t="shared" si="380"/>
        <v>9</v>
      </c>
      <c r="E2217" t="s">
        <v>364</v>
      </c>
      <c r="H2217" t="s">
        <v>365</v>
      </c>
      <c r="I2217" s="2">
        <v>43166</v>
      </c>
      <c r="J2217" t="s">
        <v>267</v>
      </c>
      <c r="K2217" t="s">
        <v>242</v>
      </c>
      <c r="L2217" t="s">
        <v>243</v>
      </c>
      <c r="M2217" t="s">
        <v>361</v>
      </c>
      <c r="N2217" t="s">
        <v>362</v>
      </c>
      <c r="O2217" t="s">
        <v>39</v>
      </c>
      <c r="P2217" t="s">
        <v>40</v>
      </c>
      <c r="Q2217">
        <v>4</v>
      </c>
      <c r="R2217" t="s">
        <v>41</v>
      </c>
      <c r="S2217" t="s">
        <v>363</v>
      </c>
      <c r="T2217" t="s">
        <v>362</v>
      </c>
      <c r="U2217" t="str">
        <f t="shared" si="386"/>
        <v>09</v>
      </c>
      <c r="V2217" t="s">
        <v>268</v>
      </c>
      <c r="W2217" t="str">
        <f t="shared" si="387"/>
        <v>E5982</v>
      </c>
      <c r="X2217" t="s">
        <v>268</v>
      </c>
      <c r="AA2217" t="s">
        <v>65</v>
      </c>
      <c r="AB2217">
        <v>0</v>
      </c>
      <c r="AC2217">
        <v>0</v>
      </c>
      <c r="AD2217">
        <v>-64.09</v>
      </c>
      <c r="AE2217">
        <v>0</v>
      </c>
    </row>
    <row r="2218" spans="1:31" x14ac:dyDescent="0.3">
      <c r="A2218" t="str">
        <f t="shared" si="379"/>
        <v>18</v>
      </c>
      <c r="B2218" t="str">
        <f t="shared" si="385"/>
        <v>09</v>
      </c>
      <c r="C2218" s="1">
        <v>43166.903437499997</v>
      </c>
      <c r="D2218" t="str">
        <f t="shared" si="380"/>
        <v>9</v>
      </c>
      <c r="E2218" t="s">
        <v>364</v>
      </c>
      <c r="H2218" t="s">
        <v>366</v>
      </c>
      <c r="I2218" s="2">
        <v>43166</v>
      </c>
      <c r="J2218" t="s">
        <v>267</v>
      </c>
      <c r="K2218" t="s">
        <v>242</v>
      </c>
      <c r="L2218" t="s">
        <v>243</v>
      </c>
      <c r="M2218" t="s">
        <v>361</v>
      </c>
      <c r="N2218" t="s">
        <v>362</v>
      </c>
      <c r="O2218" t="s">
        <v>39</v>
      </c>
      <c r="P2218" t="s">
        <v>40</v>
      </c>
      <c r="Q2218">
        <v>4</v>
      </c>
      <c r="R2218" t="s">
        <v>41</v>
      </c>
      <c r="S2218" t="s">
        <v>363</v>
      </c>
      <c r="T2218" t="s">
        <v>362</v>
      </c>
      <c r="U2218" t="str">
        <f t="shared" si="386"/>
        <v>09</v>
      </c>
      <c r="V2218" t="s">
        <v>268</v>
      </c>
      <c r="W2218" t="str">
        <f t="shared" si="387"/>
        <v>E5982</v>
      </c>
      <c r="X2218" t="s">
        <v>268</v>
      </c>
      <c r="AA2218" t="s">
        <v>46</v>
      </c>
      <c r="AB2218">
        <v>0</v>
      </c>
      <c r="AC2218">
        <v>0</v>
      </c>
      <c r="AD2218">
        <v>128.16999999999999</v>
      </c>
      <c r="AE2218">
        <v>0</v>
      </c>
    </row>
    <row r="2219" spans="1:31" x14ac:dyDescent="0.3">
      <c r="A2219" t="str">
        <f t="shared" si="379"/>
        <v>18</v>
      </c>
      <c r="B2219" t="str">
        <f t="shared" si="385"/>
        <v>09</v>
      </c>
      <c r="C2219" s="1">
        <v>43166.903437499997</v>
      </c>
      <c r="D2219" t="str">
        <f t="shared" si="380"/>
        <v>9</v>
      </c>
      <c r="E2219" t="s">
        <v>364</v>
      </c>
      <c r="H2219" t="s">
        <v>365</v>
      </c>
      <c r="I2219" s="2">
        <v>43166</v>
      </c>
      <c r="J2219" t="s">
        <v>267</v>
      </c>
      <c r="K2219" t="s">
        <v>242</v>
      </c>
      <c r="L2219" t="s">
        <v>243</v>
      </c>
      <c r="M2219" t="s">
        <v>361</v>
      </c>
      <c r="N2219" t="s">
        <v>362</v>
      </c>
      <c r="O2219" t="s">
        <v>39</v>
      </c>
      <c r="P2219" t="s">
        <v>40</v>
      </c>
      <c r="Q2219">
        <v>4</v>
      </c>
      <c r="R2219" t="s">
        <v>41</v>
      </c>
      <c r="S2219" t="s">
        <v>363</v>
      </c>
      <c r="T2219" t="s">
        <v>362</v>
      </c>
      <c r="U2219" t="str">
        <f t="shared" si="386"/>
        <v>09</v>
      </c>
      <c r="V2219" t="s">
        <v>268</v>
      </c>
      <c r="W2219" t="str">
        <f t="shared" si="387"/>
        <v>E5982</v>
      </c>
      <c r="X2219" t="s">
        <v>268</v>
      </c>
      <c r="AA2219" t="s">
        <v>65</v>
      </c>
      <c r="AB2219">
        <v>0</v>
      </c>
      <c r="AC2219">
        <v>0</v>
      </c>
      <c r="AD2219">
        <v>-195.4</v>
      </c>
      <c r="AE2219">
        <v>0</v>
      </c>
    </row>
    <row r="2220" spans="1:31" x14ac:dyDescent="0.3">
      <c r="A2220" t="str">
        <f t="shared" si="379"/>
        <v>18</v>
      </c>
      <c r="B2220" t="str">
        <f t="shared" si="385"/>
        <v>09</v>
      </c>
      <c r="C2220" s="1">
        <v>43166.903437499997</v>
      </c>
      <c r="D2220" t="str">
        <f t="shared" si="380"/>
        <v>9</v>
      </c>
      <c r="E2220" t="s">
        <v>364</v>
      </c>
      <c r="H2220" t="s">
        <v>366</v>
      </c>
      <c r="I2220" s="2">
        <v>43166</v>
      </c>
      <c r="J2220" t="s">
        <v>267</v>
      </c>
      <c r="K2220" t="s">
        <v>242</v>
      </c>
      <c r="L2220" t="s">
        <v>243</v>
      </c>
      <c r="M2220" t="s">
        <v>361</v>
      </c>
      <c r="N2220" t="s">
        <v>362</v>
      </c>
      <c r="O2220" t="s">
        <v>39</v>
      </c>
      <c r="P2220" t="s">
        <v>40</v>
      </c>
      <c r="Q2220">
        <v>4</v>
      </c>
      <c r="R2220" t="s">
        <v>41</v>
      </c>
      <c r="S2220" t="s">
        <v>363</v>
      </c>
      <c r="T2220" t="s">
        <v>362</v>
      </c>
      <c r="U2220" t="str">
        <f t="shared" si="386"/>
        <v>09</v>
      </c>
      <c r="V2220" t="s">
        <v>268</v>
      </c>
      <c r="W2220" t="str">
        <f t="shared" si="387"/>
        <v>E5982</v>
      </c>
      <c r="X2220" t="s">
        <v>268</v>
      </c>
      <c r="AA2220" t="s">
        <v>46</v>
      </c>
      <c r="AB2220">
        <v>0</v>
      </c>
      <c r="AC2220">
        <v>0</v>
      </c>
      <c r="AD2220">
        <v>390.79</v>
      </c>
      <c r="AE2220">
        <v>0</v>
      </c>
    </row>
    <row r="2221" spans="1:31" x14ac:dyDescent="0.3">
      <c r="A2221" t="str">
        <f t="shared" si="379"/>
        <v>18</v>
      </c>
      <c r="B2221" t="str">
        <f t="shared" si="385"/>
        <v>09</v>
      </c>
      <c r="C2221" s="1">
        <v>43166.903553240743</v>
      </c>
      <c r="D2221" t="str">
        <f t="shared" si="380"/>
        <v>9</v>
      </c>
      <c r="E2221" t="s">
        <v>367</v>
      </c>
      <c r="H2221" t="s">
        <v>368</v>
      </c>
      <c r="I2221" s="2">
        <v>43166</v>
      </c>
      <c r="J2221" t="s">
        <v>267</v>
      </c>
      <c r="K2221" t="s">
        <v>242</v>
      </c>
      <c r="L2221" t="s">
        <v>243</v>
      </c>
      <c r="M2221" t="s">
        <v>361</v>
      </c>
      <c r="N2221" t="s">
        <v>362</v>
      </c>
      <c r="O2221" t="s">
        <v>39</v>
      </c>
      <c r="P2221" t="s">
        <v>40</v>
      </c>
      <c r="Q2221">
        <v>4</v>
      </c>
      <c r="R2221" t="s">
        <v>41</v>
      </c>
      <c r="S2221" t="s">
        <v>363</v>
      </c>
      <c r="T2221" t="s">
        <v>362</v>
      </c>
      <c r="U2221" t="str">
        <f t="shared" si="386"/>
        <v>09</v>
      </c>
      <c r="V2221" t="s">
        <v>268</v>
      </c>
      <c r="W2221" t="str">
        <f t="shared" si="387"/>
        <v>E5982</v>
      </c>
      <c r="X2221" t="s">
        <v>268</v>
      </c>
      <c r="AA2221" t="s">
        <v>65</v>
      </c>
      <c r="AB2221">
        <v>0</v>
      </c>
      <c r="AC2221">
        <v>0</v>
      </c>
      <c r="AD2221">
        <v>-64.09</v>
      </c>
      <c r="AE2221">
        <v>0</v>
      </c>
    </row>
    <row r="2222" spans="1:31" x14ac:dyDescent="0.3">
      <c r="A2222" t="str">
        <f t="shared" si="379"/>
        <v>18</v>
      </c>
      <c r="B2222" t="str">
        <f t="shared" si="385"/>
        <v>09</v>
      </c>
      <c r="C2222" s="1">
        <v>43166.903564814813</v>
      </c>
      <c r="D2222" t="str">
        <f t="shared" si="380"/>
        <v>9</v>
      </c>
      <c r="E2222" t="s">
        <v>367</v>
      </c>
      <c r="H2222" t="s">
        <v>369</v>
      </c>
      <c r="I2222" s="2">
        <v>43166</v>
      </c>
      <c r="J2222" t="s">
        <v>267</v>
      </c>
      <c r="K2222" t="s">
        <v>242</v>
      </c>
      <c r="L2222" t="s">
        <v>243</v>
      </c>
      <c r="M2222" t="s">
        <v>361</v>
      </c>
      <c r="N2222" t="s">
        <v>362</v>
      </c>
      <c r="O2222" t="s">
        <v>39</v>
      </c>
      <c r="P2222" t="s">
        <v>40</v>
      </c>
      <c r="Q2222">
        <v>4</v>
      </c>
      <c r="R2222" t="s">
        <v>41</v>
      </c>
      <c r="S2222" t="s">
        <v>363</v>
      </c>
      <c r="T2222" t="s">
        <v>362</v>
      </c>
      <c r="U2222" t="str">
        <f t="shared" si="386"/>
        <v>09</v>
      </c>
      <c r="V2222" t="s">
        <v>268</v>
      </c>
      <c r="W2222" t="str">
        <f t="shared" si="387"/>
        <v>E5982</v>
      </c>
      <c r="X2222" t="s">
        <v>268</v>
      </c>
      <c r="AA2222" t="s">
        <v>46</v>
      </c>
      <c r="AB2222">
        <v>0</v>
      </c>
      <c r="AC2222">
        <v>0</v>
      </c>
      <c r="AD2222">
        <v>128.18</v>
      </c>
      <c r="AE2222">
        <v>0</v>
      </c>
    </row>
    <row r="2223" spans="1:31" x14ac:dyDescent="0.3">
      <c r="A2223" t="str">
        <f t="shared" si="379"/>
        <v>18</v>
      </c>
      <c r="B2223" t="str">
        <f t="shared" si="385"/>
        <v>09</v>
      </c>
      <c r="C2223" s="1">
        <v>43166.903564814813</v>
      </c>
      <c r="D2223" t="str">
        <f t="shared" si="380"/>
        <v>9</v>
      </c>
      <c r="E2223" t="s">
        <v>367</v>
      </c>
      <c r="H2223" t="s">
        <v>368</v>
      </c>
      <c r="I2223" s="2">
        <v>43166</v>
      </c>
      <c r="J2223" t="s">
        <v>267</v>
      </c>
      <c r="K2223" t="s">
        <v>242</v>
      </c>
      <c r="L2223" t="s">
        <v>243</v>
      </c>
      <c r="M2223" t="s">
        <v>361</v>
      </c>
      <c r="N2223" t="s">
        <v>362</v>
      </c>
      <c r="O2223" t="s">
        <v>39</v>
      </c>
      <c r="P2223" t="s">
        <v>40</v>
      </c>
      <c r="Q2223">
        <v>4</v>
      </c>
      <c r="R2223" t="s">
        <v>41</v>
      </c>
      <c r="S2223" t="s">
        <v>363</v>
      </c>
      <c r="T2223" t="s">
        <v>362</v>
      </c>
      <c r="U2223" t="str">
        <f t="shared" si="386"/>
        <v>09</v>
      </c>
      <c r="V2223" t="s">
        <v>268</v>
      </c>
      <c r="W2223" t="str">
        <f t="shared" si="387"/>
        <v>E5982</v>
      </c>
      <c r="X2223" t="s">
        <v>268</v>
      </c>
      <c r="AA2223" t="s">
        <v>65</v>
      </c>
      <c r="AB2223">
        <v>0</v>
      </c>
      <c r="AC2223">
        <v>0</v>
      </c>
      <c r="AD2223">
        <v>-195.4</v>
      </c>
      <c r="AE2223">
        <v>0</v>
      </c>
    </row>
    <row r="2224" spans="1:31" x14ac:dyDescent="0.3">
      <c r="A2224" t="str">
        <f t="shared" si="379"/>
        <v>18</v>
      </c>
      <c r="B2224" t="str">
        <f t="shared" si="385"/>
        <v>09</v>
      </c>
      <c r="C2224" s="1">
        <v>43166.90357638889</v>
      </c>
      <c r="D2224" t="str">
        <f t="shared" si="380"/>
        <v>9</v>
      </c>
      <c r="E2224" t="s">
        <v>367</v>
      </c>
      <c r="H2224" t="s">
        <v>369</v>
      </c>
      <c r="I2224" s="2">
        <v>43166</v>
      </c>
      <c r="J2224" t="s">
        <v>267</v>
      </c>
      <c r="K2224" t="s">
        <v>242</v>
      </c>
      <c r="L2224" t="s">
        <v>243</v>
      </c>
      <c r="M2224" t="s">
        <v>361</v>
      </c>
      <c r="N2224" t="s">
        <v>362</v>
      </c>
      <c r="O2224" t="s">
        <v>39</v>
      </c>
      <c r="P2224" t="s">
        <v>40</v>
      </c>
      <c r="Q2224">
        <v>4</v>
      </c>
      <c r="R2224" t="s">
        <v>41</v>
      </c>
      <c r="S2224" t="s">
        <v>363</v>
      </c>
      <c r="T2224" t="s">
        <v>362</v>
      </c>
      <c r="U2224" t="str">
        <f t="shared" si="386"/>
        <v>09</v>
      </c>
      <c r="V2224" t="s">
        <v>268</v>
      </c>
      <c r="W2224" t="str">
        <f t="shared" si="387"/>
        <v>E5982</v>
      </c>
      <c r="X2224" t="s">
        <v>268</v>
      </c>
      <c r="AA2224" t="s">
        <v>46</v>
      </c>
      <c r="AB2224">
        <v>0</v>
      </c>
      <c r="AC2224">
        <v>0</v>
      </c>
      <c r="AD2224">
        <v>390.79</v>
      </c>
      <c r="AE2224">
        <v>0</v>
      </c>
    </row>
    <row r="2225" spans="1:31" x14ac:dyDescent="0.3">
      <c r="A2225" t="str">
        <f t="shared" si="379"/>
        <v>18</v>
      </c>
      <c r="B2225" t="str">
        <f t="shared" si="385"/>
        <v>09</v>
      </c>
      <c r="C2225" s="1">
        <v>43166.903611111113</v>
      </c>
      <c r="D2225" t="str">
        <f t="shared" si="380"/>
        <v>9</v>
      </c>
      <c r="E2225" t="s">
        <v>370</v>
      </c>
      <c r="H2225" t="s">
        <v>371</v>
      </c>
      <c r="I2225" s="2">
        <v>43166</v>
      </c>
      <c r="J2225" t="s">
        <v>267</v>
      </c>
      <c r="K2225" t="s">
        <v>242</v>
      </c>
      <c r="L2225" t="s">
        <v>243</v>
      </c>
      <c r="M2225" t="s">
        <v>361</v>
      </c>
      <c r="N2225" t="s">
        <v>362</v>
      </c>
      <c r="O2225" t="s">
        <v>39</v>
      </c>
      <c r="P2225" t="s">
        <v>40</v>
      </c>
      <c r="Q2225">
        <v>4</v>
      </c>
      <c r="R2225" t="s">
        <v>41</v>
      </c>
      <c r="S2225" t="s">
        <v>363</v>
      </c>
      <c r="T2225" t="s">
        <v>362</v>
      </c>
      <c r="U2225" t="str">
        <f t="shared" si="386"/>
        <v>09</v>
      </c>
      <c r="V2225" t="s">
        <v>268</v>
      </c>
      <c r="W2225" t="str">
        <f t="shared" si="387"/>
        <v>E5982</v>
      </c>
      <c r="X2225" t="s">
        <v>268</v>
      </c>
      <c r="AA2225" t="s">
        <v>65</v>
      </c>
      <c r="AB2225">
        <v>0</v>
      </c>
      <c r="AC2225">
        <v>0</v>
      </c>
      <c r="AD2225">
        <v>-64.09</v>
      </c>
      <c r="AE2225">
        <v>0</v>
      </c>
    </row>
    <row r="2226" spans="1:31" x14ac:dyDescent="0.3">
      <c r="A2226" t="str">
        <f t="shared" si="379"/>
        <v>18</v>
      </c>
      <c r="B2226" t="str">
        <f t="shared" si="385"/>
        <v>09</v>
      </c>
      <c r="C2226" s="1">
        <v>43166.903611111113</v>
      </c>
      <c r="D2226" t="str">
        <f t="shared" si="380"/>
        <v>9</v>
      </c>
      <c r="E2226" t="s">
        <v>370</v>
      </c>
      <c r="H2226" t="s">
        <v>372</v>
      </c>
      <c r="I2226" s="2">
        <v>43166</v>
      </c>
      <c r="J2226" t="s">
        <v>267</v>
      </c>
      <c r="K2226" t="s">
        <v>242</v>
      </c>
      <c r="L2226" t="s">
        <v>243</v>
      </c>
      <c r="M2226" t="s">
        <v>361</v>
      </c>
      <c r="N2226" t="s">
        <v>362</v>
      </c>
      <c r="O2226" t="s">
        <v>39</v>
      </c>
      <c r="P2226" t="s">
        <v>40</v>
      </c>
      <c r="Q2226">
        <v>4</v>
      </c>
      <c r="R2226" t="s">
        <v>41</v>
      </c>
      <c r="S2226" t="s">
        <v>363</v>
      </c>
      <c r="T2226" t="s">
        <v>362</v>
      </c>
      <c r="U2226" t="str">
        <f t="shared" si="386"/>
        <v>09</v>
      </c>
      <c r="V2226" t="s">
        <v>268</v>
      </c>
      <c r="W2226" t="str">
        <f t="shared" si="387"/>
        <v>E5982</v>
      </c>
      <c r="X2226" t="s">
        <v>268</v>
      </c>
      <c r="AA2226" t="s">
        <v>46</v>
      </c>
      <c r="AB2226">
        <v>0</v>
      </c>
      <c r="AC2226">
        <v>0</v>
      </c>
      <c r="AD2226">
        <v>128.16999999999999</v>
      </c>
      <c r="AE2226">
        <v>0</v>
      </c>
    </row>
    <row r="2227" spans="1:31" x14ac:dyDescent="0.3">
      <c r="A2227" t="str">
        <f t="shared" si="379"/>
        <v>18</v>
      </c>
      <c r="B2227" t="str">
        <f t="shared" si="385"/>
        <v>09</v>
      </c>
      <c r="C2227" s="1">
        <v>43166.903611111113</v>
      </c>
      <c r="D2227" t="str">
        <f t="shared" si="380"/>
        <v>9</v>
      </c>
      <c r="E2227" t="s">
        <v>370</v>
      </c>
      <c r="H2227" t="s">
        <v>371</v>
      </c>
      <c r="I2227" s="2">
        <v>43166</v>
      </c>
      <c r="J2227" t="s">
        <v>267</v>
      </c>
      <c r="K2227" t="s">
        <v>242</v>
      </c>
      <c r="L2227" t="s">
        <v>243</v>
      </c>
      <c r="M2227" t="s">
        <v>361</v>
      </c>
      <c r="N2227" t="s">
        <v>362</v>
      </c>
      <c r="O2227" t="s">
        <v>39</v>
      </c>
      <c r="P2227" t="s">
        <v>40</v>
      </c>
      <c r="Q2227">
        <v>4</v>
      </c>
      <c r="R2227" t="s">
        <v>41</v>
      </c>
      <c r="S2227" t="s">
        <v>363</v>
      </c>
      <c r="T2227" t="s">
        <v>362</v>
      </c>
      <c r="U2227" t="str">
        <f t="shared" si="386"/>
        <v>09</v>
      </c>
      <c r="V2227" t="s">
        <v>268</v>
      </c>
      <c r="W2227" t="str">
        <f t="shared" si="387"/>
        <v>E5982</v>
      </c>
      <c r="X2227" t="s">
        <v>268</v>
      </c>
      <c r="AA2227" t="s">
        <v>65</v>
      </c>
      <c r="AB2227">
        <v>0</v>
      </c>
      <c r="AC2227">
        <v>0</v>
      </c>
      <c r="AD2227">
        <v>-195.4</v>
      </c>
      <c r="AE2227">
        <v>0</v>
      </c>
    </row>
    <row r="2228" spans="1:31" x14ac:dyDescent="0.3">
      <c r="A2228" t="str">
        <f t="shared" si="379"/>
        <v>18</v>
      </c>
      <c r="B2228" t="str">
        <f t="shared" si="385"/>
        <v>09</v>
      </c>
      <c r="C2228" s="1">
        <v>43166.903611111113</v>
      </c>
      <c r="D2228" t="str">
        <f t="shared" si="380"/>
        <v>9</v>
      </c>
      <c r="E2228" t="s">
        <v>370</v>
      </c>
      <c r="H2228" t="s">
        <v>372</v>
      </c>
      <c r="I2228" s="2">
        <v>43166</v>
      </c>
      <c r="J2228" t="s">
        <v>267</v>
      </c>
      <c r="K2228" t="s">
        <v>242</v>
      </c>
      <c r="L2228" t="s">
        <v>243</v>
      </c>
      <c r="M2228" t="s">
        <v>361</v>
      </c>
      <c r="N2228" t="s">
        <v>362</v>
      </c>
      <c r="O2228" t="s">
        <v>39</v>
      </c>
      <c r="P2228" t="s">
        <v>40</v>
      </c>
      <c r="Q2228">
        <v>4</v>
      </c>
      <c r="R2228" t="s">
        <v>41</v>
      </c>
      <c r="S2228" t="s">
        <v>363</v>
      </c>
      <c r="T2228" t="s">
        <v>362</v>
      </c>
      <c r="U2228" t="str">
        <f t="shared" si="386"/>
        <v>09</v>
      </c>
      <c r="V2228" t="s">
        <v>268</v>
      </c>
      <c r="W2228" t="str">
        <f t="shared" si="387"/>
        <v>E5982</v>
      </c>
      <c r="X2228" t="s">
        <v>268</v>
      </c>
      <c r="AA2228" t="s">
        <v>46</v>
      </c>
      <c r="AB2228">
        <v>0</v>
      </c>
      <c r="AC2228">
        <v>0</v>
      </c>
      <c r="AD2228">
        <v>390.79</v>
      </c>
      <c r="AE2228">
        <v>0</v>
      </c>
    </row>
    <row r="2229" spans="1:31" x14ac:dyDescent="0.3">
      <c r="A2229" t="str">
        <f t="shared" si="379"/>
        <v>18</v>
      </c>
      <c r="B2229" t="str">
        <f t="shared" si="385"/>
        <v>09</v>
      </c>
      <c r="C2229" s="1">
        <v>43160.904386574075</v>
      </c>
      <c r="D2229" t="str">
        <f t="shared" si="380"/>
        <v>9</v>
      </c>
      <c r="E2229" t="s">
        <v>257</v>
      </c>
      <c r="H2229" t="s">
        <v>48</v>
      </c>
      <c r="I2229" s="2">
        <v>43168</v>
      </c>
      <c r="J2229" t="s">
        <v>83</v>
      </c>
      <c r="K2229" t="s">
        <v>242</v>
      </c>
      <c r="L2229" t="s">
        <v>243</v>
      </c>
      <c r="M2229" t="s">
        <v>373</v>
      </c>
      <c r="N2229" t="s">
        <v>374</v>
      </c>
      <c r="O2229" t="s">
        <v>39</v>
      </c>
      <c r="P2229" t="s">
        <v>40</v>
      </c>
      <c r="Q2229">
        <v>4</v>
      </c>
      <c r="R2229" t="s">
        <v>41</v>
      </c>
      <c r="S2229" t="s">
        <v>375</v>
      </c>
      <c r="T2229" t="s">
        <v>374</v>
      </c>
      <c r="U2229" t="str">
        <f>"03"</f>
        <v>03</v>
      </c>
      <c r="V2229" t="s">
        <v>120</v>
      </c>
      <c r="W2229" t="str">
        <f>"E4135"</f>
        <v>E4135</v>
      </c>
      <c r="X2229" t="s">
        <v>121</v>
      </c>
      <c r="AA2229" t="s">
        <v>46</v>
      </c>
      <c r="AB2229">
        <v>0</v>
      </c>
      <c r="AC2229">
        <v>0</v>
      </c>
      <c r="AD2229">
        <v>100</v>
      </c>
      <c r="AE2229">
        <v>0</v>
      </c>
    </row>
    <row r="2230" spans="1:31" x14ac:dyDescent="0.3">
      <c r="A2230" t="str">
        <f t="shared" si="379"/>
        <v>18</v>
      </c>
      <c r="B2230" t="str">
        <f t="shared" si="385"/>
        <v>09</v>
      </c>
      <c r="C2230" s="1">
        <v>43174.907546296294</v>
      </c>
      <c r="D2230" t="str">
        <f t="shared" si="380"/>
        <v>9</v>
      </c>
      <c r="E2230" t="s">
        <v>259</v>
      </c>
      <c r="H2230" t="s">
        <v>54</v>
      </c>
      <c r="I2230" s="2">
        <v>43182</v>
      </c>
      <c r="J2230" t="s">
        <v>83</v>
      </c>
      <c r="K2230" t="s">
        <v>242</v>
      </c>
      <c r="L2230" t="s">
        <v>243</v>
      </c>
      <c r="M2230" t="s">
        <v>373</v>
      </c>
      <c r="N2230" t="s">
        <v>374</v>
      </c>
      <c r="O2230" t="s">
        <v>39</v>
      </c>
      <c r="P2230" t="s">
        <v>40</v>
      </c>
      <c r="Q2230">
        <v>4</v>
      </c>
      <c r="R2230" t="s">
        <v>41</v>
      </c>
      <c r="S2230" t="s">
        <v>375</v>
      </c>
      <c r="T2230" t="s">
        <v>374</v>
      </c>
      <c r="U2230" t="str">
        <f>"03"</f>
        <v>03</v>
      </c>
      <c r="V2230" t="s">
        <v>120</v>
      </c>
      <c r="W2230" t="str">
        <f>"E4135"</f>
        <v>E4135</v>
      </c>
      <c r="X2230" t="s">
        <v>121</v>
      </c>
      <c r="AA2230" t="s">
        <v>46</v>
      </c>
      <c r="AB2230">
        <v>0</v>
      </c>
      <c r="AC2230">
        <v>0</v>
      </c>
      <c r="AD2230">
        <v>67.5</v>
      </c>
      <c r="AE2230">
        <v>0</v>
      </c>
    </row>
    <row r="2231" spans="1:31" x14ac:dyDescent="0.3">
      <c r="A2231" t="str">
        <f t="shared" si="379"/>
        <v>18</v>
      </c>
      <c r="B2231" t="str">
        <f t="shared" si="385"/>
        <v>09</v>
      </c>
      <c r="C2231" s="1">
        <v>43160.907604166663</v>
      </c>
      <c r="D2231" t="str">
        <f t="shared" si="380"/>
        <v>9</v>
      </c>
      <c r="E2231" t="s">
        <v>255</v>
      </c>
      <c r="H2231" t="s">
        <v>48</v>
      </c>
      <c r="I2231" s="2">
        <v>43168</v>
      </c>
      <c r="J2231" t="s">
        <v>49</v>
      </c>
      <c r="K2231" t="s">
        <v>242</v>
      </c>
      <c r="L2231" t="s">
        <v>243</v>
      </c>
      <c r="M2231" t="s">
        <v>373</v>
      </c>
      <c r="N2231" t="s">
        <v>374</v>
      </c>
      <c r="O2231" t="s">
        <v>39</v>
      </c>
      <c r="P2231" t="s">
        <v>40</v>
      </c>
      <c r="Q2231">
        <v>4</v>
      </c>
      <c r="R2231" t="s">
        <v>41</v>
      </c>
      <c r="S2231" t="s">
        <v>375</v>
      </c>
      <c r="T2231" t="s">
        <v>374</v>
      </c>
      <c r="U2231" t="str">
        <f>"02"</f>
        <v>02</v>
      </c>
      <c r="V2231" t="s">
        <v>51</v>
      </c>
      <c r="W2231" t="str">
        <f>"E4282"</f>
        <v>E4282</v>
      </c>
      <c r="X2231" t="s">
        <v>163</v>
      </c>
      <c r="AA2231" t="s">
        <v>46</v>
      </c>
      <c r="AB2231">
        <v>0</v>
      </c>
      <c r="AC2231">
        <v>0</v>
      </c>
      <c r="AD2231">
        <v>2.4</v>
      </c>
      <c r="AE2231">
        <v>0</v>
      </c>
    </row>
    <row r="2232" spans="1:31" x14ac:dyDescent="0.3">
      <c r="A2232" t="str">
        <f t="shared" si="379"/>
        <v>18</v>
      </c>
      <c r="B2232" t="str">
        <f t="shared" si="385"/>
        <v>09</v>
      </c>
      <c r="C2232" s="1">
        <v>43174.910740740743</v>
      </c>
      <c r="D2232" t="str">
        <f t="shared" si="380"/>
        <v>9</v>
      </c>
      <c r="E2232" t="s">
        <v>256</v>
      </c>
      <c r="H2232" t="s">
        <v>54</v>
      </c>
      <c r="I2232" s="2">
        <v>43182</v>
      </c>
      <c r="J2232" t="s">
        <v>49</v>
      </c>
      <c r="K2232" t="s">
        <v>242</v>
      </c>
      <c r="L2232" t="s">
        <v>243</v>
      </c>
      <c r="M2232" t="s">
        <v>373</v>
      </c>
      <c r="N2232" t="s">
        <v>374</v>
      </c>
      <c r="O2232" t="s">
        <v>39</v>
      </c>
      <c r="P2232" t="s">
        <v>40</v>
      </c>
      <c r="Q2232">
        <v>4</v>
      </c>
      <c r="R2232" t="s">
        <v>41</v>
      </c>
      <c r="S2232" t="s">
        <v>375</v>
      </c>
      <c r="T2232" t="s">
        <v>374</v>
      </c>
      <c r="U2232" t="str">
        <f>"02"</f>
        <v>02</v>
      </c>
      <c r="V2232" t="s">
        <v>51</v>
      </c>
      <c r="W2232" t="str">
        <f>"E4282"</f>
        <v>E4282</v>
      </c>
      <c r="X2232" t="s">
        <v>163</v>
      </c>
      <c r="AA2232" t="s">
        <v>46</v>
      </c>
      <c r="AB2232">
        <v>0</v>
      </c>
      <c r="AC2232">
        <v>0</v>
      </c>
      <c r="AD2232">
        <v>1.62</v>
      </c>
      <c r="AE2232">
        <v>0</v>
      </c>
    </row>
    <row r="2233" spans="1:31" x14ac:dyDescent="0.3">
      <c r="A2233" t="str">
        <f t="shared" si="379"/>
        <v>18</v>
      </c>
      <c r="B2233" t="str">
        <f t="shared" si="385"/>
        <v>09</v>
      </c>
      <c r="C2233" s="1">
        <v>43160.907604166663</v>
      </c>
      <c r="D2233" t="str">
        <f t="shared" si="380"/>
        <v>9</v>
      </c>
      <c r="E2233" t="s">
        <v>255</v>
      </c>
      <c r="H2233" t="s">
        <v>48</v>
      </c>
      <c r="I2233" s="2">
        <v>43168</v>
      </c>
      <c r="J2233" t="s">
        <v>49</v>
      </c>
      <c r="K2233" t="s">
        <v>242</v>
      </c>
      <c r="L2233" t="s">
        <v>243</v>
      </c>
      <c r="M2233" t="s">
        <v>373</v>
      </c>
      <c r="N2233" t="s">
        <v>374</v>
      </c>
      <c r="O2233" t="s">
        <v>39</v>
      </c>
      <c r="P2233" t="s">
        <v>40</v>
      </c>
      <c r="Q2233">
        <v>4</v>
      </c>
      <c r="R2233" t="s">
        <v>41</v>
      </c>
      <c r="S2233" t="s">
        <v>375</v>
      </c>
      <c r="T2233" t="s">
        <v>374</v>
      </c>
      <c r="U2233" t="str">
        <f>"02"</f>
        <v>02</v>
      </c>
      <c r="V2233" t="s">
        <v>51</v>
      </c>
      <c r="W2233" t="str">
        <f>"E4281"</f>
        <v>E4281</v>
      </c>
      <c r="X2233" t="s">
        <v>52</v>
      </c>
      <c r="AA2233" t="s">
        <v>46</v>
      </c>
      <c r="AB2233">
        <v>0</v>
      </c>
      <c r="AC2233">
        <v>0</v>
      </c>
      <c r="AD2233">
        <v>170.37</v>
      </c>
      <c r="AE2233">
        <v>0</v>
      </c>
    </row>
    <row r="2234" spans="1:31" x14ac:dyDescent="0.3">
      <c r="A2234" t="str">
        <f t="shared" si="379"/>
        <v>18</v>
      </c>
      <c r="B2234" t="str">
        <f t="shared" si="385"/>
        <v>09</v>
      </c>
      <c r="C2234" s="1">
        <v>43174.910740740743</v>
      </c>
      <c r="D2234" t="str">
        <f t="shared" si="380"/>
        <v>9</v>
      </c>
      <c r="E2234" t="s">
        <v>256</v>
      </c>
      <c r="H2234" t="s">
        <v>54</v>
      </c>
      <c r="I2234" s="2">
        <v>43182</v>
      </c>
      <c r="J2234" t="s">
        <v>49</v>
      </c>
      <c r="K2234" t="s">
        <v>242</v>
      </c>
      <c r="L2234" t="s">
        <v>243</v>
      </c>
      <c r="M2234" t="s">
        <v>373</v>
      </c>
      <c r="N2234" t="s">
        <v>374</v>
      </c>
      <c r="O2234" t="s">
        <v>39</v>
      </c>
      <c r="P2234" t="s">
        <v>40</v>
      </c>
      <c r="Q2234">
        <v>4</v>
      </c>
      <c r="R2234" t="s">
        <v>41</v>
      </c>
      <c r="S2234" t="s">
        <v>375</v>
      </c>
      <c r="T2234" t="s">
        <v>374</v>
      </c>
      <c r="U2234" t="str">
        <f>"02"</f>
        <v>02</v>
      </c>
      <c r="V2234" t="s">
        <v>51</v>
      </c>
      <c r="W2234" t="str">
        <f>"E4281"</f>
        <v>E4281</v>
      </c>
      <c r="X2234" t="s">
        <v>52</v>
      </c>
      <c r="AA2234" t="s">
        <v>46</v>
      </c>
      <c r="AB2234">
        <v>0</v>
      </c>
      <c r="AC2234">
        <v>0</v>
      </c>
      <c r="AD2234">
        <v>170.36</v>
      </c>
      <c r="AE2234">
        <v>0</v>
      </c>
    </row>
    <row r="2235" spans="1:31" x14ac:dyDescent="0.3">
      <c r="A2235" t="str">
        <f t="shared" si="379"/>
        <v>18</v>
      </c>
      <c r="B2235" t="str">
        <f t="shared" si="385"/>
        <v>09</v>
      </c>
      <c r="C2235" s="1">
        <v>43187.903067129628</v>
      </c>
      <c r="D2235" t="str">
        <f t="shared" si="380"/>
        <v>9</v>
      </c>
      <c r="E2235" t="s">
        <v>376</v>
      </c>
      <c r="F2235" t="s">
        <v>377</v>
      </c>
      <c r="H2235" t="s">
        <v>378</v>
      </c>
      <c r="I2235" s="2">
        <v>43175</v>
      </c>
      <c r="J2235" t="s">
        <v>100</v>
      </c>
      <c r="K2235" t="s">
        <v>242</v>
      </c>
      <c r="L2235" t="s">
        <v>243</v>
      </c>
      <c r="M2235" t="s">
        <v>373</v>
      </c>
      <c r="N2235" t="s">
        <v>374</v>
      </c>
      <c r="O2235" t="s">
        <v>39</v>
      </c>
      <c r="P2235" t="s">
        <v>40</v>
      </c>
      <c r="Q2235">
        <v>4</v>
      </c>
      <c r="R2235" t="s">
        <v>41</v>
      </c>
      <c r="S2235" t="s">
        <v>375</v>
      </c>
      <c r="T2235" t="s">
        <v>374</v>
      </c>
      <c r="U2235" t="str">
        <f t="shared" ref="U2235:U2241" si="388">"05"</f>
        <v>05</v>
      </c>
      <c r="V2235" t="s">
        <v>58</v>
      </c>
      <c r="W2235" t="str">
        <f t="shared" ref="W2235:W2241" si="389">"E5741"</f>
        <v>E5741</v>
      </c>
      <c r="X2235" t="s">
        <v>71</v>
      </c>
      <c r="AA2235" t="s">
        <v>46</v>
      </c>
      <c r="AB2235">
        <v>0</v>
      </c>
      <c r="AC2235">
        <v>0</v>
      </c>
      <c r="AD2235">
        <v>14.17</v>
      </c>
      <c r="AE2235">
        <v>0</v>
      </c>
    </row>
    <row r="2236" spans="1:31" x14ac:dyDescent="0.3">
      <c r="A2236" t="str">
        <f t="shared" si="379"/>
        <v>18</v>
      </c>
      <c r="B2236" t="str">
        <f t="shared" si="385"/>
        <v>09</v>
      </c>
      <c r="C2236" s="1">
        <v>43187.903090277781</v>
      </c>
      <c r="D2236" t="str">
        <f t="shared" si="380"/>
        <v>9</v>
      </c>
      <c r="E2236" t="s">
        <v>379</v>
      </c>
      <c r="F2236" t="s">
        <v>380</v>
      </c>
      <c r="H2236" t="s">
        <v>378</v>
      </c>
      <c r="I2236" s="2">
        <v>43178</v>
      </c>
      <c r="J2236" t="s">
        <v>100</v>
      </c>
      <c r="K2236" t="s">
        <v>242</v>
      </c>
      <c r="L2236" t="s">
        <v>243</v>
      </c>
      <c r="M2236" t="s">
        <v>373</v>
      </c>
      <c r="N2236" t="s">
        <v>374</v>
      </c>
      <c r="O2236" t="s">
        <v>39</v>
      </c>
      <c r="P2236" t="s">
        <v>40</v>
      </c>
      <c r="Q2236">
        <v>4</v>
      </c>
      <c r="R2236" t="s">
        <v>41</v>
      </c>
      <c r="S2236" t="s">
        <v>375</v>
      </c>
      <c r="T2236" t="s">
        <v>374</v>
      </c>
      <c r="U2236" t="str">
        <f t="shared" si="388"/>
        <v>05</v>
      </c>
      <c r="V2236" t="s">
        <v>58</v>
      </c>
      <c r="W2236" t="str">
        <f t="shared" si="389"/>
        <v>E5741</v>
      </c>
      <c r="X2236" t="s">
        <v>71</v>
      </c>
      <c r="AA2236" t="s">
        <v>46</v>
      </c>
      <c r="AB2236">
        <v>0</v>
      </c>
      <c r="AC2236">
        <v>0</v>
      </c>
      <c r="AD2236">
        <v>14.55</v>
      </c>
      <c r="AE2236">
        <v>0</v>
      </c>
    </row>
    <row r="2237" spans="1:31" x14ac:dyDescent="0.3">
      <c r="A2237" t="str">
        <f t="shared" ref="A2237:A2300" si="390">"18"</f>
        <v>18</v>
      </c>
      <c r="B2237" t="str">
        <f t="shared" si="385"/>
        <v>09</v>
      </c>
      <c r="C2237" s="1">
        <v>43187.903124999997</v>
      </c>
      <c r="D2237" t="str">
        <f t="shared" ref="D2237:D2300" si="391">"9"</f>
        <v>9</v>
      </c>
      <c r="E2237" t="s">
        <v>381</v>
      </c>
      <c r="F2237" t="s">
        <v>382</v>
      </c>
      <c r="H2237" t="s">
        <v>378</v>
      </c>
      <c r="I2237" s="2">
        <v>43181</v>
      </c>
      <c r="J2237" t="s">
        <v>100</v>
      </c>
      <c r="K2237" t="s">
        <v>242</v>
      </c>
      <c r="L2237" t="s">
        <v>243</v>
      </c>
      <c r="M2237" t="s">
        <v>373</v>
      </c>
      <c r="N2237" t="s">
        <v>374</v>
      </c>
      <c r="O2237" t="s">
        <v>39</v>
      </c>
      <c r="P2237" t="s">
        <v>40</v>
      </c>
      <c r="Q2237">
        <v>4</v>
      </c>
      <c r="R2237" t="s">
        <v>41</v>
      </c>
      <c r="S2237" t="s">
        <v>375</v>
      </c>
      <c r="T2237" t="s">
        <v>374</v>
      </c>
      <c r="U2237" t="str">
        <f t="shared" si="388"/>
        <v>05</v>
      </c>
      <c r="V2237" t="s">
        <v>58</v>
      </c>
      <c r="W2237" t="str">
        <f t="shared" si="389"/>
        <v>E5741</v>
      </c>
      <c r="X2237" t="s">
        <v>71</v>
      </c>
      <c r="AA2237" t="s">
        <v>46</v>
      </c>
      <c r="AB2237">
        <v>0</v>
      </c>
      <c r="AC2237">
        <v>0</v>
      </c>
      <c r="AD2237">
        <v>3.89</v>
      </c>
      <c r="AE2237">
        <v>0</v>
      </c>
    </row>
    <row r="2238" spans="1:31" x14ac:dyDescent="0.3">
      <c r="A2238" t="str">
        <f t="shared" si="390"/>
        <v>18</v>
      </c>
      <c r="B2238" t="str">
        <f t="shared" si="385"/>
        <v>09</v>
      </c>
      <c r="C2238" s="1">
        <v>43179.577766203707</v>
      </c>
      <c r="D2238" t="str">
        <f t="shared" si="391"/>
        <v>9</v>
      </c>
      <c r="E2238" t="s">
        <v>383</v>
      </c>
      <c r="H2238" t="s">
        <v>384</v>
      </c>
      <c r="I2238" s="2">
        <v>43179</v>
      </c>
      <c r="J2238" t="s">
        <v>74</v>
      </c>
      <c r="K2238" t="s">
        <v>242</v>
      </c>
      <c r="L2238" t="s">
        <v>243</v>
      </c>
      <c r="M2238" t="s">
        <v>373</v>
      </c>
      <c r="N2238" t="s">
        <v>374</v>
      </c>
      <c r="O2238" t="s">
        <v>39</v>
      </c>
      <c r="P2238" t="s">
        <v>40</v>
      </c>
      <c r="Q2238">
        <v>4</v>
      </c>
      <c r="R2238" t="s">
        <v>41</v>
      </c>
      <c r="S2238" t="s">
        <v>375</v>
      </c>
      <c r="T2238" t="s">
        <v>374</v>
      </c>
      <c r="U2238" t="str">
        <f t="shared" si="388"/>
        <v>05</v>
      </c>
      <c r="V2238" t="s">
        <v>58</v>
      </c>
      <c r="W2238" t="str">
        <f t="shared" si="389"/>
        <v>E5741</v>
      </c>
      <c r="X2238" t="s">
        <v>71</v>
      </c>
      <c r="AA2238" t="s">
        <v>46</v>
      </c>
      <c r="AB2238">
        <v>0</v>
      </c>
      <c r="AC2238">
        <v>0</v>
      </c>
      <c r="AD2238">
        <v>24.68</v>
      </c>
      <c r="AE2238">
        <v>0</v>
      </c>
    </row>
    <row r="2239" spans="1:31" x14ac:dyDescent="0.3">
      <c r="A2239" t="str">
        <f t="shared" si="390"/>
        <v>18</v>
      </c>
      <c r="B2239" t="str">
        <f t="shared" si="385"/>
        <v>09</v>
      </c>
      <c r="C2239" s="1">
        <v>43179.577766203707</v>
      </c>
      <c r="D2239" t="str">
        <f t="shared" si="391"/>
        <v>9</v>
      </c>
      <c r="E2239" t="s">
        <v>383</v>
      </c>
      <c r="H2239" t="s">
        <v>384</v>
      </c>
      <c r="I2239" s="2">
        <v>43179</v>
      </c>
      <c r="J2239" t="s">
        <v>74</v>
      </c>
      <c r="K2239" t="s">
        <v>242</v>
      </c>
      <c r="L2239" t="s">
        <v>243</v>
      </c>
      <c r="M2239" t="s">
        <v>373</v>
      </c>
      <c r="N2239" t="s">
        <v>374</v>
      </c>
      <c r="O2239" t="s">
        <v>39</v>
      </c>
      <c r="P2239" t="s">
        <v>40</v>
      </c>
      <c r="Q2239">
        <v>4</v>
      </c>
      <c r="R2239" t="s">
        <v>41</v>
      </c>
      <c r="S2239" t="s">
        <v>375</v>
      </c>
      <c r="T2239" t="s">
        <v>374</v>
      </c>
      <c r="U2239" t="str">
        <f t="shared" si="388"/>
        <v>05</v>
      </c>
      <c r="V2239" t="s">
        <v>58</v>
      </c>
      <c r="W2239" t="str">
        <f t="shared" si="389"/>
        <v>E5741</v>
      </c>
      <c r="X2239" t="s">
        <v>71</v>
      </c>
      <c r="AA2239" t="s">
        <v>46</v>
      </c>
      <c r="AB2239">
        <v>0</v>
      </c>
      <c r="AC2239">
        <v>0</v>
      </c>
      <c r="AD2239">
        <v>37.15</v>
      </c>
      <c r="AE2239">
        <v>0</v>
      </c>
    </row>
    <row r="2240" spans="1:31" x14ac:dyDescent="0.3">
      <c r="A2240" t="str">
        <f t="shared" si="390"/>
        <v>18</v>
      </c>
      <c r="B2240" t="str">
        <f t="shared" si="385"/>
        <v>09</v>
      </c>
      <c r="C2240" s="1">
        <v>43179.577777777777</v>
      </c>
      <c r="D2240" t="str">
        <f t="shared" si="391"/>
        <v>9</v>
      </c>
      <c r="E2240" t="s">
        <v>383</v>
      </c>
      <c r="H2240" t="s">
        <v>385</v>
      </c>
      <c r="I2240" s="2">
        <v>43179</v>
      </c>
      <c r="J2240" t="s">
        <v>74</v>
      </c>
      <c r="K2240" t="s">
        <v>242</v>
      </c>
      <c r="L2240" t="s">
        <v>243</v>
      </c>
      <c r="M2240" t="s">
        <v>373</v>
      </c>
      <c r="N2240" t="s">
        <v>374</v>
      </c>
      <c r="O2240" t="s">
        <v>39</v>
      </c>
      <c r="P2240" t="s">
        <v>40</v>
      </c>
      <c r="Q2240">
        <v>4</v>
      </c>
      <c r="R2240" t="s">
        <v>41</v>
      </c>
      <c r="S2240" t="s">
        <v>375</v>
      </c>
      <c r="T2240" t="s">
        <v>374</v>
      </c>
      <c r="U2240" t="str">
        <f t="shared" si="388"/>
        <v>05</v>
      </c>
      <c r="V2240" t="s">
        <v>58</v>
      </c>
      <c r="W2240" t="str">
        <f t="shared" si="389"/>
        <v>E5741</v>
      </c>
      <c r="X2240" t="s">
        <v>71</v>
      </c>
      <c r="AA2240" t="s">
        <v>46</v>
      </c>
      <c r="AB2240">
        <v>0</v>
      </c>
      <c r="AC2240">
        <v>0</v>
      </c>
      <c r="AD2240">
        <v>89.44</v>
      </c>
      <c r="AE2240">
        <v>0</v>
      </c>
    </row>
    <row r="2241" spans="1:31" x14ac:dyDescent="0.3">
      <c r="A2241" t="str">
        <f t="shared" si="390"/>
        <v>18</v>
      </c>
      <c r="B2241" t="str">
        <f t="shared" si="385"/>
        <v>09</v>
      </c>
      <c r="C2241" s="1">
        <v>43172.431585648148</v>
      </c>
      <c r="D2241" t="str">
        <f t="shared" si="391"/>
        <v>9</v>
      </c>
      <c r="E2241" t="s">
        <v>386</v>
      </c>
      <c r="H2241" t="s">
        <v>77</v>
      </c>
      <c r="I2241" s="2">
        <v>43166</v>
      </c>
      <c r="J2241" t="s">
        <v>78</v>
      </c>
      <c r="K2241" t="s">
        <v>242</v>
      </c>
      <c r="L2241" t="s">
        <v>243</v>
      </c>
      <c r="M2241" t="s">
        <v>373</v>
      </c>
      <c r="N2241" t="s">
        <v>374</v>
      </c>
      <c r="O2241" t="s">
        <v>39</v>
      </c>
      <c r="P2241" t="s">
        <v>40</v>
      </c>
      <c r="Q2241">
        <v>4</v>
      </c>
      <c r="R2241" t="s">
        <v>41</v>
      </c>
      <c r="S2241" t="s">
        <v>375</v>
      </c>
      <c r="T2241" t="s">
        <v>374</v>
      </c>
      <c r="U2241" t="str">
        <f t="shared" si="388"/>
        <v>05</v>
      </c>
      <c r="V2241" t="s">
        <v>58</v>
      </c>
      <c r="W2241" t="str">
        <f t="shared" si="389"/>
        <v>E5741</v>
      </c>
      <c r="X2241" t="s">
        <v>71</v>
      </c>
      <c r="AA2241" t="s">
        <v>46</v>
      </c>
      <c r="AB2241">
        <v>0</v>
      </c>
      <c r="AC2241">
        <v>0</v>
      </c>
      <c r="AD2241">
        <v>20.399999999999999</v>
      </c>
      <c r="AE2241">
        <v>0</v>
      </c>
    </row>
    <row r="2242" spans="1:31" x14ac:dyDescent="0.3">
      <c r="A2242" t="str">
        <f t="shared" si="390"/>
        <v>18</v>
      </c>
      <c r="B2242" t="str">
        <f t="shared" si="385"/>
        <v>09</v>
      </c>
      <c r="C2242" s="1">
        <v>43160.902916666666</v>
      </c>
      <c r="D2242" t="str">
        <f t="shared" si="391"/>
        <v>9</v>
      </c>
      <c r="E2242" t="s">
        <v>258</v>
      </c>
      <c r="G2242" t="s">
        <v>86</v>
      </c>
      <c r="H2242" t="s">
        <v>87</v>
      </c>
      <c r="I2242" s="2">
        <v>43160</v>
      </c>
      <c r="J2242" t="s">
        <v>88</v>
      </c>
      <c r="K2242" t="s">
        <v>242</v>
      </c>
      <c r="L2242" t="s">
        <v>243</v>
      </c>
      <c r="M2242" t="s">
        <v>373</v>
      </c>
      <c r="N2242" t="s">
        <v>374</v>
      </c>
      <c r="O2242" t="s">
        <v>39</v>
      </c>
      <c r="P2242" t="s">
        <v>40</v>
      </c>
      <c r="Q2242">
        <v>4</v>
      </c>
      <c r="R2242" t="s">
        <v>41</v>
      </c>
      <c r="S2242" t="s">
        <v>375</v>
      </c>
      <c r="T2242" t="s">
        <v>374</v>
      </c>
      <c r="U2242" t="str">
        <f>"01"</f>
        <v>01</v>
      </c>
      <c r="V2242" t="s">
        <v>84</v>
      </c>
      <c r="W2242" t="str">
        <f>"E4105"</f>
        <v>E4105</v>
      </c>
      <c r="X2242" t="s">
        <v>84</v>
      </c>
      <c r="AA2242" t="s">
        <v>65</v>
      </c>
      <c r="AB2242">
        <v>0</v>
      </c>
      <c r="AC2242">
        <v>0</v>
      </c>
      <c r="AD2242">
        <v>0</v>
      </c>
      <c r="AE2242">
        <v>-519.4</v>
      </c>
    </row>
    <row r="2243" spans="1:31" x14ac:dyDescent="0.3">
      <c r="A2243" t="str">
        <f t="shared" si="390"/>
        <v>18</v>
      </c>
      <c r="B2243" t="str">
        <f t="shared" si="385"/>
        <v>09</v>
      </c>
      <c r="C2243" s="1">
        <v>43160.904386574075</v>
      </c>
      <c r="D2243" t="str">
        <f t="shared" si="391"/>
        <v>9</v>
      </c>
      <c r="E2243" t="s">
        <v>257</v>
      </c>
      <c r="H2243" t="s">
        <v>48</v>
      </c>
      <c r="I2243" s="2">
        <v>43168</v>
      </c>
      <c r="J2243" t="s">
        <v>83</v>
      </c>
      <c r="K2243" t="s">
        <v>242</v>
      </c>
      <c r="L2243" t="s">
        <v>243</v>
      </c>
      <c r="M2243" t="s">
        <v>373</v>
      </c>
      <c r="N2243" t="s">
        <v>374</v>
      </c>
      <c r="O2243" t="s">
        <v>39</v>
      </c>
      <c r="P2243" t="s">
        <v>40</v>
      </c>
      <c r="Q2243">
        <v>4</v>
      </c>
      <c r="R2243" t="s">
        <v>41</v>
      </c>
      <c r="S2243" t="s">
        <v>375</v>
      </c>
      <c r="T2243" t="s">
        <v>374</v>
      </c>
      <c r="U2243" t="str">
        <f>"01"</f>
        <v>01</v>
      </c>
      <c r="V2243" t="s">
        <v>84</v>
      </c>
      <c r="W2243" t="str">
        <f>"E4105"</f>
        <v>E4105</v>
      </c>
      <c r="X2243" t="s">
        <v>84</v>
      </c>
      <c r="AA2243" t="s">
        <v>46</v>
      </c>
      <c r="AB2243">
        <v>0</v>
      </c>
      <c r="AC2243">
        <v>0</v>
      </c>
      <c r="AD2243">
        <v>519.4</v>
      </c>
      <c r="AE2243">
        <v>0</v>
      </c>
    </row>
    <row r="2244" spans="1:31" x14ac:dyDescent="0.3">
      <c r="A2244" t="str">
        <f t="shared" si="390"/>
        <v>18</v>
      </c>
      <c r="B2244" t="str">
        <f t="shared" si="385"/>
        <v>09</v>
      </c>
      <c r="C2244" s="1">
        <v>43174.905925925923</v>
      </c>
      <c r="D2244" t="str">
        <f t="shared" si="391"/>
        <v>9</v>
      </c>
      <c r="E2244" t="s">
        <v>260</v>
      </c>
      <c r="G2244" t="s">
        <v>86</v>
      </c>
      <c r="H2244" t="s">
        <v>87</v>
      </c>
      <c r="I2244" s="2">
        <v>43174</v>
      </c>
      <c r="J2244" t="s">
        <v>88</v>
      </c>
      <c r="K2244" t="s">
        <v>242</v>
      </c>
      <c r="L2244" t="s">
        <v>243</v>
      </c>
      <c r="M2244" t="s">
        <v>373</v>
      </c>
      <c r="N2244" t="s">
        <v>374</v>
      </c>
      <c r="O2244" t="s">
        <v>39</v>
      </c>
      <c r="P2244" t="s">
        <v>40</v>
      </c>
      <c r="Q2244">
        <v>4</v>
      </c>
      <c r="R2244" t="s">
        <v>41</v>
      </c>
      <c r="S2244" t="s">
        <v>375</v>
      </c>
      <c r="T2244" t="s">
        <v>374</v>
      </c>
      <c r="U2244" t="str">
        <f>"01"</f>
        <v>01</v>
      </c>
      <c r="V2244" t="s">
        <v>84</v>
      </c>
      <c r="W2244" t="str">
        <f>"E4105"</f>
        <v>E4105</v>
      </c>
      <c r="X2244" t="s">
        <v>84</v>
      </c>
      <c r="AA2244" t="s">
        <v>65</v>
      </c>
      <c r="AB2244">
        <v>0</v>
      </c>
      <c r="AC2244">
        <v>0</v>
      </c>
      <c r="AD2244">
        <v>0</v>
      </c>
      <c r="AE2244">
        <v>-519.4</v>
      </c>
    </row>
    <row r="2245" spans="1:31" x14ac:dyDescent="0.3">
      <c r="A2245" t="str">
        <f t="shared" si="390"/>
        <v>18</v>
      </c>
      <c r="B2245" t="str">
        <f t="shared" si="385"/>
        <v>09</v>
      </c>
      <c r="C2245" s="1">
        <v>43174.907534722224</v>
      </c>
      <c r="D2245" t="str">
        <f t="shared" si="391"/>
        <v>9</v>
      </c>
      <c r="E2245" t="s">
        <v>259</v>
      </c>
      <c r="H2245" t="s">
        <v>54</v>
      </c>
      <c r="I2245" s="2">
        <v>43182</v>
      </c>
      <c r="J2245" t="s">
        <v>83</v>
      </c>
      <c r="K2245" t="s">
        <v>242</v>
      </c>
      <c r="L2245" t="s">
        <v>243</v>
      </c>
      <c r="M2245" t="s">
        <v>373</v>
      </c>
      <c r="N2245" t="s">
        <v>374</v>
      </c>
      <c r="O2245" t="s">
        <v>39</v>
      </c>
      <c r="P2245" t="s">
        <v>40</v>
      </c>
      <c r="Q2245">
        <v>4</v>
      </c>
      <c r="R2245" t="s">
        <v>41</v>
      </c>
      <c r="S2245" t="s">
        <v>375</v>
      </c>
      <c r="T2245" t="s">
        <v>374</v>
      </c>
      <c r="U2245" t="str">
        <f>"01"</f>
        <v>01</v>
      </c>
      <c r="V2245" t="s">
        <v>84</v>
      </c>
      <c r="W2245" t="str">
        <f>"E4105"</f>
        <v>E4105</v>
      </c>
      <c r="X2245" t="s">
        <v>84</v>
      </c>
      <c r="AA2245" t="s">
        <v>46</v>
      </c>
      <c r="AB2245">
        <v>0</v>
      </c>
      <c r="AC2245">
        <v>0</v>
      </c>
      <c r="AD2245">
        <v>519.4</v>
      </c>
      <c r="AE2245">
        <v>0</v>
      </c>
    </row>
    <row r="2246" spans="1:31" x14ac:dyDescent="0.3">
      <c r="A2246" t="str">
        <f t="shared" si="390"/>
        <v>18</v>
      </c>
      <c r="B2246" t="str">
        <f t="shared" si="385"/>
        <v>09</v>
      </c>
      <c r="C2246" s="1">
        <v>43188.904247685183</v>
      </c>
      <c r="D2246" t="str">
        <f t="shared" si="391"/>
        <v>9</v>
      </c>
      <c r="E2246" t="s">
        <v>261</v>
      </c>
      <c r="G2246" t="s">
        <v>86</v>
      </c>
      <c r="H2246" t="s">
        <v>87</v>
      </c>
      <c r="I2246" s="2">
        <v>43188</v>
      </c>
      <c r="J2246" t="s">
        <v>88</v>
      </c>
      <c r="K2246" t="s">
        <v>242</v>
      </c>
      <c r="L2246" t="s">
        <v>243</v>
      </c>
      <c r="M2246" t="s">
        <v>373</v>
      </c>
      <c r="N2246" t="s">
        <v>374</v>
      </c>
      <c r="O2246" t="s">
        <v>39</v>
      </c>
      <c r="P2246" t="s">
        <v>40</v>
      </c>
      <c r="Q2246">
        <v>4</v>
      </c>
      <c r="R2246" t="s">
        <v>41</v>
      </c>
      <c r="S2246" t="s">
        <v>375</v>
      </c>
      <c r="T2246" t="s">
        <v>374</v>
      </c>
      <c r="U2246" t="str">
        <f>"01"</f>
        <v>01</v>
      </c>
      <c r="V2246" t="s">
        <v>84</v>
      </c>
      <c r="W2246" t="str">
        <f>"E4105"</f>
        <v>E4105</v>
      </c>
      <c r="X2246" t="s">
        <v>84</v>
      </c>
      <c r="AA2246" t="s">
        <v>65</v>
      </c>
      <c r="AB2246">
        <v>0</v>
      </c>
      <c r="AC2246">
        <v>0</v>
      </c>
      <c r="AD2246">
        <v>0</v>
      </c>
      <c r="AE2246">
        <v>-519.4</v>
      </c>
    </row>
    <row r="2247" spans="1:31" x14ac:dyDescent="0.3">
      <c r="A2247" t="str">
        <f t="shared" si="390"/>
        <v>18</v>
      </c>
      <c r="B2247" t="str">
        <f t="shared" si="385"/>
        <v>09</v>
      </c>
      <c r="C2247" s="1">
        <v>43160.905104166668</v>
      </c>
      <c r="D2247" t="str">
        <f t="shared" si="391"/>
        <v>9</v>
      </c>
      <c r="E2247" t="s">
        <v>257</v>
      </c>
      <c r="H2247" t="s">
        <v>48</v>
      </c>
      <c r="I2247" s="2">
        <v>43168</v>
      </c>
      <c r="J2247" t="s">
        <v>265</v>
      </c>
      <c r="K2247" t="s">
        <v>242</v>
      </c>
      <c r="L2247" t="s">
        <v>243</v>
      </c>
      <c r="M2247" t="s">
        <v>373</v>
      </c>
      <c r="N2247" t="s">
        <v>374</v>
      </c>
      <c r="O2247" t="s">
        <v>39</v>
      </c>
      <c r="P2247" t="s">
        <v>40</v>
      </c>
      <c r="Q2247">
        <v>4</v>
      </c>
      <c r="R2247" t="s">
        <v>41</v>
      </c>
      <c r="S2247" t="s">
        <v>375</v>
      </c>
      <c r="T2247" t="s">
        <v>374</v>
      </c>
      <c r="U2247" t="str">
        <f t="shared" ref="U2247:U2261" si="392">"RV"</f>
        <v>RV</v>
      </c>
      <c r="V2247" t="s">
        <v>44</v>
      </c>
      <c r="W2247" t="str">
        <f t="shared" ref="W2247:W2261" si="393">"R3711E"</f>
        <v>R3711E</v>
      </c>
      <c r="X2247" t="s">
        <v>266</v>
      </c>
      <c r="AA2247" t="s">
        <v>46</v>
      </c>
      <c r="AB2247">
        <v>0</v>
      </c>
      <c r="AC2247">
        <v>0</v>
      </c>
      <c r="AD2247">
        <v>754.69</v>
      </c>
      <c r="AE2247">
        <v>0</v>
      </c>
    </row>
    <row r="2248" spans="1:31" x14ac:dyDescent="0.3">
      <c r="A2248" t="str">
        <f t="shared" si="390"/>
        <v>18</v>
      </c>
      <c r="B2248" t="str">
        <f t="shared" si="385"/>
        <v>09</v>
      </c>
      <c r="C2248" s="1">
        <v>43160.905104166668</v>
      </c>
      <c r="D2248" t="str">
        <f t="shared" si="391"/>
        <v>9</v>
      </c>
      <c r="E2248" t="s">
        <v>257</v>
      </c>
      <c r="H2248" t="s">
        <v>48</v>
      </c>
      <c r="I2248" s="2">
        <v>43168</v>
      </c>
      <c r="J2248" t="s">
        <v>265</v>
      </c>
      <c r="K2248" t="s">
        <v>242</v>
      </c>
      <c r="L2248" t="s">
        <v>243</v>
      </c>
      <c r="M2248" t="s">
        <v>373</v>
      </c>
      <c r="N2248" t="s">
        <v>374</v>
      </c>
      <c r="O2248" t="s">
        <v>39</v>
      </c>
      <c r="P2248" t="s">
        <v>40</v>
      </c>
      <c r="Q2248">
        <v>4</v>
      </c>
      <c r="R2248" t="s">
        <v>41</v>
      </c>
      <c r="S2248" t="s">
        <v>375</v>
      </c>
      <c r="T2248" t="s">
        <v>374</v>
      </c>
      <c r="U2248" t="str">
        <f t="shared" si="392"/>
        <v>RV</v>
      </c>
      <c r="V2248" t="s">
        <v>44</v>
      </c>
      <c r="W2248" t="str">
        <f t="shared" si="393"/>
        <v>R3711E</v>
      </c>
      <c r="X2248" t="s">
        <v>266</v>
      </c>
      <c r="AA2248" t="s">
        <v>46</v>
      </c>
      <c r="AB2248">
        <v>0</v>
      </c>
      <c r="AC2248">
        <v>0</v>
      </c>
      <c r="AD2248">
        <v>145.30000000000001</v>
      </c>
      <c r="AE2248">
        <v>0</v>
      </c>
    </row>
    <row r="2249" spans="1:31" x14ac:dyDescent="0.3">
      <c r="A2249" t="str">
        <f t="shared" si="390"/>
        <v>18</v>
      </c>
      <c r="B2249" t="str">
        <f t="shared" si="385"/>
        <v>09</v>
      </c>
      <c r="C2249" s="1">
        <v>43187.903078703705</v>
      </c>
      <c r="D2249" t="str">
        <f t="shared" si="391"/>
        <v>9</v>
      </c>
      <c r="E2249" t="s">
        <v>376</v>
      </c>
      <c r="F2249" t="s">
        <v>377</v>
      </c>
      <c r="H2249" t="s">
        <v>378</v>
      </c>
      <c r="I2249" s="2">
        <v>43175</v>
      </c>
      <c r="J2249" t="s">
        <v>265</v>
      </c>
      <c r="K2249" t="s">
        <v>242</v>
      </c>
      <c r="L2249" t="s">
        <v>243</v>
      </c>
      <c r="M2249" t="s">
        <v>373</v>
      </c>
      <c r="N2249" t="s">
        <v>374</v>
      </c>
      <c r="O2249" t="s">
        <v>39</v>
      </c>
      <c r="P2249" t="s">
        <v>40</v>
      </c>
      <c r="Q2249">
        <v>4</v>
      </c>
      <c r="R2249" t="s">
        <v>41</v>
      </c>
      <c r="S2249" t="s">
        <v>375</v>
      </c>
      <c r="T2249" t="s">
        <v>374</v>
      </c>
      <c r="U2249" t="str">
        <f t="shared" si="392"/>
        <v>RV</v>
      </c>
      <c r="V2249" t="s">
        <v>44</v>
      </c>
      <c r="W2249" t="str">
        <f t="shared" si="393"/>
        <v>R3711E</v>
      </c>
      <c r="X2249" t="s">
        <v>266</v>
      </c>
      <c r="AA2249" t="s">
        <v>46</v>
      </c>
      <c r="AB2249">
        <v>0</v>
      </c>
      <c r="AC2249">
        <v>0</v>
      </c>
      <c r="AD2249">
        <v>20.59</v>
      </c>
      <c r="AE2249">
        <v>0</v>
      </c>
    </row>
    <row r="2250" spans="1:31" x14ac:dyDescent="0.3">
      <c r="A2250" t="str">
        <f t="shared" si="390"/>
        <v>18</v>
      </c>
      <c r="B2250" t="str">
        <f t="shared" si="385"/>
        <v>09</v>
      </c>
      <c r="C2250" s="1">
        <v>43160.908564814818</v>
      </c>
      <c r="D2250" t="str">
        <f t="shared" si="391"/>
        <v>9</v>
      </c>
      <c r="E2250" t="s">
        <v>255</v>
      </c>
      <c r="H2250" t="s">
        <v>48</v>
      </c>
      <c r="I2250" s="2">
        <v>43168</v>
      </c>
      <c r="J2250" t="s">
        <v>265</v>
      </c>
      <c r="K2250" t="s">
        <v>242</v>
      </c>
      <c r="L2250" t="s">
        <v>243</v>
      </c>
      <c r="M2250" t="s">
        <v>373</v>
      </c>
      <c r="N2250" t="s">
        <v>374</v>
      </c>
      <c r="O2250" t="s">
        <v>39</v>
      </c>
      <c r="P2250" t="s">
        <v>40</v>
      </c>
      <c r="Q2250">
        <v>4</v>
      </c>
      <c r="R2250" t="s">
        <v>41</v>
      </c>
      <c r="S2250" t="s">
        <v>375</v>
      </c>
      <c r="T2250" t="s">
        <v>374</v>
      </c>
      <c r="U2250" t="str">
        <f t="shared" si="392"/>
        <v>RV</v>
      </c>
      <c r="V2250" t="s">
        <v>44</v>
      </c>
      <c r="W2250" t="str">
        <f t="shared" si="393"/>
        <v>R3711E</v>
      </c>
      <c r="X2250" t="s">
        <v>266</v>
      </c>
      <c r="AA2250" t="s">
        <v>46</v>
      </c>
      <c r="AB2250">
        <v>0</v>
      </c>
      <c r="AC2250">
        <v>0</v>
      </c>
      <c r="AD2250">
        <v>247.55</v>
      </c>
      <c r="AE2250">
        <v>0</v>
      </c>
    </row>
    <row r="2251" spans="1:31" x14ac:dyDescent="0.3">
      <c r="A2251" t="str">
        <f t="shared" si="390"/>
        <v>18</v>
      </c>
      <c r="B2251" t="str">
        <f t="shared" si="385"/>
        <v>09</v>
      </c>
      <c r="C2251" s="1">
        <v>43160.908576388887</v>
      </c>
      <c r="D2251" t="str">
        <f t="shared" si="391"/>
        <v>9</v>
      </c>
      <c r="E2251" t="s">
        <v>255</v>
      </c>
      <c r="H2251" t="s">
        <v>48</v>
      </c>
      <c r="I2251" s="2">
        <v>43168</v>
      </c>
      <c r="J2251" t="s">
        <v>265</v>
      </c>
      <c r="K2251" t="s">
        <v>242</v>
      </c>
      <c r="L2251" t="s">
        <v>243</v>
      </c>
      <c r="M2251" t="s">
        <v>373</v>
      </c>
      <c r="N2251" t="s">
        <v>374</v>
      </c>
      <c r="O2251" t="s">
        <v>39</v>
      </c>
      <c r="P2251" t="s">
        <v>40</v>
      </c>
      <c r="Q2251">
        <v>4</v>
      </c>
      <c r="R2251" t="s">
        <v>41</v>
      </c>
      <c r="S2251" t="s">
        <v>375</v>
      </c>
      <c r="T2251" t="s">
        <v>374</v>
      </c>
      <c r="U2251" t="str">
        <f t="shared" si="392"/>
        <v>RV</v>
      </c>
      <c r="V2251" t="s">
        <v>44</v>
      </c>
      <c r="W2251" t="str">
        <f t="shared" si="393"/>
        <v>R3711E</v>
      </c>
      <c r="X2251" t="s">
        <v>266</v>
      </c>
      <c r="AA2251" t="s">
        <v>46</v>
      </c>
      <c r="AB2251">
        <v>0</v>
      </c>
      <c r="AC2251">
        <v>0</v>
      </c>
      <c r="AD2251">
        <v>3.49</v>
      </c>
      <c r="AE2251">
        <v>0</v>
      </c>
    </row>
    <row r="2252" spans="1:31" x14ac:dyDescent="0.3">
      <c r="A2252" t="str">
        <f t="shared" si="390"/>
        <v>18</v>
      </c>
      <c r="B2252" t="str">
        <f t="shared" si="385"/>
        <v>09</v>
      </c>
      <c r="C2252" s="1">
        <v>43187.903101851851</v>
      </c>
      <c r="D2252" t="str">
        <f t="shared" si="391"/>
        <v>9</v>
      </c>
      <c r="E2252" t="s">
        <v>379</v>
      </c>
      <c r="F2252" t="s">
        <v>380</v>
      </c>
      <c r="H2252" t="s">
        <v>378</v>
      </c>
      <c r="I2252" s="2">
        <v>43178</v>
      </c>
      <c r="J2252" t="s">
        <v>265</v>
      </c>
      <c r="K2252" t="s">
        <v>242</v>
      </c>
      <c r="L2252" t="s">
        <v>243</v>
      </c>
      <c r="M2252" t="s">
        <v>373</v>
      </c>
      <c r="N2252" t="s">
        <v>374</v>
      </c>
      <c r="O2252" t="s">
        <v>39</v>
      </c>
      <c r="P2252" t="s">
        <v>40</v>
      </c>
      <c r="Q2252">
        <v>4</v>
      </c>
      <c r="R2252" t="s">
        <v>41</v>
      </c>
      <c r="S2252" t="s">
        <v>375</v>
      </c>
      <c r="T2252" t="s">
        <v>374</v>
      </c>
      <c r="U2252" t="str">
        <f t="shared" si="392"/>
        <v>RV</v>
      </c>
      <c r="V2252" t="s">
        <v>44</v>
      </c>
      <c r="W2252" t="str">
        <f t="shared" si="393"/>
        <v>R3711E</v>
      </c>
      <c r="X2252" t="s">
        <v>266</v>
      </c>
      <c r="AA2252" t="s">
        <v>46</v>
      </c>
      <c r="AB2252">
        <v>0</v>
      </c>
      <c r="AC2252">
        <v>0</v>
      </c>
      <c r="AD2252">
        <v>21.14</v>
      </c>
      <c r="AE2252">
        <v>0</v>
      </c>
    </row>
    <row r="2253" spans="1:31" x14ac:dyDescent="0.3">
      <c r="A2253" t="str">
        <f t="shared" si="390"/>
        <v>18</v>
      </c>
      <c r="B2253" t="str">
        <f t="shared" si="385"/>
        <v>09</v>
      </c>
      <c r="C2253" s="1">
        <v>43187.903136574074</v>
      </c>
      <c r="D2253" t="str">
        <f t="shared" si="391"/>
        <v>9</v>
      </c>
      <c r="E2253" t="s">
        <v>381</v>
      </c>
      <c r="F2253" t="s">
        <v>382</v>
      </c>
      <c r="H2253" t="s">
        <v>378</v>
      </c>
      <c r="I2253" s="2">
        <v>43181</v>
      </c>
      <c r="J2253" t="s">
        <v>265</v>
      </c>
      <c r="K2253" t="s">
        <v>242</v>
      </c>
      <c r="L2253" t="s">
        <v>243</v>
      </c>
      <c r="M2253" t="s">
        <v>373</v>
      </c>
      <c r="N2253" t="s">
        <v>374</v>
      </c>
      <c r="O2253" t="s">
        <v>39</v>
      </c>
      <c r="P2253" t="s">
        <v>40</v>
      </c>
      <c r="Q2253">
        <v>4</v>
      </c>
      <c r="R2253" t="s">
        <v>41</v>
      </c>
      <c r="S2253" t="s">
        <v>375</v>
      </c>
      <c r="T2253" t="s">
        <v>374</v>
      </c>
      <c r="U2253" t="str">
        <f t="shared" si="392"/>
        <v>RV</v>
      </c>
      <c r="V2253" t="s">
        <v>44</v>
      </c>
      <c r="W2253" t="str">
        <f t="shared" si="393"/>
        <v>R3711E</v>
      </c>
      <c r="X2253" t="s">
        <v>266</v>
      </c>
      <c r="AA2253" t="s">
        <v>46</v>
      </c>
      <c r="AB2253">
        <v>0</v>
      </c>
      <c r="AC2253">
        <v>0</v>
      </c>
      <c r="AD2253">
        <v>5.65</v>
      </c>
      <c r="AE2253">
        <v>0</v>
      </c>
    </row>
    <row r="2254" spans="1:31" x14ac:dyDescent="0.3">
      <c r="A2254" t="str">
        <f t="shared" si="390"/>
        <v>18</v>
      </c>
      <c r="B2254" t="str">
        <f t="shared" si="385"/>
        <v>09</v>
      </c>
      <c r="C2254" s="1">
        <v>43179.577777777777</v>
      </c>
      <c r="D2254" t="str">
        <f t="shared" si="391"/>
        <v>9</v>
      </c>
      <c r="E2254" t="s">
        <v>383</v>
      </c>
      <c r="H2254" t="s">
        <v>384</v>
      </c>
      <c r="I2254" s="2">
        <v>43179</v>
      </c>
      <c r="J2254" t="s">
        <v>265</v>
      </c>
      <c r="K2254" t="s">
        <v>242</v>
      </c>
      <c r="L2254" t="s">
        <v>243</v>
      </c>
      <c r="M2254" t="s">
        <v>373</v>
      </c>
      <c r="N2254" t="s">
        <v>374</v>
      </c>
      <c r="O2254" t="s">
        <v>39</v>
      </c>
      <c r="P2254" t="s">
        <v>40</v>
      </c>
      <c r="Q2254">
        <v>4</v>
      </c>
      <c r="R2254" t="s">
        <v>41</v>
      </c>
      <c r="S2254" t="s">
        <v>375</v>
      </c>
      <c r="T2254" t="s">
        <v>374</v>
      </c>
      <c r="U2254" t="str">
        <f t="shared" si="392"/>
        <v>RV</v>
      </c>
      <c r="V2254" t="s">
        <v>44</v>
      </c>
      <c r="W2254" t="str">
        <f t="shared" si="393"/>
        <v>R3711E</v>
      </c>
      <c r="X2254" t="s">
        <v>266</v>
      </c>
      <c r="AA2254" t="s">
        <v>46</v>
      </c>
      <c r="AB2254">
        <v>0</v>
      </c>
      <c r="AC2254">
        <v>0</v>
      </c>
      <c r="AD2254">
        <v>35.86</v>
      </c>
      <c r="AE2254">
        <v>0</v>
      </c>
    </row>
    <row r="2255" spans="1:31" x14ac:dyDescent="0.3">
      <c r="A2255" t="str">
        <f t="shared" si="390"/>
        <v>18</v>
      </c>
      <c r="B2255" t="str">
        <f t="shared" si="385"/>
        <v>09</v>
      </c>
      <c r="C2255" s="1">
        <v>43179.577789351853</v>
      </c>
      <c r="D2255" t="str">
        <f t="shared" si="391"/>
        <v>9</v>
      </c>
      <c r="E2255" t="s">
        <v>383</v>
      </c>
      <c r="H2255" t="s">
        <v>384</v>
      </c>
      <c r="I2255" s="2">
        <v>43179</v>
      </c>
      <c r="J2255" t="s">
        <v>265</v>
      </c>
      <c r="K2255" t="s">
        <v>242</v>
      </c>
      <c r="L2255" t="s">
        <v>243</v>
      </c>
      <c r="M2255" t="s">
        <v>373</v>
      </c>
      <c r="N2255" t="s">
        <v>374</v>
      </c>
      <c r="O2255" t="s">
        <v>39</v>
      </c>
      <c r="P2255" t="s">
        <v>40</v>
      </c>
      <c r="Q2255">
        <v>4</v>
      </c>
      <c r="R2255" t="s">
        <v>41</v>
      </c>
      <c r="S2255" t="s">
        <v>375</v>
      </c>
      <c r="T2255" t="s">
        <v>374</v>
      </c>
      <c r="U2255" t="str">
        <f t="shared" si="392"/>
        <v>RV</v>
      </c>
      <c r="V2255" t="s">
        <v>44</v>
      </c>
      <c r="W2255" t="str">
        <f t="shared" si="393"/>
        <v>R3711E</v>
      </c>
      <c r="X2255" t="s">
        <v>266</v>
      </c>
      <c r="AA2255" t="s">
        <v>46</v>
      </c>
      <c r="AB2255">
        <v>0</v>
      </c>
      <c r="AC2255">
        <v>0</v>
      </c>
      <c r="AD2255">
        <v>53.98</v>
      </c>
      <c r="AE2255">
        <v>0</v>
      </c>
    </row>
    <row r="2256" spans="1:31" x14ac:dyDescent="0.3">
      <c r="A2256" t="str">
        <f t="shared" si="390"/>
        <v>18</v>
      </c>
      <c r="B2256" t="str">
        <f t="shared" si="385"/>
        <v>09</v>
      </c>
      <c r="C2256" s="1">
        <v>43179.577789351853</v>
      </c>
      <c r="D2256" t="str">
        <f t="shared" si="391"/>
        <v>9</v>
      </c>
      <c r="E2256" t="s">
        <v>383</v>
      </c>
      <c r="H2256" t="s">
        <v>385</v>
      </c>
      <c r="I2256" s="2">
        <v>43179</v>
      </c>
      <c r="J2256" t="s">
        <v>265</v>
      </c>
      <c r="K2256" t="s">
        <v>242</v>
      </c>
      <c r="L2256" t="s">
        <v>243</v>
      </c>
      <c r="M2256" t="s">
        <v>373</v>
      </c>
      <c r="N2256" t="s">
        <v>374</v>
      </c>
      <c r="O2256" t="s">
        <v>39</v>
      </c>
      <c r="P2256" t="s">
        <v>40</v>
      </c>
      <c r="Q2256">
        <v>4</v>
      </c>
      <c r="R2256" t="s">
        <v>41</v>
      </c>
      <c r="S2256" t="s">
        <v>375</v>
      </c>
      <c r="T2256" t="s">
        <v>374</v>
      </c>
      <c r="U2256" t="str">
        <f t="shared" si="392"/>
        <v>RV</v>
      </c>
      <c r="V2256" t="s">
        <v>44</v>
      </c>
      <c r="W2256" t="str">
        <f t="shared" si="393"/>
        <v>R3711E</v>
      </c>
      <c r="X2256" t="s">
        <v>266</v>
      </c>
      <c r="AA2256" t="s">
        <v>46</v>
      </c>
      <c r="AB2256">
        <v>0</v>
      </c>
      <c r="AC2256">
        <v>0</v>
      </c>
      <c r="AD2256">
        <v>129.96</v>
      </c>
      <c r="AE2256">
        <v>0</v>
      </c>
    </row>
    <row r="2257" spans="1:31" x14ac:dyDescent="0.3">
      <c r="A2257" t="str">
        <f t="shared" si="390"/>
        <v>18</v>
      </c>
      <c r="B2257" t="str">
        <f t="shared" si="385"/>
        <v>09</v>
      </c>
      <c r="C2257" s="1">
        <v>43174.90829861111</v>
      </c>
      <c r="D2257" t="str">
        <f t="shared" si="391"/>
        <v>9</v>
      </c>
      <c r="E2257" t="s">
        <v>259</v>
      </c>
      <c r="H2257" t="s">
        <v>54</v>
      </c>
      <c r="I2257" s="2">
        <v>43182</v>
      </c>
      <c r="J2257" t="s">
        <v>265</v>
      </c>
      <c r="K2257" t="s">
        <v>242</v>
      </c>
      <c r="L2257" t="s">
        <v>243</v>
      </c>
      <c r="M2257" t="s">
        <v>373</v>
      </c>
      <c r="N2257" t="s">
        <v>374</v>
      </c>
      <c r="O2257" t="s">
        <v>39</v>
      </c>
      <c r="P2257" t="s">
        <v>40</v>
      </c>
      <c r="Q2257">
        <v>4</v>
      </c>
      <c r="R2257" t="s">
        <v>41</v>
      </c>
      <c r="S2257" t="s">
        <v>375</v>
      </c>
      <c r="T2257" t="s">
        <v>374</v>
      </c>
      <c r="U2257" t="str">
        <f t="shared" si="392"/>
        <v>RV</v>
      </c>
      <c r="V2257" t="s">
        <v>44</v>
      </c>
      <c r="W2257" t="str">
        <f t="shared" si="393"/>
        <v>R3711E</v>
      </c>
      <c r="X2257" t="s">
        <v>266</v>
      </c>
      <c r="AA2257" t="s">
        <v>46</v>
      </c>
      <c r="AB2257">
        <v>0</v>
      </c>
      <c r="AC2257">
        <v>0</v>
      </c>
      <c r="AD2257">
        <v>754.69</v>
      </c>
      <c r="AE2257">
        <v>0</v>
      </c>
    </row>
    <row r="2258" spans="1:31" x14ac:dyDescent="0.3">
      <c r="A2258" t="str">
        <f t="shared" si="390"/>
        <v>18</v>
      </c>
      <c r="B2258" t="str">
        <f t="shared" ref="B2258:B2321" si="394">"09"</f>
        <v>09</v>
      </c>
      <c r="C2258" s="1">
        <v>43174.90829861111</v>
      </c>
      <c r="D2258" t="str">
        <f t="shared" si="391"/>
        <v>9</v>
      </c>
      <c r="E2258" t="s">
        <v>259</v>
      </c>
      <c r="H2258" t="s">
        <v>54</v>
      </c>
      <c r="I2258" s="2">
        <v>43182</v>
      </c>
      <c r="J2258" t="s">
        <v>265</v>
      </c>
      <c r="K2258" t="s">
        <v>242</v>
      </c>
      <c r="L2258" t="s">
        <v>243</v>
      </c>
      <c r="M2258" t="s">
        <v>373</v>
      </c>
      <c r="N2258" t="s">
        <v>374</v>
      </c>
      <c r="O2258" t="s">
        <v>39</v>
      </c>
      <c r="P2258" t="s">
        <v>40</v>
      </c>
      <c r="Q2258">
        <v>4</v>
      </c>
      <c r="R2258" t="s">
        <v>41</v>
      </c>
      <c r="S2258" t="s">
        <v>375</v>
      </c>
      <c r="T2258" t="s">
        <v>374</v>
      </c>
      <c r="U2258" t="str">
        <f t="shared" si="392"/>
        <v>RV</v>
      </c>
      <c r="V2258" t="s">
        <v>44</v>
      </c>
      <c r="W2258" t="str">
        <f t="shared" si="393"/>
        <v>R3711E</v>
      </c>
      <c r="X2258" t="s">
        <v>266</v>
      </c>
      <c r="AA2258" t="s">
        <v>46</v>
      </c>
      <c r="AB2258">
        <v>0</v>
      </c>
      <c r="AC2258">
        <v>0</v>
      </c>
      <c r="AD2258">
        <v>98.08</v>
      </c>
      <c r="AE2258">
        <v>0</v>
      </c>
    </row>
    <row r="2259" spans="1:31" x14ac:dyDescent="0.3">
      <c r="A2259" t="str">
        <f t="shared" si="390"/>
        <v>18</v>
      </c>
      <c r="B2259" t="str">
        <f t="shared" si="394"/>
        <v>09</v>
      </c>
      <c r="C2259" s="1">
        <v>43174.911562499998</v>
      </c>
      <c r="D2259" t="str">
        <f t="shared" si="391"/>
        <v>9</v>
      </c>
      <c r="E2259" t="s">
        <v>256</v>
      </c>
      <c r="H2259" t="s">
        <v>54</v>
      </c>
      <c r="I2259" s="2">
        <v>43182</v>
      </c>
      <c r="J2259" t="s">
        <v>265</v>
      </c>
      <c r="K2259" t="s">
        <v>242</v>
      </c>
      <c r="L2259" t="s">
        <v>243</v>
      </c>
      <c r="M2259" t="s">
        <v>373</v>
      </c>
      <c r="N2259" t="s">
        <v>374</v>
      </c>
      <c r="O2259" t="s">
        <v>39</v>
      </c>
      <c r="P2259" t="s">
        <v>40</v>
      </c>
      <c r="Q2259">
        <v>4</v>
      </c>
      <c r="R2259" t="s">
        <v>41</v>
      </c>
      <c r="S2259" t="s">
        <v>375</v>
      </c>
      <c r="T2259" t="s">
        <v>374</v>
      </c>
      <c r="U2259" t="str">
        <f t="shared" si="392"/>
        <v>RV</v>
      </c>
      <c r="V2259" t="s">
        <v>44</v>
      </c>
      <c r="W2259" t="str">
        <f t="shared" si="393"/>
        <v>R3711E</v>
      </c>
      <c r="X2259" t="s">
        <v>266</v>
      </c>
      <c r="AA2259" t="s">
        <v>46</v>
      </c>
      <c r="AB2259">
        <v>0</v>
      </c>
      <c r="AC2259">
        <v>0</v>
      </c>
      <c r="AD2259">
        <v>247.53</v>
      </c>
      <c r="AE2259">
        <v>0</v>
      </c>
    </row>
    <row r="2260" spans="1:31" x14ac:dyDescent="0.3">
      <c r="A2260" t="str">
        <f t="shared" si="390"/>
        <v>18</v>
      </c>
      <c r="B2260" t="str">
        <f t="shared" si="394"/>
        <v>09</v>
      </c>
      <c r="C2260" s="1">
        <v>43174.911562499998</v>
      </c>
      <c r="D2260" t="str">
        <f t="shared" si="391"/>
        <v>9</v>
      </c>
      <c r="E2260" t="s">
        <v>256</v>
      </c>
      <c r="H2260" t="s">
        <v>54</v>
      </c>
      <c r="I2260" s="2">
        <v>43182</v>
      </c>
      <c r="J2260" t="s">
        <v>265</v>
      </c>
      <c r="K2260" t="s">
        <v>242</v>
      </c>
      <c r="L2260" t="s">
        <v>243</v>
      </c>
      <c r="M2260" t="s">
        <v>373</v>
      </c>
      <c r="N2260" t="s">
        <v>374</v>
      </c>
      <c r="O2260" t="s">
        <v>39</v>
      </c>
      <c r="P2260" t="s">
        <v>40</v>
      </c>
      <c r="Q2260">
        <v>4</v>
      </c>
      <c r="R2260" t="s">
        <v>41</v>
      </c>
      <c r="S2260" t="s">
        <v>375</v>
      </c>
      <c r="T2260" t="s">
        <v>374</v>
      </c>
      <c r="U2260" t="str">
        <f t="shared" si="392"/>
        <v>RV</v>
      </c>
      <c r="V2260" t="s">
        <v>44</v>
      </c>
      <c r="W2260" t="str">
        <f t="shared" si="393"/>
        <v>R3711E</v>
      </c>
      <c r="X2260" t="s">
        <v>266</v>
      </c>
      <c r="AA2260" t="s">
        <v>46</v>
      </c>
      <c r="AB2260">
        <v>0</v>
      </c>
      <c r="AC2260">
        <v>0</v>
      </c>
      <c r="AD2260">
        <v>2.35</v>
      </c>
      <c r="AE2260">
        <v>0</v>
      </c>
    </row>
    <row r="2261" spans="1:31" x14ac:dyDescent="0.3">
      <c r="A2261" t="str">
        <f t="shared" si="390"/>
        <v>18</v>
      </c>
      <c r="B2261" t="str">
        <f t="shared" si="394"/>
        <v>09</v>
      </c>
      <c r="C2261" s="1">
        <v>43172.431597222225</v>
      </c>
      <c r="D2261" t="str">
        <f t="shared" si="391"/>
        <v>9</v>
      </c>
      <c r="E2261" t="s">
        <v>386</v>
      </c>
      <c r="H2261" t="s">
        <v>77</v>
      </c>
      <c r="I2261" s="2">
        <v>43166</v>
      </c>
      <c r="J2261" t="s">
        <v>265</v>
      </c>
      <c r="K2261" t="s">
        <v>242</v>
      </c>
      <c r="L2261" t="s">
        <v>243</v>
      </c>
      <c r="M2261" t="s">
        <v>373</v>
      </c>
      <c r="N2261" t="s">
        <v>374</v>
      </c>
      <c r="O2261" t="s">
        <v>39</v>
      </c>
      <c r="P2261" t="s">
        <v>40</v>
      </c>
      <c r="Q2261">
        <v>4</v>
      </c>
      <c r="R2261" t="s">
        <v>41</v>
      </c>
      <c r="S2261" t="s">
        <v>375</v>
      </c>
      <c r="T2261" t="s">
        <v>374</v>
      </c>
      <c r="U2261" t="str">
        <f t="shared" si="392"/>
        <v>RV</v>
      </c>
      <c r="V2261" t="s">
        <v>44</v>
      </c>
      <c r="W2261" t="str">
        <f t="shared" si="393"/>
        <v>R3711E</v>
      </c>
      <c r="X2261" t="s">
        <v>266</v>
      </c>
      <c r="AA2261" t="s">
        <v>46</v>
      </c>
      <c r="AB2261">
        <v>0</v>
      </c>
      <c r="AC2261">
        <v>0</v>
      </c>
      <c r="AD2261">
        <v>29.64</v>
      </c>
      <c r="AE2261">
        <v>0</v>
      </c>
    </row>
    <row r="2262" spans="1:31" x14ac:dyDescent="0.3">
      <c r="A2262" t="str">
        <f t="shared" si="390"/>
        <v>18</v>
      </c>
      <c r="B2262" t="str">
        <f t="shared" si="394"/>
        <v>09</v>
      </c>
      <c r="C2262" s="1">
        <v>43160.905104166668</v>
      </c>
      <c r="D2262" t="str">
        <f t="shared" si="391"/>
        <v>9</v>
      </c>
      <c r="E2262" t="s">
        <v>257</v>
      </c>
      <c r="H2262" t="s">
        <v>48</v>
      </c>
      <c r="I2262" s="2">
        <v>43168</v>
      </c>
      <c r="J2262" t="s">
        <v>267</v>
      </c>
      <c r="K2262" t="s">
        <v>242</v>
      </c>
      <c r="L2262" t="s">
        <v>243</v>
      </c>
      <c r="M2262" t="s">
        <v>373</v>
      </c>
      <c r="N2262" t="s">
        <v>374</v>
      </c>
      <c r="O2262" t="s">
        <v>39</v>
      </c>
      <c r="P2262" t="s">
        <v>40</v>
      </c>
      <c r="Q2262">
        <v>4</v>
      </c>
      <c r="R2262" t="s">
        <v>41</v>
      </c>
      <c r="S2262" t="s">
        <v>375</v>
      </c>
      <c r="T2262" t="s">
        <v>374</v>
      </c>
      <c r="U2262" t="str">
        <f t="shared" ref="U2262:U2276" si="395">"09"</f>
        <v>09</v>
      </c>
      <c r="V2262" t="s">
        <v>268</v>
      </c>
      <c r="W2262" t="str">
        <f t="shared" ref="W2262:W2276" si="396">"E5982"</f>
        <v>E5982</v>
      </c>
      <c r="X2262" t="s">
        <v>268</v>
      </c>
      <c r="AA2262" t="s">
        <v>46</v>
      </c>
      <c r="AB2262">
        <v>0</v>
      </c>
      <c r="AC2262">
        <v>0</v>
      </c>
      <c r="AD2262">
        <v>235.29</v>
      </c>
      <c r="AE2262">
        <v>0</v>
      </c>
    </row>
    <row r="2263" spans="1:31" x14ac:dyDescent="0.3">
      <c r="A2263" t="str">
        <f t="shared" si="390"/>
        <v>18</v>
      </c>
      <c r="B2263" t="str">
        <f t="shared" si="394"/>
        <v>09</v>
      </c>
      <c r="C2263" s="1">
        <v>43160.905104166668</v>
      </c>
      <c r="D2263" t="str">
        <f t="shared" si="391"/>
        <v>9</v>
      </c>
      <c r="E2263" t="s">
        <v>257</v>
      </c>
      <c r="H2263" t="s">
        <v>48</v>
      </c>
      <c r="I2263" s="2">
        <v>43168</v>
      </c>
      <c r="J2263" t="s">
        <v>267</v>
      </c>
      <c r="K2263" t="s">
        <v>242</v>
      </c>
      <c r="L2263" t="s">
        <v>243</v>
      </c>
      <c r="M2263" t="s">
        <v>373</v>
      </c>
      <c r="N2263" t="s">
        <v>374</v>
      </c>
      <c r="O2263" t="s">
        <v>39</v>
      </c>
      <c r="P2263" t="s">
        <v>40</v>
      </c>
      <c r="Q2263">
        <v>4</v>
      </c>
      <c r="R2263" t="s">
        <v>41</v>
      </c>
      <c r="S2263" t="s">
        <v>375</v>
      </c>
      <c r="T2263" t="s">
        <v>374</v>
      </c>
      <c r="U2263" t="str">
        <f t="shared" si="395"/>
        <v>09</v>
      </c>
      <c r="V2263" t="s">
        <v>268</v>
      </c>
      <c r="W2263" t="str">
        <f t="shared" si="396"/>
        <v>E5982</v>
      </c>
      <c r="X2263" t="s">
        <v>268</v>
      </c>
      <c r="AA2263" t="s">
        <v>46</v>
      </c>
      <c r="AB2263">
        <v>0</v>
      </c>
      <c r="AC2263">
        <v>0</v>
      </c>
      <c r="AD2263">
        <v>45.3</v>
      </c>
      <c r="AE2263">
        <v>0</v>
      </c>
    </row>
    <row r="2264" spans="1:31" x14ac:dyDescent="0.3">
      <c r="A2264" t="str">
        <f t="shared" si="390"/>
        <v>18</v>
      </c>
      <c r="B2264" t="str">
        <f t="shared" si="394"/>
        <v>09</v>
      </c>
      <c r="C2264" s="1">
        <v>43187.903078703705</v>
      </c>
      <c r="D2264" t="str">
        <f t="shared" si="391"/>
        <v>9</v>
      </c>
      <c r="E2264" t="s">
        <v>376</v>
      </c>
      <c r="F2264" t="s">
        <v>377</v>
      </c>
      <c r="H2264" t="s">
        <v>378</v>
      </c>
      <c r="I2264" s="2">
        <v>43175</v>
      </c>
      <c r="J2264" t="s">
        <v>267</v>
      </c>
      <c r="K2264" t="s">
        <v>242</v>
      </c>
      <c r="L2264" t="s">
        <v>243</v>
      </c>
      <c r="M2264" t="s">
        <v>373</v>
      </c>
      <c r="N2264" t="s">
        <v>374</v>
      </c>
      <c r="O2264" t="s">
        <v>39</v>
      </c>
      <c r="P2264" t="s">
        <v>40</v>
      </c>
      <c r="Q2264">
        <v>4</v>
      </c>
      <c r="R2264" t="s">
        <v>41</v>
      </c>
      <c r="S2264" t="s">
        <v>375</v>
      </c>
      <c r="T2264" t="s">
        <v>374</v>
      </c>
      <c r="U2264" t="str">
        <f t="shared" si="395"/>
        <v>09</v>
      </c>
      <c r="V2264" t="s">
        <v>268</v>
      </c>
      <c r="W2264" t="str">
        <f t="shared" si="396"/>
        <v>E5982</v>
      </c>
      <c r="X2264" t="s">
        <v>268</v>
      </c>
      <c r="AA2264" t="s">
        <v>46</v>
      </c>
      <c r="AB2264">
        <v>0</v>
      </c>
      <c r="AC2264">
        <v>0</v>
      </c>
      <c r="AD2264">
        <v>6.42</v>
      </c>
      <c r="AE2264">
        <v>0</v>
      </c>
    </row>
    <row r="2265" spans="1:31" x14ac:dyDescent="0.3">
      <c r="A2265" t="str">
        <f t="shared" si="390"/>
        <v>18</v>
      </c>
      <c r="B2265" t="str">
        <f t="shared" si="394"/>
        <v>09</v>
      </c>
      <c r="C2265" s="1">
        <v>43160.908564814818</v>
      </c>
      <c r="D2265" t="str">
        <f t="shared" si="391"/>
        <v>9</v>
      </c>
      <c r="E2265" t="s">
        <v>255</v>
      </c>
      <c r="H2265" t="s">
        <v>48</v>
      </c>
      <c r="I2265" s="2">
        <v>43168</v>
      </c>
      <c r="J2265" t="s">
        <v>267</v>
      </c>
      <c r="K2265" t="s">
        <v>242</v>
      </c>
      <c r="L2265" t="s">
        <v>243</v>
      </c>
      <c r="M2265" t="s">
        <v>373</v>
      </c>
      <c r="N2265" t="s">
        <v>374</v>
      </c>
      <c r="O2265" t="s">
        <v>39</v>
      </c>
      <c r="P2265" t="s">
        <v>40</v>
      </c>
      <c r="Q2265">
        <v>4</v>
      </c>
      <c r="R2265" t="s">
        <v>41</v>
      </c>
      <c r="S2265" t="s">
        <v>375</v>
      </c>
      <c r="T2265" t="s">
        <v>374</v>
      </c>
      <c r="U2265" t="str">
        <f t="shared" si="395"/>
        <v>09</v>
      </c>
      <c r="V2265" t="s">
        <v>268</v>
      </c>
      <c r="W2265" t="str">
        <f t="shared" si="396"/>
        <v>E5982</v>
      </c>
      <c r="X2265" t="s">
        <v>268</v>
      </c>
      <c r="AA2265" t="s">
        <v>46</v>
      </c>
      <c r="AB2265">
        <v>0</v>
      </c>
      <c r="AC2265">
        <v>0</v>
      </c>
      <c r="AD2265">
        <v>77.180000000000007</v>
      </c>
      <c r="AE2265">
        <v>0</v>
      </c>
    </row>
    <row r="2266" spans="1:31" x14ac:dyDescent="0.3">
      <c r="A2266" t="str">
        <f t="shared" si="390"/>
        <v>18</v>
      </c>
      <c r="B2266" t="str">
        <f t="shared" si="394"/>
        <v>09</v>
      </c>
      <c r="C2266" s="1">
        <v>43160.908576388887</v>
      </c>
      <c r="D2266" t="str">
        <f t="shared" si="391"/>
        <v>9</v>
      </c>
      <c r="E2266" t="s">
        <v>255</v>
      </c>
      <c r="H2266" t="s">
        <v>48</v>
      </c>
      <c r="I2266" s="2">
        <v>43168</v>
      </c>
      <c r="J2266" t="s">
        <v>267</v>
      </c>
      <c r="K2266" t="s">
        <v>242</v>
      </c>
      <c r="L2266" t="s">
        <v>243</v>
      </c>
      <c r="M2266" t="s">
        <v>373</v>
      </c>
      <c r="N2266" t="s">
        <v>374</v>
      </c>
      <c r="O2266" t="s">
        <v>39</v>
      </c>
      <c r="P2266" t="s">
        <v>40</v>
      </c>
      <c r="Q2266">
        <v>4</v>
      </c>
      <c r="R2266" t="s">
        <v>41</v>
      </c>
      <c r="S2266" t="s">
        <v>375</v>
      </c>
      <c r="T2266" t="s">
        <v>374</v>
      </c>
      <c r="U2266" t="str">
        <f t="shared" si="395"/>
        <v>09</v>
      </c>
      <c r="V2266" t="s">
        <v>268</v>
      </c>
      <c r="W2266" t="str">
        <f t="shared" si="396"/>
        <v>E5982</v>
      </c>
      <c r="X2266" t="s">
        <v>268</v>
      </c>
      <c r="AA2266" t="s">
        <v>46</v>
      </c>
      <c r="AB2266">
        <v>0</v>
      </c>
      <c r="AC2266">
        <v>0</v>
      </c>
      <c r="AD2266">
        <v>1.0900000000000001</v>
      </c>
      <c r="AE2266">
        <v>0</v>
      </c>
    </row>
    <row r="2267" spans="1:31" x14ac:dyDescent="0.3">
      <c r="A2267" t="str">
        <f t="shared" si="390"/>
        <v>18</v>
      </c>
      <c r="B2267" t="str">
        <f t="shared" si="394"/>
        <v>09</v>
      </c>
      <c r="C2267" s="1">
        <v>43187.903101851851</v>
      </c>
      <c r="D2267" t="str">
        <f t="shared" si="391"/>
        <v>9</v>
      </c>
      <c r="E2267" t="s">
        <v>379</v>
      </c>
      <c r="F2267" t="s">
        <v>380</v>
      </c>
      <c r="H2267" t="s">
        <v>378</v>
      </c>
      <c r="I2267" s="2">
        <v>43178</v>
      </c>
      <c r="J2267" t="s">
        <v>267</v>
      </c>
      <c r="K2267" t="s">
        <v>242</v>
      </c>
      <c r="L2267" t="s">
        <v>243</v>
      </c>
      <c r="M2267" t="s">
        <v>373</v>
      </c>
      <c r="N2267" t="s">
        <v>374</v>
      </c>
      <c r="O2267" t="s">
        <v>39</v>
      </c>
      <c r="P2267" t="s">
        <v>40</v>
      </c>
      <c r="Q2267">
        <v>4</v>
      </c>
      <c r="R2267" t="s">
        <v>41</v>
      </c>
      <c r="S2267" t="s">
        <v>375</v>
      </c>
      <c r="T2267" t="s">
        <v>374</v>
      </c>
      <c r="U2267" t="str">
        <f t="shared" si="395"/>
        <v>09</v>
      </c>
      <c r="V2267" t="s">
        <v>268</v>
      </c>
      <c r="W2267" t="str">
        <f t="shared" si="396"/>
        <v>E5982</v>
      </c>
      <c r="X2267" t="s">
        <v>268</v>
      </c>
      <c r="AA2267" t="s">
        <v>46</v>
      </c>
      <c r="AB2267">
        <v>0</v>
      </c>
      <c r="AC2267">
        <v>0</v>
      </c>
      <c r="AD2267">
        <v>6.59</v>
      </c>
      <c r="AE2267">
        <v>0</v>
      </c>
    </row>
    <row r="2268" spans="1:31" x14ac:dyDescent="0.3">
      <c r="A2268" t="str">
        <f t="shared" si="390"/>
        <v>18</v>
      </c>
      <c r="B2268" t="str">
        <f t="shared" si="394"/>
        <v>09</v>
      </c>
      <c r="C2268" s="1">
        <v>43187.903136574074</v>
      </c>
      <c r="D2268" t="str">
        <f t="shared" si="391"/>
        <v>9</v>
      </c>
      <c r="E2268" t="s">
        <v>381</v>
      </c>
      <c r="F2268" t="s">
        <v>382</v>
      </c>
      <c r="H2268" t="s">
        <v>378</v>
      </c>
      <c r="I2268" s="2">
        <v>43181</v>
      </c>
      <c r="J2268" t="s">
        <v>267</v>
      </c>
      <c r="K2268" t="s">
        <v>242</v>
      </c>
      <c r="L2268" t="s">
        <v>243</v>
      </c>
      <c r="M2268" t="s">
        <v>373</v>
      </c>
      <c r="N2268" t="s">
        <v>374</v>
      </c>
      <c r="O2268" t="s">
        <v>39</v>
      </c>
      <c r="P2268" t="s">
        <v>40</v>
      </c>
      <c r="Q2268">
        <v>4</v>
      </c>
      <c r="R2268" t="s">
        <v>41</v>
      </c>
      <c r="S2268" t="s">
        <v>375</v>
      </c>
      <c r="T2268" t="s">
        <v>374</v>
      </c>
      <c r="U2268" t="str">
        <f t="shared" si="395"/>
        <v>09</v>
      </c>
      <c r="V2268" t="s">
        <v>268</v>
      </c>
      <c r="W2268" t="str">
        <f t="shared" si="396"/>
        <v>E5982</v>
      </c>
      <c r="X2268" t="s">
        <v>268</v>
      </c>
      <c r="AA2268" t="s">
        <v>46</v>
      </c>
      <c r="AB2268">
        <v>0</v>
      </c>
      <c r="AC2268">
        <v>0</v>
      </c>
      <c r="AD2268">
        <v>1.76</v>
      </c>
      <c r="AE2268">
        <v>0</v>
      </c>
    </row>
    <row r="2269" spans="1:31" x14ac:dyDescent="0.3">
      <c r="A2269" t="str">
        <f t="shared" si="390"/>
        <v>18</v>
      </c>
      <c r="B2269" t="str">
        <f t="shared" si="394"/>
        <v>09</v>
      </c>
      <c r="C2269" s="1">
        <v>43179.577777777777</v>
      </c>
      <c r="D2269" t="str">
        <f t="shared" si="391"/>
        <v>9</v>
      </c>
      <c r="E2269" t="s">
        <v>383</v>
      </c>
      <c r="H2269" t="s">
        <v>384</v>
      </c>
      <c r="I2269" s="2">
        <v>43179</v>
      </c>
      <c r="J2269" t="s">
        <v>267</v>
      </c>
      <c r="K2269" t="s">
        <v>242</v>
      </c>
      <c r="L2269" t="s">
        <v>243</v>
      </c>
      <c r="M2269" t="s">
        <v>373</v>
      </c>
      <c r="N2269" t="s">
        <v>374</v>
      </c>
      <c r="O2269" t="s">
        <v>39</v>
      </c>
      <c r="P2269" t="s">
        <v>40</v>
      </c>
      <c r="Q2269">
        <v>4</v>
      </c>
      <c r="R2269" t="s">
        <v>41</v>
      </c>
      <c r="S2269" t="s">
        <v>375</v>
      </c>
      <c r="T2269" t="s">
        <v>374</v>
      </c>
      <c r="U2269" t="str">
        <f t="shared" si="395"/>
        <v>09</v>
      </c>
      <c r="V2269" t="s">
        <v>268</v>
      </c>
      <c r="W2269" t="str">
        <f t="shared" si="396"/>
        <v>E5982</v>
      </c>
      <c r="X2269" t="s">
        <v>268</v>
      </c>
      <c r="AA2269" t="s">
        <v>46</v>
      </c>
      <c r="AB2269">
        <v>0</v>
      </c>
      <c r="AC2269">
        <v>0</v>
      </c>
      <c r="AD2269">
        <v>11.18</v>
      </c>
      <c r="AE2269">
        <v>0</v>
      </c>
    </row>
    <row r="2270" spans="1:31" x14ac:dyDescent="0.3">
      <c r="A2270" t="str">
        <f t="shared" si="390"/>
        <v>18</v>
      </c>
      <c r="B2270" t="str">
        <f t="shared" si="394"/>
        <v>09</v>
      </c>
      <c r="C2270" s="1">
        <v>43179.577777777777</v>
      </c>
      <c r="D2270" t="str">
        <f t="shared" si="391"/>
        <v>9</v>
      </c>
      <c r="E2270" t="s">
        <v>383</v>
      </c>
      <c r="H2270" t="s">
        <v>384</v>
      </c>
      <c r="I2270" s="2">
        <v>43179</v>
      </c>
      <c r="J2270" t="s">
        <v>267</v>
      </c>
      <c r="K2270" t="s">
        <v>242</v>
      </c>
      <c r="L2270" t="s">
        <v>243</v>
      </c>
      <c r="M2270" t="s">
        <v>373</v>
      </c>
      <c r="N2270" t="s">
        <v>374</v>
      </c>
      <c r="O2270" t="s">
        <v>39</v>
      </c>
      <c r="P2270" t="s">
        <v>40</v>
      </c>
      <c r="Q2270">
        <v>4</v>
      </c>
      <c r="R2270" t="s">
        <v>41</v>
      </c>
      <c r="S2270" t="s">
        <v>375</v>
      </c>
      <c r="T2270" t="s">
        <v>374</v>
      </c>
      <c r="U2270" t="str">
        <f t="shared" si="395"/>
        <v>09</v>
      </c>
      <c r="V2270" t="s">
        <v>268</v>
      </c>
      <c r="W2270" t="str">
        <f t="shared" si="396"/>
        <v>E5982</v>
      </c>
      <c r="X2270" t="s">
        <v>268</v>
      </c>
      <c r="AA2270" t="s">
        <v>46</v>
      </c>
      <c r="AB2270">
        <v>0</v>
      </c>
      <c r="AC2270">
        <v>0</v>
      </c>
      <c r="AD2270">
        <v>16.829999999999998</v>
      </c>
      <c r="AE2270">
        <v>0</v>
      </c>
    </row>
    <row r="2271" spans="1:31" x14ac:dyDescent="0.3">
      <c r="A2271" t="str">
        <f t="shared" si="390"/>
        <v>18</v>
      </c>
      <c r="B2271" t="str">
        <f t="shared" si="394"/>
        <v>09</v>
      </c>
      <c r="C2271" s="1">
        <v>43179.577789351853</v>
      </c>
      <c r="D2271" t="str">
        <f t="shared" si="391"/>
        <v>9</v>
      </c>
      <c r="E2271" t="s">
        <v>383</v>
      </c>
      <c r="H2271" t="s">
        <v>385</v>
      </c>
      <c r="I2271" s="2">
        <v>43179</v>
      </c>
      <c r="J2271" t="s">
        <v>267</v>
      </c>
      <c r="K2271" t="s">
        <v>242</v>
      </c>
      <c r="L2271" t="s">
        <v>243</v>
      </c>
      <c r="M2271" t="s">
        <v>373</v>
      </c>
      <c r="N2271" t="s">
        <v>374</v>
      </c>
      <c r="O2271" t="s">
        <v>39</v>
      </c>
      <c r="P2271" t="s">
        <v>40</v>
      </c>
      <c r="Q2271">
        <v>4</v>
      </c>
      <c r="R2271" t="s">
        <v>41</v>
      </c>
      <c r="S2271" t="s">
        <v>375</v>
      </c>
      <c r="T2271" t="s">
        <v>374</v>
      </c>
      <c r="U2271" t="str">
        <f t="shared" si="395"/>
        <v>09</v>
      </c>
      <c r="V2271" t="s">
        <v>268</v>
      </c>
      <c r="W2271" t="str">
        <f t="shared" si="396"/>
        <v>E5982</v>
      </c>
      <c r="X2271" t="s">
        <v>268</v>
      </c>
      <c r="AA2271" t="s">
        <v>46</v>
      </c>
      <c r="AB2271">
        <v>0</v>
      </c>
      <c r="AC2271">
        <v>0</v>
      </c>
      <c r="AD2271">
        <v>40.520000000000003</v>
      </c>
      <c r="AE2271">
        <v>0</v>
      </c>
    </row>
    <row r="2272" spans="1:31" x14ac:dyDescent="0.3">
      <c r="A2272" t="str">
        <f t="shared" si="390"/>
        <v>18</v>
      </c>
      <c r="B2272" t="str">
        <f t="shared" si="394"/>
        <v>09</v>
      </c>
      <c r="C2272" s="1">
        <v>43174.90829861111</v>
      </c>
      <c r="D2272" t="str">
        <f t="shared" si="391"/>
        <v>9</v>
      </c>
      <c r="E2272" t="s">
        <v>259</v>
      </c>
      <c r="H2272" t="s">
        <v>54</v>
      </c>
      <c r="I2272" s="2">
        <v>43182</v>
      </c>
      <c r="J2272" t="s">
        <v>267</v>
      </c>
      <c r="K2272" t="s">
        <v>242</v>
      </c>
      <c r="L2272" t="s">
        <v>243</v>
      </c>
      <c r="M2272" t="s">
        <v>373</v>
      </c>
      <c r="N2272" t="s">
        <v>374</v>
      </c>
      <c r="O2272" t="s">
        <v>39</v>
      </c>
      <c r="P2272" t="s">
        <v>40</v>
      </c>
      <c r="Q2272">
        <v>4</v>
      </c>
      <c r="R2272" t="s">
        <v>41</v>
      </c>
      <c r="S2272" t="s">
        <v>375</v>
      </c>
      <c r="T2272" t="s">
        <v>374</v>
      </c>
      <c r="U2272" t="str">
        <f t="shared" si="395"/>
        <v>09</v>
      </c>
      <c r="V2272" t="s">
        <v>268</v>
      </c>
      <c r="W2272" t="str">
        <f t="shared" si="396"/>
        <v>E5982</v>
      </c>
      <c r="X2272" t="s">
        <v>268</v>
      </c>
      <c r="AA2272" t="s">
        <v>46</v>
      </c>
      <c r="AB2272">
        <v>0</v>
      </c>
      <c r="AC2272">
        <v>0</v>
      </c>
      <c r="AD2272">
        <v>235.29</v>
      </c>
      <c r="AE2272">
        <v>0</v>
      </c>
    </row>
    <row r="2273" spans="1:31" x14ac:dyDescent="0.3">
      <c r="A2273" t="str">
        <f t="shared" si="390"/>
        <v>18</v>
      </c>
      <c r="B2273" t="str">
        <f t="shared" si="394"/>
        <v>09</v>
      </c>
      <c r="C2273" s="1">
        <v>43174.90829861111</v>
      </c>
      <c r="D2273" t="str">
        <f t="shared" si="391"/>
        <v>9</v>
      </c>
      <c r="E2273" t="s">
        <v>259</v>
      </c>
      <c r="H2273" t="s">
        <v>54</v>
      </c>
      <c r="I2273" s="2">
        <v>43182</v>
      </c>
      <c r="J2273" t="s">
        <v>267</v>
      </c>
      <c r="K2273" t="s">
        <v>242</v>
      </c>
      <c r="L2273" t="s">
        <v>243</v>
      </c>
      <c r="M2273" t="s">
        <v>373</v>
      </c>
      <c r="N2273" t="s">
        <v>374</v>
      </c>
      <c r="O2273" t="s">
        <v>39</v>
      </c>
      <c r="P2273" t="s">
        <v>40</v>
      </c>
      <c r="Q2273">
        <v>4</v>
      </c>
      <c r="R2273" t="s">
        <v>41</v>
      </c>
      <c r="S2273" t="s">
        <v>375</v>
      </c>
      <c r="T2273" t="s">
        <v>374</v>
      </c>
      <c r="U2273" t="str">
        <f t="shared" si="395"/>
        <v>09</v>
      </c>
      <c r="V2273" t="s">
        <v>268</v>
      </c>
      <c r="W2273" t="str">
        <f t="shared" si="396"/>
        <v>E5982</v>
      </c>
      <c r="X2273" t="s">
        <v>268</v>
      </c>
      <c r="AA2273" t="s">
        <v>46</v>
      </c>
      <c r="AB2273">
        <v>0</v>
      </c>
      <c r="AC2273">
        <v>0</v>
      </c>
      <c r="AD2273">
        <v>30.58</v>
      </c>
      <c r="AE2273">
        <v>0</v>
      </c>
    </row>
    <row r="2274" spans="1:31" x14ac:dyDescent="0.3">
      <c r="A2274" t="str">
        <f t="shared" si="390"/>
        <v>18</v>
      </c>
      <c r="B2274" t="str">
        <f t="shared" si="394"/>
        <v>09</v>
      </c>
      <c r="C2274" s="1">
        <v>43174.911550925928</v>
      </c>
      <c r="D2274" t="str">
        <f t="shared" si="391"/>
        <v>9</v>
      </c>
      <c r="E2274" t="s">
        <v>256</v>
      </c>
      <c r="H2274" t="s">
        <v>54</v>
      </c>
      <c r="I2274" s="2">
        <v>43182</v>
      </c>
      <c r="J2274" t="s">
        <v>267</v>
      </c>
      <c r="K2274" t="s">
        <v>242</v>
      </c>
      <c r="L2274" t="s">
        <v>243</v>
      </c>
      <c r="M2274" t="s">
        <v>373</v>
      </c>
      <c r="N2274" t="s">
        <v>374</v>
      </c>
      <c r="O2274" t="s">
        <v>39</v>
      </c>
      <c r="P2274" t="s">
        <v>40</v>
      </c>
      <c r="Q2274">
        <v>4</v>
      </c>
      <c r="R2274" t="s">
        <v>41</v>
      </c>
      <c r="S2274" t="s">
        <v>375</v>
      </c>
      <c r="T2274" t="s">
        <v>374</v>
      </c>
      <c r="U2274" t="str">
        <f t="shared" si="395"/>
        <v>09</v>
      </c>
      <c r="V2274" t="s">
        <v>268</v>
      </c>
      <c r="W2274" t="str">
        <f t="shared" si="396"/>
        <v>E5982</v>
      </c>
      <c r="X2274" t="s">
        <v>268</v>
      </c>
      <c r="AA2274" t="s">
        <v>46</v>
      </c>
      <c r="AB2274">
        <v>0</v>
      </c>
      <c r="AC2274">
        <v>0</v>
      </c>
      <c r="AD2274">
        <v>77.17</v>
      </c>
      <c r="AE2274">
        <v>0</v>
      </c>
    </row>
    <row r="2275" spans="1:31" x14ac:dyDescent="0.3">
      <c r="A2275" t="str">
        <f t="shared" si="390"/>
        <v>18</v>
      </c>
      <c r="B2275" t="str">
        <f t="shared" si="394"/>
        <v>09</v>
      </c>
      <c r="C2275" s="1">
        <v>43174.911562499998</v>
      </c>
      <c r="D2275" t="str">
        <f t="shared" si="391"/>
        <v>9</v>
      </c>
      <c r="E2275" t="s">
        <v>256</v>
      </c>
      <c r="H2275" t="s">
        <v>54</v>
      </c>
      <c r="I2275" s="2">
        <v>43182</v>
      </c>
      <c r="J2275" t="s">
        <v>267</v>
      </c>
      <c r="K2275" t="s">
        <v>242</v>
      </c>
      <c r="L2275" t="s">
        <v>243</v>
      </c>
      <c r="M2275" t="s">
        <v>373</v>
      </c>
      <c r="N2275" t="s">
        <v>374</v>
      </c>
      <c r="O2275" t="s">
        <v>39</v>
      </c>
      <c r="P2275" t="s">
        <v>40</v>
      </c>
      <c r="Q2275">
        <v>4</v>
      </c>
      <c r="R2275" t="s">
        <v>41</v>
      </c>
      <c r="S2275" t="s">
        <v>375</v>
      </c>
      <c r="T2275" t="s">
        <v>374</v>
      </c>
      <c r="U2275" t="str">
        <f t="shared" si="395"/>
        <v>09</v>
      </c>
      <c r="V2275" t="s">
        <v>268</v>
      </c>
      <c r="W2275" t="str">
        <f t="shared" si="396"/>
        <v>E5982</v>
      </c>
      <c r="X2275" t="s">
        <v>268</v>
      </c>
      <c r="AA2275" t="s">
        <v>46</v>
      </c>
      <c r="AB2275">
        <v>0</v>
      </c>
      <c r="AC2275">
        <v>0</v>
      </c>
      <c r="AD2275">
        <v>0.73</v>
      </c>
      <c r="AE2275">
        <v>0</v>
      </c>
    </row>
    <row r="2276" spans="1:31" x14ac:dyDescent="0.3">
      <c r="A2276" t="str">
        <f t="shared" si="390"/>
        <v>18</v>
      </c>
      <c r="B2276" t="str">
        <f t="shared" si="394"/>
        <v>09</v>
      </c>
      <c r="C2276" s="1">
        <v>43172.431597222225</v>
      </c>
      <c r="D2276" t="str">
        <f t="shared" si="391"/>
        <v>9</v>
      </c>
      <c r="E2276" t="s">
        <v>386</v>
      </c>
      <c r="H2276" t="s">
        <v>77</v>
      </c>
      <c r="I2276" s="2">
        <v>43166</v>
      </c>
      <c r="J2276" t="s">
        <v>267</v>
      </c>
      <c r="K2276" t="s">
        <v>242</v>
      </c>
      <c r="L2276" t="s">
        <v>243</v>
      </c>
      <c r="M2276" t="s">
        <v>373</v>
      </c>
      <c r="N2276" t="s">
        <v>374</v>
      </c>
      <c r="O2276" t="s">
        <v>39</v>
      </c>
      <c r="P2276" t="s">
        <v>40</v>
      </c>
      <c r="Q2276">
        <v>4</v>
      </c>
      <c r="R2276" t="s">
        <v>41</v>
      </c>
      <c r="S2276" t="s">
        <v>375</v>
      </c>
      <c r="T2276" t="s">
        <v>374</v>
      </c>
      <c r="U2276" t="str">
        <f t="shared" si="395"/>
        <v>09</v>
      </c>
      <c r="V2276" t="s">
        <v>268</v>
      </c>
      <c r="W2276" t="str">
        <f t="shared" si="396"/>
        <v>E5982</v>
      </c>
      <c r="X2276" t="s">
        <v>268</v>
      </c>
      <c r="AA2276" t="s">
        <v>46</v>
      </c>
      <c r="AB2276">
        <v>0</v>
      </c>
      <c r="AC2276">
        <v>0</v>
      </c>
      <c r="AD2276">
        <v>9.24</v>
      </c>
      <c r="AE2276">
        <v>0</v>
      </c>
    </row>
    <row r="2277" spans="1:31" x14ac:dyDescent="0.3">
      <c r="A2277" t="str">
        <f t="shared" si="390"/>
        <v>18</v>
      </c>
      <c r="B2277" t="str">
        <f t="shared" si="394"/>
        <v>09</v>
      </c>
      <c r="C2277" s="1">
        <v>43160.908113425925</v>
      </c>
      <c r="D2277" t="str">
        <f t="shared" si="391"/>
        <v>9</v>
      </c>
      <c r="E2277" t="s">
        <v>255</v>
      </c>
      <c r="H2277" t="s">
        <v>48</v>
      </c>
      <c r="I2277" s="2">
        <v>43168</v>
      </c>
      <c r="J2277" t="s">
        <v>49</v>
      </c>
      <c r="K2277" t="s">
        <v>242</v>
      </c>
      <c r="L2277" t="s">
        <v>243</v>
      </c>
      <c r="M2277" t="s">
        <v>387</v>
      </c>
      <c r="N2277" t="s">
        <v>388</v>
      </c>
      <c r="O2277" t="s">
        <v>39</v>
      </c>
      <c r="P2277" t="s">
        <v>40</v>
      </c>
      <c r="Q2277">
        <v>4</v>
      </c>
      <c r="R2277" t="s">
        <v>41</v>
      </c>
      <c r="S2277" t="s">
        <v>389</v>
      </c>
      <c r="T2277" t="s">
        <v>388</v>
      </c>
      <c r="U2277" t="str">
        <f>"02"</f>
        <v>02</v>
      </c>
      <c r="V2277" t="s">
        <v>51</v>
      </c>
      <c r="W2277" t="str">
        <f>"E4281"</f>
        <v>E4281</v>
      </c>
      <c r="X2277" t="s">
        <v>52</v>
      </c>
      <c r="AA2277" t="s">
        <v>46</v>
      </c>
      <c r="AB2277">
        <v>0</v>
      </c>
      <c r="AC2277">
        <v>0</v>
      </c>
      <c r="AD2277">
        <v>297.11</v>
      </c>
      <c r="AE2277">
        <v>0</v>
      </c>
    </row>
    <row r="2278" spans="1:31" x14ac:dyDescent="0.3">
      <c r="A2278" t="str">
        <f t="shared" si="390"/>
        <v>18</v>
      </c>
      <c r="B2278" t="str">
        <f t="shared" si="394"/>
        <v>09</v>
      </c>
      <c r="C2278" s="1">
        <v>43174.911180555559</v>
      </c>
      <c r="D2278" t="str">
        <f t="shared" si="391"/>
        <v>9</v>
      </c>
      <c r="E2278" t="s">
        <v>256</v>
      </c>
      <c r="H2278" t="s">
        <v>54</v>
      </c>
      <c r="I2278" s="2">
        <v>43182</v>
      </c>
      <c r="J2278" t="s">
        <v>49</v>
      </c>
      <c r="K2278" t="s">
        <v>242</v>
      </c>
      <c r="L2278" t="s">
        <v>243</v>
      </c>
      <c r="M2278" t="s">
        <v>387</v>
      </c>
      <c r="N2278" t="s">
        <v>388</v>
      </c>
      <c r="O2278" t="s">
        <v>39</v>
      </c>
      <c r="P2278" t="s">
        <v>40</v>
      </c>
      <c r="Q2278">
        <v>4</v>
      </c>
      <c r="R2278" t="s">
        <v>41</v>
      </c>
      <c r="S2278" t="s">
        <v>389</v>
      </c>
      <c r="T2278" t="s">
        <v>388</v>
      </c>
      <c r="U2278" t="str">
        <f>"02"</f>
        <v>02</v>
      </c>
      <c r="V2278" t="s">
        <v>51</v>
      </c>
      <c r="W2278" t="str">
        <f>"E4281"</f>
        <v>E4281</v>
      </c>
      <c r="X2278" t="s">
        <v>52</v>
      </c>
      <c r="AA2278" t="s">
        <v>46</v>
      </c>
      <c r="AB2278">
        <v>0</v>
      </c>
      <c r="AC2278">
        <v>0</v>
      </c>
      <c r="AD2278">
        <v>297.10000000000002</v>
      </c>
      <c r="AE2278">
        <v>0</v>
      </c>
    </row>
    <row r="2279" spans="1:31" x14ac:dyDescent="0.3">
      <c r="A2279" t="str">
        <f t="shared" si="390"/>
        <v>18</v>
      </c>
      <c r="B2279" t="str">
        <f t="shared" si="394"/>
        <v>09</v>
      </c>
      <c r="C2279" s="1">
        <v>43160.908113425925</v>
      </c>
      <c r="D2279" t="str">
        <f t="shared" si="391"/>
        <v>9</v>
      </c>
      <c r="E2279" t="s">
        <v>255</v>
      </c>
      <c r="H2279" t="s">
        <v>48</v>
      </c>
      <c r="I2279" s="2">
        <v>43168</v>
      </c>
      <c r="J2279" t="s">
        <v>49</v>
      </c>
      <c r="K2279" t="s">
        <v>242</v>
      </c>
      <c r="L2279" t="s">
        <v>243</v>
      </c>
      <c r="M2279" t="s">
        <v>387</v>
      </c>
      <c r="N2279" t="s">
        <v>388</v>
      </c>
      <c r="O2279" t="s">
        <v>39</v>
      </c>
      <c r="P2279" t="s">
        <v>40</v>
      </c>
      <c r="Q2279">
        <v>4</v>
      </c>
      <c r="R2279" t="s">
        <v>41</v>
      </c>
      <c r="S2279" t="s">
        <v>389</v>
      </c>
      <c r="T2279" t="s">
        <v>388</v>
      </c>
      <c r="U2279" t="str">
        <f>"02"</f>
        <v>02</v>
      </c>
      <c r="V2279" t="s">
        <v>51</v>
      </c>
      <c r="W2279" t="str">
        <f>"E4280"</f>
        <v>E4280</v>
      </c>
      <c r="X2279" t="s">
        <v>164</v>
      </c>
      <c r="AA2279" t="s">
        <v>46</v>
      </c>
      <c r="AB2279">
        <v>0</v>
      </c>
      <c r="AC2279">
        <v>0</v>
      </c>
      <c r="AD2279">
        <v>489.92</v>
      </c>
      <c r="AE2279">
        <v>0</v>
      </c>
    </row>
    <row r="2280" spans="1:31" x14ac:dyDescent="0.3">
      <c r="A2280" t="str">
        <f t="shared" si="390"/>
        <v>18</v>
      </c>
      <c r="B2280" t="str">
        <f t="shared" si="394"/>
        <v>09</v>
      </c>
      <c r="C2280" s="1">
        <v>43174.911180555559</v>
      </c>
      <c r="D2280" t="str">
        <f t="shared" si="391"/>
        <v>9</v>
      </c>
      <c r="E2280" t="s">
        <v>256</v>
      </c>
      <c r="H2280" t="s">
        <v>54</v>
      </c>
      <c r="I2280" s="2">
        <v>43182</v>
      </c>
      <c r="J2280" t="s">
        <v>49</v>
      </c>
      <c r="K2280" t="s">
        <v>242</v>
      </c>
      <c r="L2280" t="s">
        <v>243</v>
      </c>
      <c r="M2280" t="s">
        <v>387</v>
      </c>
      <c r="N2280" t="s">
        <v>388</v>
      </c>
      <c r="O2280" t="s">
        <v>39</v>
      </c>
      <c r="P2280" t="s">
        <v>40</v>
      </c>
      <c r="Q2280">
        <v>4</v>
      </c>
      <c r="R2280" t="s">
        <v>41</v>
      </c>
      <c r="S2280" t="s">
        <v>389</v>
      </c>
      <c r="T2280" t="s">
        <v>388</v>
      </c>
      <c r="U2280" t="str">
        <f>"02"</f>
        <v>02</v>
      </c>
      <c r="V2280" t="s">
        <v>51</v>
      </c>
      <c r="W2280" t="str">
        <f>"E4280"</f>
        <v>E4280</v>
      </c>
      <c r="X2280" t="s">
        <v>164</v>
      </c>
      <c r="AA2280" t="s">
        <v>46</v>
      </c>
      <c r="AB2280">
        <v>0</v>
      </c>
      <c r="AC2280">
        <v>0</v>
      </c>
      <c r="AD2280">
        <v>489.92</v>
      </c>
      <c r="AE2280">
        <v>0</v>
      </c>
    </row>
    <row r="2281" spans="1:31" x14ac:dyDescent="0.3">
      <c r="A2281" t="str">
        <f t="shared" si="390"/>
        <v>18</v>
      </c>
      <c r="B2281" t="str">
        <f t="shared" si="394"/>
        <v>09</v>
      </c>
      <c r="C2281" s="1">
        <v>43160.903124999997</v>
      </c>
      <c r="D2281" t="str">
        <f t="shared" si="391"/>
        <v>9</v>
      </c>
      <c r="E2281" t="s">
        <v>258</v>
      </c>
      <c r="G2281" t="s">
        <v>86</v>
      </c>
      <c r="H2281" t="s">
        <v>87</v>
      </c>
      <c r="I2281" s="2">
        <v>43160</v>
      </c>
      <c r="J2281" t="s">
        <v>88</v>
      </c>
      <c r="K2281" t="s">
        <v>242</v>
      </c>
      <c r="L2281" t="s">
        <v>243</v>
      </c>
      <c r="M2281" t="s">
        <v>387</v>
      </c>
      <c r="N2281" t="s">
        <v>388</v>
      </c>
      <c r="O2281" t="s">
        <v>39</v>
      </c>
      <c r="P2281" t="s">
        <v>40</v>
      </c>
      <c r="Q2281">
        <v>4</v>
      </c>
      <c r="R2281" t="s">
        <v>41</v>
      </c>
      <c r="S2281" t="s">
        <v>389</v>
      </c>
      <c r="T2281" t="s">
        <v>388</v>
      </c>
      <c r="U2281" t="str">
        <f t="shared" ref="U2281:U2286" si="397">"01"</f>
        <v>01</v>
      </c>
      <c r="V2281" t="s">
        <v>84</v>
      </c>
      <c r="W2281" t="str">
        <f t="shared" ref="W2281:W2286" si="398">"E4105"</f>
        <v>E4105</v>
      </c>
      <c r="X2281" t="s">
        <v>84</v>
      </c>
      <c r="AA2281" t="s">
        <v>65</v>
      </c>
      <c r="AB2281">
        <v>0</v>
      </c>
      <c r="AC2281">
        <v>0</v>
      </c>
      <c r="AD2281">
        <v>0</v>
      </c>
      <c r="AE2281">
        <v>-2797.4</v>
      </c>
    </row>
    <row r="2282" spans="1:31" x14ac:dyDescent="0.3">
      <c r="A2282" t="str">
        <f t="shared" si="390"/>
        <v>18</v>
      </c>
      <c r="B2282" t="str">
        <f t="shared" si="394"/>
        <v>09</v>
      </c>
      <c r="C2282" s="1">
        <v>43160.905706018515</v>
      </c>
      <c r="D2282" t="str">
        <f t="shared" si="391"/>
        <v>9</v>
      </c>
      <c r="E2282" t="s">
        <v>82</v>
      </c>
      <c r="H2282" t="s">
        <v>48</v>
      </c>
      <c r="I2282" s="2">
        <v>43168</v>
      </c>
      <c r="J2282" t="s">
        <v>83</v>
      </c>
      <c r="K2282" t="s">
        <v>242</v>
      </c>
      <c r="L2282" t="s">
        <v>243</v>
      </c>
      <c r="M2282" t="s">
        <v>387</v>
      </c>
      <c r="N2282" t="s">
        <v>388</v>
      </c>
      <c r="O2282" t="s">
        <v>39</v>
      </c>
      <c r="P2282" t="s">
        <v>40</v>
      </c>
      <c r="Q2282">
        <v>4</v>
      </c>
      <c r="R2282" t="s">
        <v>41</v>
      </c>
      <c r="S2282" t="s">
        <v>389</v>
      </c>
      <c r="T2282" t="s">
        <v>388</v>
      </c>
      <c r="U2282" t="str">
        <f t="shared" si="397"/>
        <v>01</v>
      </c>
      <c r="V2282" t="s">
        <v>84</v>
      </c>
      <c r="W2282" t="str">
        <f t="shared" si="398"/>
        <v>E4105</v>
      </c>
      <c r="X2282" t="s">
        <v>84</v>
      </c>
      <c r="AA2282" t="s">
        <v>46</v>
      </c>
      <c r="AB2282">
        <v>0</v>
      </c>
      <c r="AC2282">
        <v>0</v>
      </c>
      <c r="AD2282">
        <v>2797.4</v>
      </c>
      <c r="AE2282">
        <v>0</v>
      </c>
    </row>
    <row r="2283" spans="1:31" x14ac:dyDescent="0.3">
      <c r="A2283" t="str">
        <f t="shared" si="390"/>
        <v>18</v>
      </c>
      <c r="B2283" t="str">
        <f t="shared" si="394"/>
        <v>09</v>
      </c>
      <c r="C2283" s="1">
        <v>43174.90892361111</v>
      </c>
      <c r="D2283" t="str">
        <f t="shared" si="391"/>
        <v>9</v>
      </c>
      <c r="E2283" t="s">
        <v>210</v>
      </c>
      <c r="H2283" t="s">
        <v>54</v>
      </c>
      <c r="I2283" s="2">
        <v>43182</v>
      </c>
      <c r="J2283" t="s">
        <v>83</v>
      </c>
      <c r="K2283" t="s">
        <v>242</v>
      </c>
      <c r="L2283" t="s">
        <v>243</v>
      </c>
      <c r="M2283" t="s">
        <v>387</v>
      </c>
      <c r="N2283" t="s">
        <v>388</v>
      </c>
      <c r="O2283" t="s">
        <v>39</v>
      </c>
      <c r="P2283" t="s">
        <v>40</v>
      </c>
      <c r="Q2283">
        <v>4</v>
      </c>
      <c r="R2283" t="s">
        <v>41</v>
      </c>
      <c r="S2283" t="s">
        <v>389</v>
      </c>
      <c r="T2283" t="s">
        <v>388</v>
      </c>
      <c r="U2283" t="str">
        <f t="shared" si="397"/>
        <v>01</v>
      </c>
      <c r="V2283" t="s">
        <v>84</v>
      </c>
      <c r="W2283" t="str">
        <f t="shared" si="398"/>
        <v>E4105</v>
      </c>
      <c r="X2283" t="s">
        <v>84</v>
      </c>
      <c r="AA2283" t="s">
        <v>46</v>
      </c>
      <c r="AB2283">
        <v>0</v>
      </c>
      <c r="AC2283">
        <v>0</v>
      </c>
      <c r="AD2283">
        <v>2797.4</v>
      </c>
      <c r="AE2283">
        <v>0</v>
      </c>
    </row>
    <row r="2284" spans="1:31" x14ac:dyDescent="0.3">
      <c r="A2284" t="str">
        <f t="shared" si="390"/>
        <v>18</v>
      </c>
      <c r="B2284" t="str">
        <f t="shared" si="394"/>
        <v>09</v>
      </c>
      <c r="C2284" s="1">
        <v>43174.906168981484</v>
      </c>
      <c r="D2284" t="str">
        <f t="shared" si="391"/>
        <v>9</v>
      </c>
      <c r="E2284" t="s">
        <v>260</v>
      </c>
      <c r="G2284" t="s">
        <v>86</v>
      </c>
      <c r="H2284" t="s">
        <v>87</v>
      </c>
      <c r="I2284" s="2">
        <v>43174</v>
      </c>
      <c r="J2284" t="s">
        <v>88</v>
      </c>
      <c r="K2284" t="s">
        <v>242</v>
      </c>
      <c r="L2284" t="s">
        <v>243</v>
      </c>
      <c r="M2284" t="s">
        <v>387</v>
      </c>
      <c r="N2284" t="s">
        <v>388</v>
      </c>
      <c r="O2284" t="s">
        <v>39</v>
      </c>
      <c r="P2284" t="s">
        <v>40</v>
      </c>
      <c r="Q2284">
        <v>4</v>
      </c>
      <c r="R2284" t="s">
        <v>41</v>
      </c>
      <c r="S2284" t="s">
        <v>389</v>
      </c>
      <c r="T2284" t="s">
        <v>388</v>
      </c>
      <c r="U2284" t="str">
        <f t="shared" si="397"/>
        <v>01</v>
      </c>
      <c r="V2284" t="s">
        <v>84</v>
      </c>
      <c r="W2284" t="str">
        <f t="shared" si="398"/>
        <v>E4105</v>
      </c>
      <c r="X2284" t="s">
        <v>84</v>
      </c>
      <c r="AA2284" t="s">
        <v>65</v>
      </c>
      <c r="AB2284">
        <v>0</v>
      </c>
      <c r="AC2284">
        <v>0</v>
      </c>
      <c r="AD2284">
        <v>0</v>
      </c>
      <c r="AE2284">
        <v>-2797.42</v>
      </c>
    </row>
    <row r="2285" spans="1:31" x14ac:dyDescent="0.3">
      <c r="A2285" t="str">
        <f t="shared" si="390"/>
        <v>18</v>
      </c>
      <c r="B2285" t="str">
        <f t="shared" si="394"/>
        <v>09</v>
      </c>
      <c r="C2285" s="1">
        <v>43188.904456018521</v>
      </c>
      <c r="D2285" t="str">
        <f t="shared" si="391"/>
        <v>9</v>
      </c>
      <c r="E2285" t="s">
        <v>261</v>
      </c>
      <c r="G2285" t="s">
        <v>86</v>
      </c>
      <c r="H2285" t="s">
        <v>87</v>
      </c>
      <c r="I2285" s="2">
        <v>43188</v>
      </c>
      <c r="J2285" t="s">
        <v>88</v>
      </c>
      <c r="K2285" t="s">
        <v>242</v>
      </c>
      <c r="L2285" t="s">
        <v>243</v>
      </c>
      <c r="M2285" t="s">
        <v>387</v>
      </c>
      <c r="N2285" t="s">
        <v>388</v>
      </c>
      <c r="O2285" t="s">
        <v>39</v>
      </c>
      <c r="P2285" t="s">
        <v>40</v>
      </c>
      <c r="Q2285">
        <v>4</v>
      </c>
      <c r="R2285" t="s">
        <v>41</v>
      </c>
      <c r="S2285" t="s">
        <v>389</v>
      </c>
      <c r="T2285" t="s">
        <v>388</v>
      </c>
      <c r="U2285" t="str">
        <f t="shared" si="397"/>
        <v>01</v>
      </c>
      <c r="V2285" t="s">
        <v>84</v>
      </c>
      <c r="W2285" t="str">
        <f t="shared" si="398"/>
        <v>E4105</v>
      </c>
      <c r="X2285" t="s">
        <v>84</v>
      </c>
      <c r="AA2285" t="s">
        <v>65</v>
      </c>
      <c r="AB2285">
        <v>0</v>
      </c>
      <c r="AC2285">
        <v>0</v>
      </c>
      <c r="AD2285">
        <v>0</v>
      </c>
      <c r="AE2285">
        <v>-14852.82</v>
      </c>
    </row>
    <row r="2286" spans="1:31" x14ac:dyDescent="0.3">
      <c r="A2286" t="str">
        <f t="shared" si="390"/>
        <v>18</v>
      </c>
      <c r="B2286" t="str">
        <f t="shared" si="394"/>
        <v>09</v>
      </c>
      <c r="C2286" s="1">
        <v>43188.903865740744</v>
      </c>
      <c r="D2286" t="str">
        <f t="shared" si="391"/>
        <v>9</v>
      </c>
      <c r="E2286" t="s">
        <v>261</v>
      </c>
      <c r="G2286" t="s">
        <v>86</v>
      </c>
      <c r="H2286" t="s">
        <v>87</v>
      </c>
      <c r="I2286" s="2">
        <v>43188</v>
      </c>
      <c r="J2286" t="s">
        <v>88</v>
      </c>
      <c r="K2286" t="s">
        <v>242</v>
      </c>
      <c r="L2286" t="s">
        <v>243</v>
      </c>
      <c r="M2286" t="s">
        <v>387</v>
      </c>
      <c r="N2286" t="s">
        <v>388</v>
      </c>
      <c r="O2286" t="s">
        <v>39</v>
      </c>
      <c r="P2286" t="s">
        <v>40</v>
      </c>
      <c r="Q2286">
        <v>4</v>
      </c>
      <c r="R2286" t="s">
        <v>41</v>
      </c>
      <c r="S2286" t="s">
        <v>389</v>
      </c>
      <c r="T2286" t="s">
        <v>388</v>
      </c>
      <c r="U2286" t="str">
        <f t="shared" si="397"/>
        <v>01</v>
      </c>
      <c r="V2286" t="s">
        <v>84</v>
      </c>
      <c r="W2286" t="str">
        <f t="shared" si="398"/>
        <v>E4105</v>
      </c>
      <c r="X2286" t="s">
        <v>84</v>
      </c>
      <c r="AA2286" t="s">
        <v>46</v>
      </c>
      <c r="AB2286">
        <v>0</v>
      </c>
      <c r="AC2286">
        <v>0</v>
      </c>
      <c r="AD2286">
        <v>0</v>
      </c>
      <c r="AE2286">
        <v>12055.41</v>
      </c>
    </row>
    <row r="2287" spans="1:31" x14ac:dyDescent="0.3">
      <c r="A2287" t="str">
        <f t="shared" si="390"/>
        <v>18</v>
      </c>
      <c r="B2287" t="str">
        <f t="shared" si="394"/>
        <v>09</v>
      </c>
      <c r="C2287" s="1">
        <v>43160.909224537034</v>
      </c>
      <c r="D2287" t="str">
        <f t="shared" si="391"/>
        <v>9</v>
      </c>
      <c r="E2287" t="s">
        <v>255</v>
      </c>
      <c r="H2287" t="s">
        <v>48</v>
      </c>
      <c r="I2287" s="2">
        <v>43168</v>
      </c>
      <c r="J2287" t="s">
        <v>265</v>
      </c>
      <c r="K2287" t="s">
        <v>242</v>
      </c>
      <c r="L2287" t="s">
        <v>243</v>
      </c>
      <c r="M2287" t="s">
        <v>387</v>
      </c>
      <c r="N2287" t="s">
        <v>388</v>
      </c>
      <c r="O2287" t="s">
        <v>39</v>
      </c>
      <c r="P2287" t="s">
        <v>40</v>
      </c>
      <c r="Q2287">
        <v>4</v>
      </c>
      <c r="R2287" t="s">
        <v>41</v>
      </c>
      <c r="S2287" t="s">
        <v>389</v>
      </c>
      <c r="T2287" t="s">
        <v>388</v>
      </c>
      <c r="U2287" t="str">
        <f t="shared" ref="U2287:U2292" si="399">"RV"</f>
        <v>RV</v>
      </c>
      <c r="V2287" t="s">
        <v>44</v>
      </c>
      <c r="W2287" t="str">
        <f t="shared" ref="W2287:W2292" si="400">"R3711E"</f>
        <v>R3711E</v>
      </c>
      <c r="X2287" t="s">
        <v>266</v>
      </c>
      <c r="AA2287" t="s">
        <v>46</v>
      </c>
      <c r="AB2287">
        <v>0</v>
      </c>
      <c r="AC2287">
        <v>0</v>
      </c>
      <c r="AD2287">
        <v>711.85</v>
      </c>
      <c r="AE2287">
        <v>0</v>
      </c>
    </row>
    <row r="2288" spans="1:31" x14ac:dyDescent="0.3">
      <c r="A2288" t="str">
        <f t="shared" si="390"/>
        <v>18</v>
      </c>
      <c r="B2288" t="str">
        <f t="shared" si="394"/>
        <v>09</v>
      </c>
      <c r="C2288" s="1">
        <v>43160.909224537034</v>
      </c>
      <c r="D2288" t="str">
        <f t="shared" si="391"/>
        <v>9</v>
      </c>
      <c r="E2288" t="s">
        <v>255</v>
      </c>
      <c r="H2288" t="s">
        <v>48</v>
      </c>
      <c r="I2288" s="2">
        <v>43168</v>
      </c>
      <c r="J2288" t="s">
        <v>265</v>
      </c>
      <c r="K2288" t="s">
        <v>242</v>
      </c>
      <c r="L2288" t="s">
        <v>243</v>
      </c>
      <c r="M2288" t="s">
        <v>387</v>
      </c>
      <c r="N2288" t="s">
        <v>388</v>
      </c>
      <c r="O2288" t="s">
        <v>39</v>
      </c>
      <c r="P2288" t="s">
        <v>40</v>
      </c>
      <c r="Q2288">
        <v>4</v>
      </c>
      <c r="R2288" t="s">
        <v>41</v>
      </c>
      <c r="S2288" t="s">
        <v>389</v>
      </c>
      <c r="T2288" t="s">
        <v>388</v>
      </c>
      <c r="U2288" t="str">
        <f t="shared" si="399"/>
        <v>RV</v>
      </c>
      <c r="V2288" t="s">
        <v>44</v>
      </c>
      <c r="W2288" t="str">
        <f t="shared" si="400"/>
        <v>R3711E</v>
      </c>
      <c r="X2288" t="s">
        <v>266</v>
      </c>
      <c r="AA2288" t="s">
        <v>46</v>
      </c>
      <c r="AB2288">
        <v>0</v>
      </c>
      <c r="AC2288">
        <v>0</v>
      </c>
      <c r="AD2288">
        <v>431.7</v>
      </c>
      <c r="AE2288">
        <v>0</v>
      </c>
    </row>
    <row r="2289" spans="1:31" x14ac:dyDescent="0.3">
      <c r="A2289" t="str">
        <f t="shared" si="390"/>
        <v>18</v>
      </c>
      <c r="B2289" t="str">
        <f t="shared" si="394"/>
        <v>09</v>
      </c>
      <c r="C2289" s="1">
        <v>43160.906550925924</v>
      </c>
      <c r="D2289" t="str">
        <f t="shared" si="391"/>
        <v>9</v>
      </c>
      <c r="E2289" t="s">
        <v>82</v>
      </c>
      <c r="H2289" t="s">
        <v>48</v>
      </c>
      <c r="I2289" s="2">
        <v>43168</v>
      </c>
      <c r="J2289" t="s">
        <v>265</v>
      </c>
      <c r="K2289" t="s">
        <v>242</v>
      </c>
      <c r="L2289" t="s">
        <v>243</v>
      </c>
      <c r="M2289" t="s">
        <v>387</v>
      </c>
      <c r="N2289" t="s">
        <v>388</v>
      </c>
      <c r="O2289" t="s">
        <v>39</v>
      </c>
      <c r="P2289" t="s">
        <v>40</v>
      </c>
      <c r="Q2289">
        <v>4</v>
      </c>
      <c r="R2289" t="s">
        <v>41</v>
      </c>
      <c r="S2289" t="s">
        <v>389</v>
      </c>
      <c r="T2289" t="s">
        <v>388</v>
      </c>
      <c r="U2289" t="str">
        <f t="shared" si="399"/>
        <v>RV</v>
      </c>
      <c r="V2289" t="s">
        <v>44</v>
      </c>
      <c r="W2289" t="str">
        <f t="shared" si="400"/>
        <v>R3711E</v>
      </c>
      <c r="X2289" t="s">
        <v>266</v>
      </c>
      <c r="AA2289" t="s">
        <v>46</v>
      </c>
      <c r="AB2289">
        <v>0</v>
      </c>
      <c r="AC2289">
        <v>0</v>
      </c>
      <c r="AD2289">
        <v>4064.62</v>
      </c>
      <c r="AE2289">
        <v>0</v>
      </c>
    </row>
    <row r="2290" spans="1:31" x14ac:dyDescent="0.3">
      <c r="A2290" t="str">
        <f t="shared" si="390"/>
        <v>18</v>
      </c>
      <c r="B2290" t="str">
        <f t="shared" si="394"/>
        <v>09</v>
      </c>
      <c r="C2290" s="1">
        <v>43174.909756944442</v>
      </c>
      <c r="D2290" t="str">
        <f t="shared" si="391"/>
        <v>9</v>
      </c>
      <c r="E2290" t="s">
        <v>210</v>
      </c>
      <c r="H2290" t="s">
        <v>54</v>
      </c>
      <c r="I2290" s="2">
        <v>43182</v>
      </c>
      <c r="J2290" t="s">
        <v>265</v>
      </c>
      <c r="K2290" t="s">
        <v>242</v>
      </c>
      <c r="L2290" t="s">
        <v>243</v>
      </c>
      <c r="M2290" t="s">
        <v>387</v>
      </c>
      <c r="N2290" t="s">
        <v>388</v>
      </c>
      <c r="O2290" t="s">
        <v>39</v>
      </c>
      <c r="P2290" t="s">
        <v>40</v>
      </c>
      <c r="Q2290">
        <v>4</v>
      </c>
      <c r="R2290" t="s">
        <v>41</v>
      </c>
      <c r="S2290" t="s">
        <v>389</v>
      </c>
      <c r="T2290" t="s">
        <v>388</v>
      </c>
      <c r="U2290" t="str">
        <f t="shared" si="399"/>
        <v>RV</v>
      </c>
      <c r="V2290" t="s">
        <v>44</v>
      </c>
      <c r="W2290" t="str">
        <f t="shared" si="400"/>
        <v>R3711E</v>
      </c>
      <c r="X2290" t="s">
        <v>266</v>
      </c>
      <c r="AA2290" t="s">
        <v>46</v>
      </c>
      <c r="AB2290">
        <v>0</v>
      </c>
      <c r="AC2290">
        <v>0</v>
      </c>
      <c r="AD2290">
        <v>4064.62</v>
      </c>
      <c r="AE2290">
        <v>0</v>
      </c>
    </row>
    <row r="2291" spans="1:31" x14ac:dyDescent="0.3">
      <c r="A2291" t="str">
        <f t="shared" si="390"/>
        <v>18</v>
      </c>
      <c r="B2291" t="str">
        <f t="shared" si="394"/>
        <v>09</v>
      </c>
      <c r="C2291" s="1">
        <v>43174.912141203706</v>
      </c>
      <c r="D2291" t="str">
        <f t="shared" si="391"/>
        <v>9</v>
      </c>
      <c r="E2291" t="s">
        <v>256</v>
      </c>
      <c r="H2291" t="s">
        <v>54</v>
      </c>
      <c r="I2291" s="2">
        <v>43182</v>
      </c>
      <c r="J2291" t="s">
        <v>265</v>
      </c>
      <c r="K2291" t="s">
        <v>242</v>
      </c>
      <c r="L2291" t="s">
        <v>243</v>
      </c>
      <c r="M2291" t="s">
        <v>387</v>
      </c>
      <c r="N2291" t="s">
        <v>388</v>
      </c>
      <c r="O2291" t="s">
        <v>39</v>
      </c>
      <c r="P2291" t="s">
        <v>40</v>
      </c>
      <c r="Q2291">
        <v>4</v>
      </c>
      <c r="R2291" t="s">
        <v>41</v>
      </c>
      <c r="S2291" t="s">
        <v>389</v>
      </c>
      <c r="T2291" t="s">
        <v>388</v>
      </c>
      <c r="U2291" t="str">
        <f t="shared" si="399"/>
        <v>RV</v>
      </c>
      <c r="V2291" t="s">
        <v>44</v>
      </c>
      <c r="W2291" t="str">
        <f t="shared" si="400"/>
        <v>R3711E</v>
      </c>
      <c r="X2291" t="s">
        <v>266</v>
      </c>
      <c r="AA2291" t="s">
        <v>46</v>
      </c>
      <c r="AB2291">
        <v>0</v>
      </c>
      <c r="AC2291">
        <v>0</v>
      </c>
      <c r="AD2291">
        <v>711.85</v>
      </c>
      <c r="AE2291">
        <v>0</v>
      </c>
    </row>
    <row r="2292" spans="1:31" x14ac:dyDescent="0.3">
      <c r="A2292" t="str">
        <f t="shared" si="390"/>
        <v>18</v>
      </c>
      <c r="B2292" t="str">
        <f t="shared" si="394"/>
        <v>09</v>
      </c>
      <c r="C2292" s="1">
        <v>43174.912141203706</v>
      </c>
      <c r="D2292" t="str">
        <f t="shared" si="391"/>
        <v>9</v>
      </c>
      <c r="E2292" t="s">
        <v>256</v>
      </c>
      <c r="H2292" t="s">
        <v>54</v>
      </c>
      <c r="I2292" s="2">
        <v>43182</v>
      </c>
      <c r="J2292" t="s">
        <v>265</v>
      </c>
      <c r="K2292" t="s">
        <v>242</v>
      </c>
      <c r="L2292" t="s">
        <v>243</v>
      </c>
      <c r="M2292" t="s">
        <v>387</v>
      </c>
      <c r="N2292" t="s">
        <v>388</v>
      </c>
      <c r="O2292" t="s">
        <v>39</v>
      </c>
      <c r="P2292" t="s">
        <v>40</v>
      </c>
      <c r="Q2292">
        <v>4</v>
      </c>
      <c r="R2292" t="s">
        <v>41</v>
      </c>
      <c r="S2292" t="s">
        <v>389</v>
      </c>
      <c r="T2292" t="s">
        <v>388</v>
      </c>
      <c r="U2292" t="str">
        <f t="shared" si="399"/>
        <v>RV</v>
      </c>
      <c r="V2292" t="s">
        <v>44</v>
      </c>
      <c r="W2292" t="str">
        <f t="shared" si="400"/>
        <v>R3711E</v>
      </c>
      <c r="X2292" t="s">
        <v>266</v>
      </c>
      <c r="AA2292" t="s">
        <v>46</v>
      </c>
      <c r="AB2292">
        <v>0</v>
      </c>
      <c r="AC2292">
        <v>0</v>
      </c>
      <c r="AD2292">
        <v>431.69</v>
      </c>
      <c r="AE2292">
        <v>0</v>
      </c>
    </row>
    <row r="2293" spans="1:31" x14ac:dyDescent="0.3">
      <c r="A2293" t="str">
        <f t="shared" si="390"/>
        <v>18</v>
      </c>
      <c r="B2293" t="str">
        <f t="shared" si="394"/>
        <v>09</v>
      </c>
      <c r="C2293" s="1">
        <v>43160.909224537034</v>
      </c>
      <c r="D2293" t="str">
        <f t="shared" si="391"/>
        <v>9</v>
      </c>
      <c r="E2293" t="s">
        <v>255</v>
      </c>
      <c r="H2293" t="s">
        <v>48</v>
      </c>
      <c r="I2293" s="2">
        <v>43168</v>
      </c>
      <c r="J2293" t="s">
        <v>267</v>
      </c>
      <c r="K2293" t="s">
        <v>242</v>
      </c>
      <c r="L2293" t="s">
        <v>243</v>
      </c>
      <c r="M2293" t="s">
        <v>387</v>
      </c>
      <c r="N2293" t="s">
        <v>388</v>
      </c>
      <c r="O2293" t="s">
        <v>39</v>
      </c>
      <c r="P2293" t="s">
        <v>40</v>
      </c>
      <c r="Q2293">
        <v>4</v>
      </c>
      <c r="R2293" t="s">
        <v>41</v>
      </c>
      <c r="S2293" t="s">
        <v>389</v>
      </c>
      <c r="T2293" t="s">
        <v>388</v>
      </c>
      <c r="U2293" t="str">
        <f t="shared" ref="U2293:U2298" si="401">"09"</f>
        <v>09</v>
      </c>
      <c r="V2293" t="s">
        <v>268</v>
      </c>
      <c r="W2293" t="str">
        <f t="shared" ref="W2293:W2298" si="402">"E5982"</f>
        <v>E5982</v>
      </c>
      <c r="X2293" t="s">
        <v>268</v>
      </c>
      <c r="AA2293" t="s">
        <v>46</v>
      </c>
      <c r="AB2293">
        <v>0</v>
      </c>
      <c r="AC2293">
        <v>0</v>
      </c>
      <c r="AD2293">
        <v>221.93</v>
      </c>
      <c r="AE2293">
        <v>0</v>
      </c>
    </row>
    <row r="2294" spans="1:31" x14ac:dyDescent="0.3">
      <c r="A2294" t="str">
        <f t="shared" si="390"/>
        <v>18</v>
      </c>
      <c r="B2294" t="str">
        <f t="shared" si="394"/>
        <v>09</v>
      </c>
      <c r="C2294" s="1">
        <v>43160.909224537034</v>
      </c>
      <c r="D2294" t="str">
        <f t="shared" si="391"/>
        <v>9</v>
      </c>
      <c r="E2294" t="s">
        <v>255</v>
      </c>
      <c r="H2294" t="s">
        <v>48</v>
      </c>
      <c r="I2294" s="2">
        <v>43168</v>
      </c>
      <c r="J2294" t="s">
        <v>267</v>
      </c>
      <c r="K2294" t="s">
        <v>242</v>
      </c>
      <c r="L2294" t="s">
        <v>243</v>
      </c>
      <c r="M2294" t="s">
        <v>387</v>
      </c>
      <c r="N2294" t="s">
        <v>388</v>
      </c>
      <c r="O2294" t="s">
        <v>39</v>
      </c>
      <c r="P2294" t="s">
        <v>40</v>
      </c>
      <c r="Q2294">
        <v>4</v>
      </c>
      <c r="R2294" t="s">
        <v>41</v>
      </c>
      <c r="S2294" t="s">
        <v>389</v>
      </c>
      <c r="T2294" t="s">
        <v>388</v>
      </c>
      <c r="U2294" t="str">
        <f t="shared" si="401"/>
        <v>09</v>
      </c>
      <c r="V2294" t="s">
        <v>268</v>
      </c>
      <c r="W2294" t="str">
        <f t="shared" si="402"/>
        <v>E5982</v>
      </c>
      <c r="X2294" t="s">
        <v>268</v>
      </c>
      <c r="AA2294" t="s">
        <v>46</v>
      </c>
      <c r="AB2294">
        <v>0</v>
      </c>
      <c r="AC2294">
        <v>0</v>
      </c>
      <c r="AD2294">
        <v>134.59</v>
      </c>
      <c r="AE2294">
        <v>0</v>
      </c>
    </row>
    <row r="2295" spans="1:31" x14ac:dyDescent="0.3">
      <c r="A2295" t="str">
        <f t="shared" si="390"/>
        <v>18</v>
      </c>
      <c r="B2295" t="str">
        <f t="shared" si="394"/>
        <v>09</v>
      </c>
      <c r="C2295" s="1">
        <v>43160.906550925924</v>
      </c>
      <c r="D2295" t="str">
        <f t="shared" si="391"/>
        <v>9</v>
      </c>
      <c r="E2295" t="s">
        <v>82</v>
      </c>
      <c r="H2295" t="s">
        <v>48</v>
      </c>
      <c r="I2295" s="2">
        <v>43168</v>
      </c>
      <c r="J2295" t="s">
        <v>267</v>
      </c>
      <c r="K2295" t="s">
        <v>242</v>
      </c>
      <c r="L2295" t="s">
        <v>243</v>
      </c>
      <c r="M2295" t="s">
        <v>387</v>
      </c>
      <c r="N2295" t="s">
        <v>388</v>
      </c>
      <c r="O2295" t="s">
        <v>39</v>
      </c>
      <c r="P2295" t="s">
        <v>40</v>
      </c>
      <c r="Q2295">
        <v>4</v>
      </c>
      <c r="R2295" t="s">
        <v>41</v>
      </c>
      <c r="S2295" t="s">
        <v>389</v>
      </c>
      <c r="T2295" t="s">
        <v>388</v>
      </c>
      <c r="U2295" t="str">
        <f t="shared" si="401"/>
        <v>09</v>
      </c>
      <c r="V2295" t="s">
        <v>268</v>
      </c>
      <c r="W2295" t="str">
        <f t="shared" si="402"/>
        <v>E5982</v>
      </c>
      <c r="X2295" t="s">
        <v>268</v>
      </c>
      <c r="AA2295" t="s">
        <v>46</v>
      </c>
      <c r="AB2295">
        <v>0</v>
      </c>
      <c r="AC2295">
        <v>0</v>
      </c>
      <c r="AD2295">
        <v>1267.22</v>
      </c>
      <c r="AE2295">
        <v>0</v>
      </c>
    </row>
    <row r="2296" spans="1:31" x14ac:dyDescent="0.3">
      <c r="A2296" t="str">
        <f t="shared" si="390"/>
        <v>18</v>
      </c>
      <c r="B2296" t="str">
        <f t="shared" si="394"/>
        <v>09</v>
      </c>
      <c r="C2296" s="1">
        <v>43174.909756944442</v>
      </c>
      <c r="D2296" t="str">
        <f t="shared" si="391"/>
        <v>9</v>
      </c>
      <c r="E2296" t="s">
        <v>210</v>
      </c>
      <c r="H2296" t="s">
        <v>54</v>
      </c>
      <c r="I2296" s="2">
        <v>43182</v>
      </c>
      <c r="J2296" t="s">
        <v>267</v>
      </c>
      <c r="K2296" t="s">
        <v>242</v>
      </c>
      <c r="L2296" t="s">
        <v>243</v>
      </c>
      <c r="M2296" t="s">
        <v>387</v>
      </c>
      <c r="N2296" t="s">
        <v>388</v>
      </c>
      <c r="O2296" t="s">
        <v>39</v>
      </c>
      <c r="P2296" t="s">
        <v>40</v>
      </c>
      <c r="Q2296">
        <v>4</v>
      </c>
      <c r="R2296" t="s">
        <v>41</v>
      </c>
      <c r="S2296" t="s">
        <v>389</v>
      </c>
      <c r="T2296" t="s">
        <v>388</v>
      </c>
      <c r="U2296" t="str">
        <f t="shared" si="401"/>
        <v>09</v>
      </c>
      <c r="V2296" t="s">
        <v>268</v>
      </c>
      <c r="W2296" t="str">
        <f t="shared" si="402"/>
        <v>E5982</v>
      </c>
      <c r="X2296" t="s">
        <v>268</v>
      </c>
      <c r="AA2296" t="s">
        <v>46</v>
      </c>
      <c r="AB2296">
        <v>0</v>
      </c>
      <c r="AC2296">
        <v>0</v>
      </c>
      <c r="AD2296">
        <v>1267.22</v>
      </c>
      <c r="AE2296">
        <v>0</v>
      </c>
    </row>
    <row r="2297" spans="1:31" x14ac:dyDescent="0.3">
      <c r="A2297" t="str">
        <f t="shared" si="390"/>
        <v>18</v>
      </c>
      <c r="B2297" t="str">
        <f t="shared" si="394"/>
        <v>09</v>
      </c>
      <c r="C2297" s="1">
        <v>43174.912141203706</v>
      </c>
      <c r="D2297" t="str">
        <f t="shared" si="391"/>
        <v>9</v>
      </c>
      <c r="E2297" t="s">
        <v>256</v>
      </c>
      <c r="H2297" t="s">
        <v>54</v>
      </c>
      <c r="I2297" s="2">
        <v>43182</v>
      </c>
      <c r="J2297" t="s">
        <v>267</v>
      </c>
      <c r="K2297" t="s">
        <v>242</v>
      </c>
      <c r="L2297" t="s">
        <v>243</v>
      </c>
      <c r="M2297" t="s">
        <v>387</v>
      </c>
      <c r="N2297" t="s">
        <v>388</v>
      </c>
      <c r="O2297" t="s">
        <v>39</v>
      </c>
      <c r="P2297" t="s">
        <v>40</v>
      </c>
      <c r="Q2297">
        <v>4</v>
      </c>
      <c r="R2297" t="s">
        <v>41</v>
      </c>
      <c r="S2297" t="s">
        <v>389</v>
      </c>
      <c r="T2297" t="s">
        <v>388</v>
      </c>
      <c r="U2297" t="str">
        <f t="shared" si="401"/>
        <v>09</v>
      </c>
      <c r="V2297" t="s">
        <v>268</v>
      </c>
      <c r="W2297" t="str">
        <f t="shared" si="402"/>
        <v>E5982</v>
      </c>
      <c r="X2297" t="s">
        <v>268</v>
      </c>
      <c r="AA2297" t="s">
        <v>46</v>
      </c>
      <c r="AB2297">
        <v>0</v>
      </c>
      <c r="AC2297">
        <v>0</v>
      </c>
      <c r="AD2297">
        <v>221.93</v>
      </c>
      <c r="AE2297">
        <v>0</v>
      </c>
    </row>
    <row r="2298" spans="1:31" x14ac:dyDescent="0.3">
      <c r="A2298" t="str">
        <f t="shared" si="390"/>
        <v>18</v>
      </c>
      <c r="B2298" t="str">
        <f t="shared" si="394"/>
        <v>09</v>
      </c>
      <c r="C2298" s="1">
        <v>43174.912141203706</v>
      </c>
      <c r="D2298" t="str">
        <f t="shared" si="391"/>
        <v>9</v>
      </c>
      <c r="E2298" t="s">
        <v>256</v>
      </c>
      <c r="H2298" t="s">
        <v>54</v>
      </c>
      <c r="I2298" s="2">
        <v>43182</v>
      </c>
      <c r="J2298" t="s">
        <v>267</v>
      </c>
      <c r="K2298" t="s">
        <v>242</v>
      </c>
      <c r="L2298" t="s">
        <v>243</v>
      </c>
      <c r="M2298" t="s">
        <v>387</v>
      </c>
      <c r="N2298" t="s">
        <v>388</v>
      </c>
      <c r="O2298" t="s">
        <v>39</v>
      </c>
      <c r="P2298" t="s">
        <v>40</v>
      </c>
      <c r="Q2298">
        <v>4</v>
      </c>
      <c r="R2298" t="s">
        <v>41</v>
      </c>
      <c r="S2298" t="s">
        <v>389</v>
      </c>
      <c r="T2298" t="s">
        <v>388</v>
      </c>
      <c r="U2298" t="str">
        <f t="shared" si="401"/>
        <v>09</v>
      </c>
      <c r="V2298" t="s">
        <v>268</v>
      </c>
      <c r="W2298" t="str">
        <f t="shared" si="402"/>
        <v>E5982</v>
      </c>
      <c r="X2298" t="s">
        <v>268</v>
      </c>
      <c r="AA2298" t="s">
        <v>46</v>
      </c>
      <c r="AB2298">
        <v>0</v>
      </c>
      <c r="AC2298">
        <v>0</v>
      </c>
      <c r="AD2298">
        <v>134.59</v>
      </c>
      <c r="AE2298">
        <v>0</v>
      </c>
    </row>
    <row r="2299" spans="1:31" x14ac:dyDescent="0.3">
      <c r="A2299" t="str">
        <f t="shared" si="390"/>
        <v>18</v>
      </c>
      <c r="B2299" t="str">
        <f t="shared" si="394"/>
        <v>09</v>
      </c>
      <c r="C2299" s="1">
        <v>43160.908113425925</v>
      </c>
      <c r="D2299" t="str">
        <f t="shared" si="391"/>
        <v>9</v>
      </c>
      <c r="E2299" t="s">
        <v>255</v>
      </c>
      <c r="H2299" t="s">
        <v>48</v>
      </c>
      <c r="I2299" s="2">
        <v>43168</v>
      </c>
      <c r="J2299" t="s">
        <v>49</v>
      </c>
      <c r="K2299" t="s">
        <v>242</v>
      </c>
      <c r="L2299" t="s">
        <v>243</v>
      </c>
      <c r="M2299" t="s">
        <v>390</v>
      </c>
      <c r="N2299" t="s">
        <v>391</v>
      </c>
      <c r="O2299" t="s">
        <v>39</v>
      </c>
      <c r="P2299" t="s">
        <v>40</v>
      </c>
      <c r="Q2299">
        <v>4</v>
      </c>
      <c r="R2299" t="s">
        <v>41</v>
      </c>
      <c r="S2299" t="s">
        <v>392</v>
      </c>
      <c r="T2299" t="s">
        <v>391</v>
      </c>
      <c r="U2299" t="str">
        <f>"02"</f>
        <v>02</v>
      </c>
      <c r="V2299" t="s">
        <v>51</v>
      </c>
      <c r="W2299" t="str">
        <f>"E4281"</f>
        <v>E4281</v>
      </c>
      <c r="X2299" t="s">
        <v>52</v>
      </c>
      <c r="AA2299" t="s">
        <v>46</v>
      </c>
      <c r="AB2299">
        <v>0</v>
      </c>
      <c r="AC2299">
        <v>0</v>
      </c>
      <c r="AD2299">
        <v>539.39</v>
      </c>
      <c r="AE2299">
        <v>0</v>
      </c>
    </row>
    <row r="2300" spans="1:31" x14ac:dyDescent="0.3">
      <c r="A2300" t="str">
        <f t="shared" si="390"/>
        <v>18</v>
      </c>
      <c r="B2300" t="str">
        <f t="shared" si="394"/>
        <v>09</v>
      </c>
      <c r="C2300" s="1">
        <v>43174.911192129628</v>
      </c>
      <c r="D2300" t="str">
        <f t="shared" si="391"/>
        <v>9</v>
      </c>
      <c r="E2300" t="s">
        <v>256</v>
      </c>
      <c r="H2300" t="s">
        <v>54</v>
      </c>
      <c r="I2300" s="2">
        <v>43182</v>
      </c>
      <c r="J2300" t="s">
        <v>49</v>
      </c>
      <c r="K2300" t="s">
        <v>242</v>
      </c>
      <c r="L2300" t="s">
        <v>243</v>
      </c>
      <c r="M2300" t="s">
        <v>390</v>
      </c>
      <c r="N2300" t="s">
        <v>391</v>
      </c>
      <c r="O2300" t="s">
        <v>39</v>
      </c>
      <c r="P2300" t="s">
        <v>40</v>
      </c>
      <c r="Q2300">
        <v>4</v>
      </c>
      <c r="R2300" t="s">
        <v>41</v>
      </c>
      <c r="S2300" t="s">
        <v>392</v>
      </c>
      <c r="T2300" t="s">
        <v>391</v>
      </c>
      <c r="U2300" t="str">
        <f>"02"</f>
        <v>02</v>
      </c>
      <c r="V2300" t="s">
        <v>51</v>
      </c>
      <c r="W2300" t="str">
        <f>"E4281"</f>
        <v>E4281</v>
      </c>
      <c r="X2300" t="s">
        <v>52</v>
      </c>
      <c r="AA2300" t="s">
        <v>46</v>
      </c>
      <c r="AB2300">
        <v>0</v>
      </c>
      <c r="AC2300">
        <v>0</v>
      </c>
      <c r="AD2300">
        <v>539.39</v>
      </c>
      <c r="AE2300">
        <v>0</v>
      </c>
    </row>
    <row r="2301" spans="1:31" x14ac:dyDescent="0.3">
      <c r="A2301" t="str">
        <f t="shared" ref="A2301:A2364" si="403">"18"</f>
        <v>18</v>
      </c>
      <c r="B2301" t="str">
        <f t="shared" si="394"/>
        <v>09</v>
      </c>
      <c r="C2301" s="1">
        <v>43186.616724537038</v>
      </c>
      <c r="D2301" t="str">
        <f t="shared" ref="D2301:D2364" si="404">"9"</f>
        <v>9</v>
      </c>
      <c r="E2301" t="s">
        <v>393</v>
      </c>
      <c r="H2301" t="s">
        <v>394</v>
      </c>
      <c r="I2301" s="2">
        <v>43186</v>
      </c>
      <c r="J2301" t="s">
        <v>70</v>
      </c>
      <c r="K2301" t="s">
        <v>242</v>
      </c>
      <c r="L2301" t="s">
        <v>243</v>
      </c>
      <c r="M2301" t="s">
        <v>390</v>
      </c>
      <c r="N2301" t="s">
        <v>391</v>
      </c>
      <c r="O2301" t="s">
        <v>39</v>
      </c>
      <c r="P2301" t="s">
        <v>40</v>
      </c>
      <c r="Q2301">
        <v>4</v>
      </c>
      <c r="R2301" t="s">
        <v>41</v>
      </c>
      <c r="S2301" t="s">
        <v>392</v>
      </c>
      <c r="T2301" t="s">
        <v>391</v>
      </c>
      <c r="U2301" t="str">
        <f>"05"</f>
        <v>05</v>
      </c>
      <c r="V2301" t="s">
        <v>58</v>
      </c>
      <c r="W2301" t="str">
        <f>"E5741"</f>
        <v>E5741</v>
      </c>
      <c r="X2301" t="s">
        <v>71</v>
      </c>
      <c r="AA2301" t="s">
        <v>46</v>
      </c>
      <c r="AB2301">
        <v>0</v>
      </c>
      <c r="AC2301">
        <v>0</v>
      </c>
      <c r="AD2301">
        <v>66.17</v>
      </c>
      <c r="AE2301">
        <v>0</v>
      </c>
    </row>
    <row r="2302" spans="1:31" x14ac:dyDescent="0.3">
      <c r="A2302" t="str">
        <f t="shared" si="403"/>
        <v>18</v>
      </c>
      <c r="B2302" t="str">
        <f t="shared" si="394"/>
        <v>09</v>
      </c>
      <c r="C2302" s="1">
        <v>43160.67287037037</v>
      </c>
      <c r="D2302" t="str">
        <f t="shared" si="404"/>
        <v>9</v>
      </c>
      <c r="E2302" t="s">
        <v>395</v>
      </c>
      <c r="F2302">
        <v>928302</v>
      </c>
      <c r="H2302" t="s">
        <v>396</v>
      </c>
      <c r="I2302" s="2">
        <v>43160</v>
      </c>
      <c r="J2302" t="s">
        <v>124</v>
      </c>
      <c r="K2302" t="s">
        <v>242</v>
      </c>
      <c r="L2302" t="s">
        <v>243</v>
      </c>
      <c r="M2302" t="s">
        <v>390</v>
      </c>
      <c r="N2302" t="s">
        <v>391</v>
      </c>
      <c r="O2302" t="s">
        <v>39</v>
      </c>
      <c r="P2302" t="s">
        <v>40</v>
      </c>
      <c r="Q2302">
        <v>4</v>
      </c>
      <c r="R2302" t="s">
        <v>41</v>
      </c>
      <c r="S2302" t="s">
        <v>392</v>
      </c>
      <c r="T2302" t="s">
        <v>391</v>
      </c>
      <c r="U2302" t="str">
        <f>"05"</f>
        <v>05</v>
      </c>
      <c r="V2302" t="s">
        <v>58</v>
      </c>
      <c r="W2302" t="str">
        <f>"E5741"</f>
        <v>E5741</v>
      </c>
      <c r="X2302" t="s">
        <v>71</v>
      </c>
      <c r="AA2302" t="s">
        <v>46</v>
      </c>
      <c r="AB2302">
        <v>0</v>
      </c>
      <c r="AC2302">
        <v>0</v>
      </c>
      <c r="AD2302">
        <v>9.3699999999999992</v>
      </c>
      <c r="AE2302">
        <v>0</v>
      </c>
    </row>
    <row r="2303" spans="1:31" x14ac:dyDescent="0.3">
      <c r="A2303" t="str">
        <f t="shared" si="403"/>
        <v>18</v>
      </c>
      <c r="B2303" t="str">
        <f t="shared" si="394"/>
        <v>09</v>
      </c>
      <c r="C2303" s="1">
        <v>43160.903124999997</v>
      </c>
      <c r="D2303" t="str">
        <f t="shared" si="404"/>
        <v>9</v>
      </c>
      <c r="E2303" t="s">
        <v>258</v>
      </c>
      <c r="G2303" t="s">
        <v>86</v>
      </c>
      <c r="H2303" t="s">
        <v>87</v>
      </c>
      <c r="I2303" s="2">
        <v>43160</v>
      </c>
      <c r="J2303" t="s">
        <v>88</v>
      </c>
      <c r="K2303" t="s">
        <v>242</v>
      </c>
      <c r="L2303" t="s">
        <v>243</v>
      </c>
      <c r="M2303" t="s">
        <v>390</v>
      </c>
      <c r="N2303" t="s">
        <v>391</v>
      </c>
      <c r="O2303" t="s">
        <v>39</v>
      </c>
      <c r="P2303" t="s">
        <v>40</v>
      </c>
      <c r="Q2303">
        <v>4</v>
      </c>
      <c r="R2303" t="s">
        <v>41</v>
      </c>
      <c r="S2303" t="s">
        <v>392</v>
      </c>
      <c r="T2303" t="s">
        <v>391</v>
      </c>
      <c r="U2303" t="str">
        <f>"01"</f>
        <v>01</v>
      </c>
      <c r="V2303" t="s">
        <v>84</v>
      </c>
      <c r="W2303" t="str">
        <f>"E4105"</f>
        <v>E4105</v>
      </c>
      <c r="X2303" t="s">
        <v>84</v>
      </c>
      <c r="AA2303" t="s">
        <v>65</v>
      </c>
      <c r="AB2303">
        <v>0</v>
      </c>
      <c r="AC2303">
        <v>0</v>
      </c>
      <c r="AD2303">
        <v>0</v>
      </c>
      <c r="AE2303">
        <v>-1644.48</v>
      </c>
    </row>
    <row r="2304" spans="1:31" x14ac:dyDescent="0.3">
      <c r="A2304" t="str">
        <f t="shared" si="403"/>
        <v>18</v>
      </c>
      <c r="B2304" t="str">
        <f t="shared" si="394"/>
        <v>09</v>
      </c>
      <c r="C2304" s="1">
        <v>43160.905706018515</v>
      </c>
      <c r="D2304" t="str">
        <f t="shared" si="404"/>
        <v>9</v>
      </c>
      <c r="E2304" t="s">
        <v>82</v>
      </c>
      <c r="H2304" t="s">
        <v>48</v>
      </c>
      <c r="I2304" s="2">
        <v>43168</v>
      </c>
      <c r="J2304" t="s">
        <v>83</v>
      </c>
      <c r="K2304" t="s">
        <v>242</v>
      </c>
      <c r="L2304" t="s">
        <v>243</v>
      </c>
      <c r="M2304" t="s">
        <v>390</v>
      </c>
      <c r="N2304" t="s">
        <v>391</v>
      </c>
      <c r="O2304" t="s">
        <v>39</v>
      </c>
      <c r="P2304" t="s">
        <v>40</v>
      </c>
      <c r="Q2304">
        <v>4</v>
      </c>
      <c r="R2304" t="s">
        <v>41</v>
      </c>
      <c r="S2304" t="s">
        <v>392</v>
      </c>
      <c r="T2304" t="s">
        <v>391</v>
      </c>
      <c r="U2304" t="str">
        <f>"01"</f>
        <v>01</v>
      </c>
      <c r="V2304" t="s">
        <v>84</v>
      </c>
      <c r="W2304" t="str">
        <f>"E4105"</f>
        <v>E4105</v>
      </c>
      <c r="X2304" t="s">
        <v>84</v>
      </c>
      <c r="AA2304" t="s">
        <v>46</v>
      </c>
      <c r="AB2304">
        <v>0</v>
      </c>
      <c r="AC2304">
        <v>0</v>
      </c>
      <c r="AD2304">
        <v>1644.48</v>
      </c>
      <c r="AE2304">
        <v>0</v>
      </c>
    </row>
    <row r="2305" spans="1:31" x14ac:dyDescent="0.3">
      <c r="A2305" t="str">
        <f t="shared" si="403"/>
        <v>18</v>
      </c>
      <c r="B2305" t="str">
        <f t="shared" si="394"/>
        <v>09</v>
      </c>
      <c r="C2305" s="1">
        <v>43174.90892361111</v>
      </c>
      <c r="D2305" t="str">
        <f t="shared" si="404"/>
        <v>9</v>
      </c>
      <c r="E2305" t="s">
        <v>210</v>
      </c>
      <c r="H2305" t="s">
        <v>54</v>
      </c>
      <c r="I2305" s="2">
        <v>43182</v>
      </c>
      <c r="J2305" t="s">
        <v>83</v>
      </c>
      <c r="K2305" t="s">
        <v>242</v>
      </c>
      <c r="L2305" t="s">
        <v>243</v>
      </c>
      <c r="M2305" t="s">
        <v>390</v>
      </c>
      <c r="N2305" t="s">
        <v>391</v>
      </c>
      <c r="O2305" t="s">
        <v>39</v>
      </c>
      <c r="P2305" t="s">
        <v>40</v>
      </c>
      <c r="Q2305">
        <v>4</v>
      </c>
      <c r="R2305" t="s">
        <v>41</v>
      </c>
      <c r="S2305" t="s">
        <v>392</v>
      </c>
      <c r="T2305" t="s">
        <v>391</v>
      </c>
      <c r="U2305" t="str">
        <f>"01"</f>
        <v>01</v>
      </c>
      <c r="V2305" t="s">
        <v>84</v>
      </c>
      <c r="W2305" t="str">
        <f>"E4105"</f>
        <v>E4105</v>
      </c>
      <c r="X2305" t="s">
        <v>84</v>
      </c>
      <c r="AA2305" t="s">
        <v>46</v>
      </c>
      <c r="AB2305">
        <v>0</v>
      </c>
      <c r="AC2305">
        <v>0</v>
      </c>
      <c r="AD2305">
        <v>1644.48</v>
      </c>
      <c r="AE2305">
        <v>0</v>
      </c>
    </row>
    <row r="2306" spans="1:31" x14ac:dyDescent="0.3">
      <c r="A2306" t="str">
        <f t="shared" si="403"/>
        <v>18</v>
      </c>
      <c r="B2306" t="str">
        <f t="shared" si="394"/>
        <v>09</v>
      </c>
      <c r="C2306" s="1">
        <v>43174.906168981484</v>
      </c>
      <c r="D2306" t="str">
        <f t="shared" si="404"/>
        <v>9</v>
      </c>
      <c r="E2306" t="s">
        <v>260</v>
      </c>
      <c r="G2306" t="s">
        <v>86</v>
      </c>
      <c r="H2306" t="s">
        <v>87</v>
      </c>
      <c r="I2306" s="2">
        <v>43174</v>
      </c>
      <c r="J2306" t="s">
        <v>88</v>
      </c>
      <c r="K2306" t="s">
        <v>242</v>
      </c>
      <c r="L2306" t="s">
        <v>243</v>
      </c>
      <c r="M2306" t="s">
        <v>390</v>
      </c>
      <c r="N2306" t="s">
        <v>391</v>
      </c>
      <c r="O2306" t="s">
        <v>39</v>
      </c>
      <c r="P2306" t="s">
        <v>40</v>
      </c>
      <c r="Q2306">
        <v>4</v>
      </c>
      <c r="R2306" t="s">
        <v>41</v>
      </c>
      <c r="S2306" t="s">
        <v>392</v>
      </c>
      <c r="T2306" t="s">
        <v>391</v>
      </c>
      <c r="U2306" t="str">
        <f>"01"</f>
        <v>01</v>
      </c>
      <c r="V2306" t="s">
        <v>84</v>
      </c>
      <c r="W2306" t="str">
        <f>"E4105"</f>
        <v>E4105</v>
      </c>
      <c r="X2306" t="s">
        <v>84</v>
      </c>
      <c r="AA2306" t="s">
        <v>65</v>
      </c>
      <c r="AB2306">
        <v>0</v>
      </c>
      <c r="AC2306">
        <v>0</v>
      </c>
      <c r="AD2306">
        <v>0</v>
      </c>
      <c r="AE2306">
        <v>-1644.48</v>
      </c>
    </row>
    <row r="2307" spans="1:31" x14ac:dyDescent="0.3">
      <c r="A2307" t="str">
        <f t="shared" si="403"/>
        <v>18</v>
      </c>
      <c r="B2307" t="str">
        <f t="shared" si="394"/>
        <v>09</v>
      </c>
      <c r="C2307" s="1">
        <v>43188.904456018521</v>
      </c>
      <c r="D2307" t="str">
        <f t="shared" si="404"/>
        <v>9</v>
      </c>
      <c r="E2307" t="s">
        <v>261</v>
      </c>
      <c r="G2307" t="s">
        <v>86</v>
      </c>
      <c r="H2307" t="s">
        <v>87</v>
      </c>
      <c r="I2307" s="2">
        <v>43188</v>
      </c>
      <c r="J2307" t="s">
        <v>88</v>
      </c>
      <c r="K2307" t="s">
        <v>242</v>
      </c>
      <c r="L2307" t="s">
        <v>243</v>
      </c>
      <c r="M2307" t="s">
        <v>390</v>
      </c>
      <c r="N2307" t="s">
        <v>391</v>
      </c>
      <c r="O2307" t="s">
        <v>39</v>
      </c>
      <c r="P2307" t="s">
        <v>40</v>
      </c>
      <c r="Q2307">
        <v>4</v>
      </c>
      <c r="R2307" t="s">
        <v>41</v>
      </c>
      <c r="S2307" t="s">
        <v>392</v>
      </c>
      <c r="T2307" t="s">
        <v>391</v>
      </c>
      <c r="U2307" t="str">
        <f>"01"</f>
        <v>01</v>
      </c>
      <c r="V2307" t="s">
        <v>84</v>
      </c>
      <c r="W2307" t="str">
        <f>"E4105"</f>
        <v>E4105</v>
      </c>
      <c r="X2307" t="s">
        <v>84</v>
      </c>
      <c r="AA2307" t="s">
        <v>65</v>
      </c>
      <c r="AB2307">
        <v>0</v>
      </c>
      <c r="AC2307">
        <v>0</v>
      </c>
      <c r="AD2307">
        <v>0</v>
      </c>
      <c r="AE2307">
        <v>-1644.48</v>
      </c>
    </row>
    <row r="2308" spans="1:31" x14ac:dyDescent="0.3">
      <c r="A2308" t="str">
        <f t="shared" si="403"/>
        <v>18</v>
      </c>
      <c r="B2308" t="str">
        <f t="shared" si="394"/>
        <v>09</v>
      </c>
      <c r="C2308" s="1">
        <v>43188.389432870368</v>
      </c>
      <c r="D2308" t="str">
        <f t="shared" si="404"/>
        <v>9</v>
      </c>
      <c r="E2308" t="s">
        <v>104</v>
      </c>
      <c r="H2308" t="s">
        <v>105</v>
      </c>
      <c r="I2308" s="2">
        <v>43185</v>
      </c>
      <c r="J2308" t="s">
        <v>106</v>
      </c>
      <c r="K2308" t="s">
        <v>242</v>
      </c>
      <c r="L2308" t="s">
        <v>243</v>
      </c>
      <c r="M2308" t="s">
        <v>390</v>
      </c>
      <c r="N2308" t="s">
        <v>391</v>
      </c>
      <c r="O2308" t="s">
        <v>39</v>
      </c>
      <c r="P2308" t="s">
        <v>40</v>
      </c>
      <c r="Q2308">
        <v>4</v>
      </c>
      <c r="R2308" t="s">
        <v>41</v>
      </c>
      <c r="S2308" t="s">
        <v>392</v>
      </c>
      <c r="T2308" t="s">
        <v>391</v>
      </c>
      <c r="U2308" t="str">
        <f>"05"</f>
        <v>05</v>
      </c>
      <c r="V2308" t="s">
        <v>58</v>
      </c>
      <c r="W2308" t="str">
        <f>"E5307"</f>
        <v>E5307</v>
      </c>
      <c r="X2308" t="s">
        <v>95</v>
      </c>
      <c r="AA2308" t="s">
        <v>46</v>
      </c>
      <c r="AB2308">
        <v>0</v>
      </c>
      <c r="AC2308">
        <v>0</v>
      </c>
      <c r="AD2308">
        <v>5390</v>
      </c>
      <c r="AE2308">
        <v>0</v>
      </c>
    </row>
    <row r="2309" spans="1:31" x14ac:dyDescent="0.3">
      <c r="A2309" t="str">
        <f t="shared" si="403"/>
        <v>18</v>
      </c>
      <c r="B2309" t="str">
        <f t="shared" si="394"/>
        <v>09</v>
      </c>
      <c r="C2309" s="1">
        <v>43186.616736111115</v>
      </c>
      <c r="D2309" t="str">
        <f t="shared" si="404"/>
        <v>9</v>
      </c>
      <c r="E2309" t="s">
        <v>393</v>
      </c>
      <c r="H2309" t="s">
        <v>394</v>
      </c>
      <c r="I2309" s="2">
        <v>43186</v>
      </c>
      <c r="J2309" t="s">
        <v>265</v>
      </c>
      <c r="K2309" t="s">
        <v>242</v>
      </c>
      <c r="L2309" t="s">
        <v>243</v>
      </c>
      <c r="M2309" t="s">
        <v>390</v>
      </c>
      <c r="N2309" t="s">
        <v>391</v>
      </c>
      <c r="O2309" t="s">
        <v>39</v>
      </c>
      <c r="P2309" t="s">
        <v>40</v>
      </c>
      <c r="Q2309">
        <v>4</v>
      </c>
      <c r="R2309" t="s">
        <v>41</v>
      </c>
      <c r="S2309" t="s">
        <v>392</v>
      </c>
      <c r="T2309" t="s">
        <v>391</v>
      </c>
      <c r="U2309" t="str">
        <f t="shared" ref="U2309:U2315" si="405">"RV"</f>
        <v>RV</v>
      </c>
      <c r="V2309" t="s">
        <v>44</v>
      </c>
      <c r="W2309" t="str">
        <f t="shared" ref="W2309:W2315" si="406">"R3711E"</f>
        <v>R3711E</v>
      </c>
      <c r="X2309" t="s">
        <v>266</v>
      </c>
      <c r="AA2309" t="s">
        <v>46</v>
      </c>
      <c r="AB2309">
        <v>0</v>
      </c>
      <c r="AC2309">
        <v>0</v>
      </c>
      <c r="AD2309">
        <v>96.15</v>
      </c>
      <c r="AE2309">
        <v>0</v>
      </c>
    </row>
    <row r="2310" spans="1:31" x14ac:dyDescent="0.3">
      <c r="A2310" t="str">
        <f t="shared" si="403"/>
        <v>18</v>
      </c>
      <c r="B2310" t="str">
        <f t="shared" si="394"/>
        <v>09</v>
      </c>
      <c r="C2310" s="1">
        <v>43160.909236111111</v>
      </c>
      <c r="D2310" t="str">
        <f t="shared" si="404"/>
        <v>9</v>
      </c>
      <c r="E2310" t="s">
        <v>255</v>
      </c>
      <c r="H2310" t="s">
        <v>48</v>
      </c>
      <c r="I2310" s="2">
        <v>43168</v>
      </c>
      <c r="J2310" t="s">
        <v>265</v>
      </c>
      <c r="K2310" t="s">
        <v>242</v>
      </c>
      <c r="L2310" t="s">
        <v>243</v>
      </c>
      <c r="M2310" t="s">
        <v>390</v>
      </c>
      <c r="N2310" t="s">
        <v>391</v>
      </c>
      <c r="O2310" t="s">
        <v>39</v>
      </c>
      <c r="P2310" t="s">
        <v>40</v>
      </c>
      <c r="Q2310">
        <v>4</v>
      </c>
      <c r="R2310" t="s">
        <v>41</v>
      </c>
      <c r="S2310" t="s">
        <v>392</v>
      </c>
      <c r="T2310" t="s">
        <v>391</v>
      </c>
      <c r="U2310" t="str">
        <f t="shared" si="405"/>
        <v>RV</v>
      </c>
      <c r="V2310" t="s">
        <v>44</v>
      </c>
      <c r="W2310" t="str">
        <f t="shared" si="406"/>
        <v>R3711E</v>
      </c>
      <c r="X2310" t="s">
        <v>266</v>
      </c>
      <c r="AA2310" t="s">
        <v>46</v>
      </c>
      <c r="AB2310">
        <v>0</v>
      </c>
      <c r="AC2310">
        <v>0</v>
      </c>
      <c r="AD2310">
        <v>783.73</v>
      </c>
      <c r="AE2310">
        <v>0</v>
      </c>
    </row>
    <row r="2311" spans="1:31" x14ac:dyDescent="0.3">
      <c r="A2311" t="str">
        <f t="shared" si="403"/>
        <v>18</v>
      </c>
      <c r="B2311" t="str">
        <f t="shared" si="394"/>
        <v>09</v>
      </c>
      <c r="C2311" s="1">
        <v>43160.906550925924</v>
      </c>
      <c r="D2311" t="str">
        <f t="shared" si="404"/>
        <v>9</v>
      </c>
      <c r="E2311" t="s">
        <v>82</v>
      </c>
      <c r="H2311" t="s">
        <v>48</v>
      </c>
      <c r="I2311" s="2">
        <v>43168</v>
      </c>
      <c r="J2311" t="s">
        <v>265</v>
      </c>
      <c r="K2311" t="s">
        <v>242</v>
      </c>
      <c r="L2311" t="s">
        <v>243</v>
      </c>
      <c r="M2311" t="s">
        <v>390</v>
      </c>
      <c r="N2311" t="s">
        <v>391</v>
      </c>
      <c r="O2311" t="s">
        <v>39</v>
      </c>
      <c r="P2311" t="s">
        <v>40</v>
      </c>
      <c r="Q2311">
        <v>4</v>
      </c>
      <c r="R2311" t="s">
        <v>41</v>
      </c>
      <c r="S2311" t="s">
        <v>392</v>
      </c>
      <c r="T2311" t="s">
        <v>391</v>
      </c>
      <c r="U2311" t="str">
        <f t="shared" si="405"/>
        <v>RV</v>
      </c>
      <c r="V2311" t="s">
        <v>44</v>
      </c>
      <c r="W2311" t="str">
        <f t="shared" si="406"/>
        <v>R3711E</v>
      </c>
      <c r="X2311" t="s">
        <v>266</v>
      </c>
      <c r="AA2311" t="s">
        <v>46</v>
      </c>
      <c r="AB2311">
        <v>0</v>
      </c>
      <c r="AC2311">
        <v>0</v>
      </c>
      <c r="AD2311">
        <v>2389.4299999999998</v>
      </c>
      <c r="AE2311">
        <v>0</v>
      </c>
    </row>
    <row r="2312" spans="1:31" x14ac:dyDescent="0.3">
      <c r="A2312" t="str">
        <f t="shared" si="403"/>
        <v>18</v>
      </c>
      <c r="B2312" t="str">
        <f t="shared" si="394"/>
        <v>09</v>
      </c>
      <c r="C2312" s="1">
        <v>43160.672881944447</v>
      </c>
      <c r="D2312" t="str">
        <f t="shared" si="404"/>
        <v>9</v>
      </c>
      <c r="E2312" t="s">
        <v>395</v>
      </c>
      <c r="F2312">
        <v>928302</v>
      </c>
      <c r="H2312" t="s">
        <v>396</v>
      </c>
      <c r="I2312" s="2">
        <v>43160</v>
      </c>
      <c r="J2312" t="s">
        <v>265</v>
      </c>
      <c r="K2312" t="s">
        <v>242</v>
      </c>
      <c r="L2312" t="s">
        <v>243</v>
      </c>
      <c r="M2312" t="s">
        <v>390</v>
      </c>
      <c r="N2312" t="s">
        <v>391</v>
      </c>
      <c r="O2312" t="s">
        <v>39</v>
      </c>
      <c r="P2312" t="s">
        <v>40</v>
      </c>
      <c r="Q2312">
        <v>4</v>
      </c>
      <c r="R2312" t="s">
        <v>41</v>
      </c>
      <c r="S2312" t="s">
        <v>392</v>
      </c>
      <c r="T2312" t="s">
        <v>391</v>
      </c>
      <c r="U2312" t="str">
        <f t="shared" si="405"/>
        <v>RV</v>
      </c>
      <c r="V2312" t="s">
        <v>44</v>
      </c>
      <c r="W2312" t="str">
        <f t="shared" si="406"/>
        <v>R3711E</v>
      </c>
      <c r="X2312" t="s">
        <v>266</v>
      </c>
      <c r="AA2312" t="s">
        <v>46</v>
      </c>
      <c r="AB2312">
        <v>0</v>
      </c>
      <c r="AC2312">
        <v>0</v>
      </c>
      <c r="AD2312">
        <v>13.61</v>
      </c>
      <c r="AE2312">
        <v>0</v>
      </c>
    </row>
    <row r="2313" spans="1:31" x14ac:dyDescent="0.3">
      <c r="A2313" t="str">
        <f t="shared" si="403"/>
        <v>18</v>
      </c>
      <c r="B2313" t="str">
        <f t="shared" si="394"/>
        <v>09</v>
      </c>
      <c r="C2313" s="1">
        <v>43188.389432870368</v>
      </c>
      <c r="D2313" t="str">
        <f t="shared" si="404"/>
        <v>9</v>
      </c>
      <c r="E2313" t="s">
        <v>104</v>
      </c>
      <c r="H2313" t="s">
        <v>105</v>
      </c>
      <c r="I2313" s="2">
        <v>43185</v>
      </c>
      <c r="J2313" t="s">
        <v>265</v>
      </c>
      <c r="K2313" t="s">
        <v>242</v>
      </c>
      <c r="L2313" t="s">
        <v>243</v>
      </c>
      <c r="M2313" t="s">
        <v>390</v>
      </c>
      <c r="N2313" t="s">
        <v>391</v>
      </c>
      <c r="O2313" t="s">
        <v>39</v>
      </c>
      <c r="P2313" t="s">
        <v>40</v>
      </c>
      <c r="Q2313">
        <v>4</v>
      </c>
      <c r="R2313" t="s">
        <v>41</v>
      </c>
      <c r="S2313" t="s">
        <v>392</v>
      </c>
      <c r="T2313" t="s">
        <v>391</v>
      </c>
      <c r="U2313" t="str">
        <f t="shared" si="405"/>
        <v>RV</v>
      </c>
      <c r="V2313" t="s">
        <v>44</v>
      </c>
      <c r="W2313" t="str">
        <f t="shared" si="406"/>
        <v>R3711E</v>
      </c>
      <c r="X2313" t="s">
        <v>266</v>
      </c>
      <c r="AA2313" t="s">
        <v>46</v>
      </c>
      <c r="AB2313">
        <v>0</v>
      </c>
      <c r="AC2313">
        <v>0</v>
      </c>
      <c r="AD2313">
        <v>7831.67</v>
      </c>
      <c r="AE2313">
        <v>0</v>
      </c>
    </row>
    <row r="2314" spans="1:31" x14ac:dyDescent="0.3">
      <c r="A2314" t="str">
        <f t="shared" si="403"/>
        <v>18</v>
      </c>
      <c r="B2314" t="str">
        <f t="shared" si="394"/>
        <v>09</v>
      </c>
      <c r="C2314" s="1">
        <v>43174.909768518519</v>
      </c>
      <c r="D2314" t="str">
        <f t="shared" si="404"/>
        <v>9</v>
      </c>
      <c r="E2314" t="s">
        <v>210</v>
      </c>
      <c r="H2314" t="s">
        <v>54</v>
      </c>
      <c r="I2314" s="2">
        <v>43182</v>
      </c>
      <c r="J2314" t="s">
        <v>265</v>
      </c>
      <c r="K2314" t="s">
        <v>242</v>
      </c>
      <c r="L2314" t="s">
        <v>243</v>
      </c>
      <c r="M2314" t="s">
        <v>390</v>
      </c>
      <c r="N2314" t="s">
        <v>391</v>
      </c>
      <c r="O2314" t="s">
        <v>39</v>
      </c>
      <c r="P2314" t="s">
        <v>40</v>
      </c>
      <c r="Q2314">
        <v>4</v>
      </c>
      <c r="R2314" t="s">
        <v>41</v>
      </c>
      <c r="S2314" t="s">
        <v>392</v>
      </c>
      <c r="T2314" t="s">
        <v>391</v>
      </c>
      <c r="U2314" t="str">
        <f t="shared" si="405"/>
        <v>RV</v>
      </c>
      <c r="V2314" t="s">
        <v>44</v>
      </c>
      <c r="W2314" t="str">
        <f t="shared" si="406"/>
        <v>R3711E</v>
      </c>
      <c r="X2314" t="s">
        <v>266</v>
      </c>
      <c r="AA2314" t="s">
        <v>46</v>
      </c>
      <c r="AB2314">
        <v>0</v>
      </c>
      <c r="AC2314">
        <v>0</v>
      </c>
      <c r="AD2314">
        <v>2389.4299999999998</v>
      </c>
      <c r="AE2314">
        <v>0</v>
      </c>
    </row>
    <row r="2315" spans="1:31" x14ac:dyDescent="0.3">
      <c r="A2315" t="str">
        <f t="shared" si="403"/>
        <v>18</v>
      </c>
      <c r="B2315" t="str">
        <f t="shared" si="394"/>
        <v>09</v>
      </c>
      <c r="C2315" s="1">
        <v>43174.912141203706</v>
      </c>
      <c r="D2315" t="str">
        <f t="shared" si="404"/>
        <v>9</v>
      </c>
      <c r="E2315" t="s">
        <v>256</v>
      </c>
      <c r="H2315" t="s">
        <v>54</v>
      </c>
      <c r="I2315" s="2">
        <v>43182</v>
      </c>
      <c r="J2315" t="s">
        <v>265</v>
      </c>
      <c r="K2315" t="s">
        <v>242</v>
      </c>
      <c r="L2315" t="s">
        <v>243</v>
      </c>
      <c r="M2315" t="s">
        <v>390</v>
      </c>
      <c r="N2315" t="s">
        <v>391</v>
      </c>
      <c r="O2315" t="s">
        <v>39</v>
      </c>
      <c r="P2315" t="s">
        <v>40</v>
      </c>
      <c r="Q2315">
        <v>4</v>
      </c>
      <c r="R2315" t="s">
        <v>41</v>
      </c>
      <c r="S2315" t="s">
        <v>392</v>
      </c>
      <c r="T2315" t="s">
        <v>391</v>
      </c>
      <c r="U2315" t="str">
        <f t="shared" si="405"/>
        <v>RV</v>
      </c>
      <c r="V2315" t="s">
        <v>44</v>
      </c>
      <c r="W2315" t="str">
        <f t="shared" si="406"/>
        <v>R3711E</v>
      </c>
      <c r="X2315" t="s">
        <v>266</v>
      </c>
      <c r="AA2315" t="s">
        <v>46</v>
      </c>
      <c r="AB2315">
        <v>0</v>
      </c>
      <c r="AC2315">
        <v>0</v>
      </c>
      <c r="AD2315">
        <v>783.73</v>
      </c>
      <c r="AE2315">
        <v>0</v>
      </c>
    </row>
    <row r="2316" spans="1:31" x14ac:dyDescent="0.3">
      <c r="A2316" t="str">
        <f t="shared" si="403"/>
        <v>18</v>
      </c>
      <c r="B2316" t="str">
        <f t="shared" si="394"/>
        <v>09</v>
      </c>
      <c r="C2316" s="1">
        <v>43186.616736111115</v>
      </c>
      <c r="D2316" t="str">
        <f t="shared" si="404"/>
        <v>9</v>
      </c>
      <c r="E2316" t="s">
        <v>393</v>
      </c>
      <c r="H2316" t="s">
        <v>394</v>
      </c>
      <c r="I2316" s="2">
        <v>43186</v>
      </c>
      <c r="J2316" t="s">
        <v>267</v>
      </c>
      <c r="K2316" t="s">
        <v>242</v>
      </c>
      <c r="L2316" t="s">
        <v>243</v>
      </c>
      <c r="M2316" t="s">
        <v>390</v>
      </c>
      <c r="N2316" t="s">
        <v>391</v>
      </c>
      <c r="O2316" t="s">
        <v>39</v>
      </c>
      <c r="P2316" t="s">
        <v>40</v>
      </c>
      <c r="Q2316">
        <v>4</v>
      </c>
      <c r="R2316" t="s">
        <v>41</v>
      </c>
      <c r="S2316" t="s">
        <v>392</v>
      </c>
      <c r="T2316" t="s">
        <v>391</v>
      </c>
      <c r="U2316" t="str">
        <f t="shared" ref="U2316:U2322" si="407">"09"</f>
        <v>09</v>
      </c>
      <c r="V2316" t="s">
        <v>268</v>
      </c>
      <c r="W2316" t="str">
        <f t="shared" ref="W2316:W2322" si="408">"E5982"</f>
        <v>E5982</v>
      </c>
      <c r="X2316" t="s">
        <v>268</v>
      </c>
      <c r="AA2316" t="s">
        <v>46</v>
      </c>
      <c r="AB2316">
        <v>0</v>
      </c>
      <c r="AC2316">
        <v>0</v>
      </c>
      <c r="AD2316">
        <v>29.98</v>
      </c>
      <c r="AE2316">
        <v>0</v>
      </c>
    </row>
    <row r="2317" spans="1:31" x14ac:dyDescent="0.3">
      <c r="A2317" t="str">
        <f t="shared" si="403"/>
        <v>18</v>
      </c>
      <c r="B2317" t="str">
        <f t="shared" si="394"/>
        <v>09</v>
      </c>
      <c r="C2317" s="1">
        <v>43160.909224537034</v>
      </c>
      <c r="D2317" t="str">
        <f t="shared" si="404"/>
        <v>9</v>
      </c>
      <c r="E2317" t="s">
        <v>255</v>
      </c>
      <c r="H2317" t="s">
        <v>48</v>
      </c>
      <c r="I2317" s="2">
        <v>43168</v>
      </c>
      <c r="J2317" t="s">
        <v>267</v>
      </c>
      <c r="K2317" t="s">
        <v>242</v>
      </c>
      <c r="L2317" t="s">
        <v>243</v>
      </c>
      <c r="M2317" t="s">
        <v>390</v>
      </c>
      <c r="N2317" t="s">
        <v>391</v>
      </c>
      <c r="O2317" t="s">
        <v>39</v>
      </c>
      <c r="P2317" t="s">
        <v>40</v>
      </c>
      <c r="Q2317">
        <v>4</v>
      </c>
      <c r="R2317" t="s">
        <v>41</v>
      </c>
      <c r="S2317" t="s">
        <v>392</v>
      </c>
      <c r="T2317" t="s">
        <v>391</v>
      </c>
      <c r="U2317" t="str">
        <f t="shared" si="407"/>
        <v>09</v>
      </c>
      <c r="V2317" t="s">
        <v>268</v>
      </c>
      <c r="W2317" t="str">
        <f t="shared" si="408"/>
        <v>E5982</v>
      </c>
      <c r="X2317" t="s">
        <v>268</v>
      </c>
      <c r="AA2317" t="s">
        <v>46</v>
      </c>
      <c r="AB2317">
        <v>0</v>
      </c>
      <c r="AC2317">
        <v>0</v>
      </c>
      <c r="AD2317">
        <v>244.34</v>
      </c>
      <c r="AE2317">
        <v>0</v>
      </c>
    </row>
    <row r="2318" spans="1:31" x14ac:dyDescent="0.3">
      <c r="A2318" t="str">
        <f t="shared" si="403"/>
        <v>18</v>
      </c>
      <c r="B2318" t="str">
        <f t="shared" si="394"/>
        <v>09</v>
      </c>
      <c r="C2318" s="1">
        <v>43160.906550925924</v>
      </c>
      <c r="D2318" t="str">
        <f t="shared" si="404"/>
        <v>9</v>
      </c>
      <c r="E2318" t="s">
        <v>82</v>
      </c>
      <c r="H2318" t="s">
        <v>48</v>
      </c>
      <c r="I2318" s="2">
        <v>43168</v>
      </c>
      <c r="J2318" t="s">
        <v>267</v>
      </c>
      <c r="K2318" t="s">
        <v>242</v>
      </c>
      <c r="L2318" t="s">
        <v>243</v>
      </c>
      <c r="M2318" t="s">
        <v>390</v>
      </c>
      <c r="N2318" t="s">
        <v>391</v>
      </c>
      <c r="O2318" t="s">
        <v>39</v>
      </c>
      <c r="P2318" t="s">
        <v>40</v>
      </c>
      <c r="Q2318">
        <v>4</v>
      </c>
      <c r="R2318" t="s">
        <v>41</v>
      </c>
      <c r="S2318" t="s">
        <v>392</v>
      </c>
      <c r="T2318" t="s">
        <v>391</v>
      </c>
      <c r="U2318" t="str">
        <f t="shared" si="407"/>
        <v>09</v>
      </c>
      <c r="V2318" t="s">
        <v>268</v>
      </c>
      <c r="W2318" t="str">
        <f t="shared" si="408"/>
        <v>E5982</v>
      </c>
      <c r="X2318" t="s">
        <v>268</v>
      </c>
      <c r="AA2318" t="s">
        <v>46</v>
      </c>
      <c r="AB2318">
        <v>0</v>
      </c>
      <c r="AC2318">
        <v>0</v>
      </c>
      <c r="AD2318">
        <v>744.95</v>
      </c>
      <c r="AE2318">
        <v>0</v>
      </c>
    </row>
    <row r="2319" spans="1:31" x14ac:dyDescent="0.3">
      <c r="A2319" t="str">
        <f t="shared" si="403"/>
        <v>18</v>
      </c>
      <c r="B2319" t="str">
        <f t="shared" si="394"/>
        <v>09</v>
      </c>
      <c r="C2319" s="1">
        <v>43160.672881944447</v>
      </c>
      <c r="D2319" t="str">
        <f t="shared" si="404"/>
        <v>9</v>
      </c>
      <c r="E2319" t="s">
        <v>395</v>
      </c>
      <c r="F2319">
        <v>928302</v>
      </c>
      <c r="H2319" t="s">
        <v>396</v>
      </c>
      <c r="I2319" s="2">
        <v>43160</v>
      </c>
      <c r="J2319" t="s">
        <v>267</v>
      </c>
      <c r="K2319" t="s">
        <v>242</v>
      </c>
      <c r="L2319" t="s">
        <v>243</v>
      </c>
      <c r="M2319" t="s">
        <v>390</v>
      </c>
      <c r="N2319" t="s">
        <v>391</v>
      </c>
      <c r="O2319" t="s">
        <v>39</v>
      </c>
      <c r="P2319" t="s">
        <v>40</v>
      </c>
      <c r="Q2319">
        <v>4</v>
      </c>
      <c r="R2319" t="s">
        <v>41</v>
      </c>
      <c r="S2319" t="s">
        <v>392</v>
      </c>
      <c r="T2319" t="s">
        <v>391</v>
      </c>
      <c r="U2319" t="str">
        <f t="shared" si="407"/>
        <v>09</v>
      </c>
      <c r="V2319" t="s">
        <v>268</v>
      </c>
      <c r="W2319" t="str">
        <f t="shared" si="408"/>
        <v>E5982</v>
      </c>
      <c r="X2319" t="s">
        <v>268</v>
      </c>
      <c r="AA2319" t="s">
        <v>46</v>
      </c>
      <c r="AB2319">
        <v>0</v>
      </c>
      <c r="AC2319">
        <v>0</v>
      </c>
      <c r="AD2319">
        <v>4.24</v>
      </c>
      <c r="AE2319">
        <v>0</v>
      </c>
    </row>
    <row r="2320" spans="1:31" x14ac:dyDescent="0.3">
      <c r="A2320" t="str">
        <f t="shared" si="403"/>
        <v>18</v>
      </c>
      <c r="B2320" t="str">
        <f t="shared" si="394"/>
        <v>09</v>
      </c>
      <c r="C2320" s="1">
        <v>43188.389432870368</v>
      </c>
      <c r="D2320" t="str">
        <f t="shared" si="404"/>
        <v>9</v>
      </c>
      <c r="E2320" t="s">
        <v>104</v>
      </c>
      <c r="H2320" t="s">
        <v>105</v>
      </c>
      <c r="I2320" s="2">
        <v>43185</v>
      </c>
      <c r="J2320" t="s">
        <v>267</v>
      </c>
      <c r="K2320" t="s">
        <v>242</v>
      </c>
      <c r="L2320" t="s">
        <v>243</v>
      </c>
      <c r="M2320" t="s">
        <v>390</v>
      </c>
      <c r="N2320" t="s">
        <v>391</v>
      </c>
      <c r="O2320" t="s">
        <v>39</v>
      </c>
      <c r="P2320" t="s">
        <v>40</v>
      </c>
      <c r="Q2320">
        <v>4</v>
      </c>
      <c r="R2320" t="s">
        <v>41</v>
      </c>
      <c r="S2320" t="s">
        <v>392</v>
      </c>
      <c r="T2320" t="s">
        <v>391</v>
      </c>
      <c r="U2320" t="str">
        <f t="shared" si="407"/>
        <v>09</v>
      </c>
      <c r="V2320" t="s">
        <v>268</v>
      </c>
      <c r="W2320" t="str">
        <f t="shared" si="408"/>
        <v>E5982</v>
      </c>
      <c r="X2320" t="s">
        <v>268</v>
      </c>
      <c r="AA2320" t="s">
        <v>46</v>
      </c>
      <c r="AB2320">
        <v>0</v>
      </c>
      <c r="AC2320">
        <v>0</v>
      </c>
      <c r="AD2320">
        <v>2441.67</v>
      </c>
      <c r="AE2320">
        <v>0</v>
      </c>
    </row>
    <row r="2321" spans="1:31" x14ac:dyDescent="0.3">
      <c r="A2321" t="str">
        <f t="shared" si="403"/>
        <v>18</v>
      </c>
      <c r="B2321" t="str">
        <f t="shared" si="394"/>
        <v>09</v>
      </c>
      <c r="C2321" s="1">
        <v>43174.909768518519</v>
      </c>
      <c r="D2321" t="str">
        <f t="shared" si="404"/>
        <v>9</v>
      </c>
      <c r="E2321" t="s">
        <v>210</v>
      </c>
      <c r="H2321" t="s">
        <v>54</v>
      </c>
      <c r="I2321" s="2">
        <v>43182</v>
      </c>
      <c r="J2321" t="s">
        <v>267</v>
      </c>
      <c r="K2321" t="s">
        <v>242</v>
      </c>
      <c r="L2321" t="s">
        <v>243</v>
      </c>
      <c r="M2321" t="s">
        <v>390</v>
      </c>
      <c r="N2321" t="s">
        <v>391</v>
      </c>
      <c r="O2321" t="s">
        <v>39</v>
      </c>
      <c r="P2321" t="s">
        <v>40</v>
      </c>
      <c r="Q2321">
        <v>4</v>
      </c>
      <c r="R2321" t="s">
        <v>41</v>
      </c>
      <c r="S2321" t="s">
        <v>392</v>
      </c>
      <c r="T2321" t="s">
        <v>391</v>
      </c>
      <c r="U2321" t="str">
        <f t="shared" si="407"/>
        <v>09</v>
      </c>
      <c r="V2321" t="s">
        <v>268</v>
      </c>
      <c r="W2321" t="str">
        <f t="shared" si="408"/>
        <v>E5982</v>
      </c>
      <c r="X2321" t="s">
        <v>268</v>
      </c>
      <c r="AA2321" t="s">
        <v>46</v>
      </c>
      <c r="AB2321">
        <v>0</v>
      </c>
      <c r="AC2321">
        <v>0</v>
      </c>
      <c r="AD2321">
        <v>744.95</v>
      </c>
      <c r="AE2321">
        <v>0</v>
      </c>
    </row>
    <row r="2322" spans="1:31" x14ac:dyDescent="0.3">
      <c r="A2322" t="str">
        <f t="shared" si="403"/>
        <v>18</v>
      </c>
      <c r="B2322" t="str">
        <f t="shared" ref="B2322:B2385" si="409">"09"</f>
        <v>09</v>
      </c>
      <c r="C2322" s="1">
        <v>43174.912141203706</v>
      </c>
      <c r="D2322" t="str">
        <f t="shared" si="404"/>
        <v>9</v>
      </c>
      <c r="E2322" t="s">
        <v>256</v>
      </c>
      <c r="H2322" t="s">
        <v>54</v>
      </c>
      <c r="I2322" s="2">
        <v>43182</v>
      </c>
      <c r="J2322" t="s">
        <v>267</v>
      </c>
      <c r="K2322" t="s">
        <v>242</v>
      </c>
      <c r="L2322" t="s">
        <v>243</v>
      </c>
      <c r="M2322" t="s">
        <v>390</v>
      </c>
      <c r="N2322" t="s">
        <v>391</v>
      </c>
      <c r="O2322" t="s">
        <v>39</v>
      </c>
      <c r="P2322" t="s">
        <v>40</v>
      </c>
      <c r="Q2322">
        <v>4</v>
      </c>
      <c r="R2322" t="s">
        <v>41</v>
      </c>
      <c r="S2322" t="s">
        <v>392</v>
      </c>
      <c r="T2322" t="s">
        <v>391</v>
      </c>
      <c r="U2322" t="str">
        <f t="shared" si="407"/>
        <v>09</v>
      </c>
      <c r="V2322" t="s">
        <v>268</v>
      </c>
      <c r="W2322" t="str">
        <f t="shared" si="408"/>
        <v>E5982</v>
      </c>
      <c r="X2322" t="s">
        <v>268</v>
      </c>
      <c r="AA2322" t="s">
        <v>46</v>
      </c>
      <c r="AB2322">
        <v>0</v>
      </c>
      <c r="AC2322">
        <v>0</v>
      </c>
      <c r="AD2322">
        <v>244.34</v>
      </c>
      <c r="AE2322">
        <v>0</v>
      </c>
    </row>
    <row r="2323" spans="1:31" x14ac:dyDescent="0.3">
      <c r="A2323" t="str">
        <f t="shared" si="403"/>
        <v>18</v>
      </c>
      <c r="B2323" t="str">
        <f t="shared" si="409"/>
        <v>09</v>
      </c>
      <c r="C2323" s="1">
        <v>43160.904710648145</v>
      </c>
      <c r="D2323" t="str">
        <f t="shared" si="404"/>
        <v>9</v>
      </c>
      <c r="E2323" t="s">
        <v>257</v>
      </c>
      <c r="H2323" t="s">
        <v>48</v>
      </c>
      <c r="I2323" s="2">
        <v>43168</v>
      </c>
      <c r="J2323" t="s">
        <v>83</v>
      </c>
      <c r="K2323" t="s">
        <v>242</v>
      </c>
      <c r="L2323" t="s">
        <v>243</v>
      </c>
      <c r="M2323" t="s">
        <v>397</v>
      </c>
      <c r="N2323" t="s">
        <v>398</v>
      </c>
      <c r="O2323" t="s">
        <v>39</v>
      </c>
      <c r="P2323" t="s">
        <v>40</v>
      </c>
      <c r="Q2323">
        <v>4</v>
      </c>
      <c r="R2323" t="s">
        <v>41</v>
      </c>
      <c r="S2323" t="s">
        <v>399</v>
      </c>
      <c r="T2323" t="s">
        <v>398</v>
      </c>
      <c r="U2323" t="str">
        <f>"03"</f>
        <v>03</v>
      </c>
      <c r="V2323" t="s">
        <v>120</v>
      </c>
      <c r="W2323" t="str">
        <f>"E4135"</f>
        <v>E4135</v>
      </c>
      <c r="X2323" t="s">
        <v>121</v>
      </c>
      <c r="AA2323" t="s">
        <v>46</v>
      </c>
      <c r="AB2323">
        <v>0</v>
      </c>
      <c r="AC2323">
        <v>0</v>
      </c>
      <c r="AD2323">
        <v>380</v>
      </c>
      <c r="AE2323">
        <v>0</v>
      </c>
    </row>
    <row r="2324" spans="1:31" x14ac:dyDescent="0.3">
      <c r="A2324" t="str">
        <f t="shared" si="403"/>
        <v>18</v>
      </c>
      <c r="B2324" t="str">
        <f t="shared" si="409"/>
        <v>09</v>
      </c>
      <c r="C2324" s="1">
        <v>43174.907893518517</v>
      </c>
      <c r="D2324" t="str">
        <f t="shared" si="404"/>
        <v>9</v>
      </c>
      <c r="E2324" t="s">
        <v>259</v>
      </c>
      <c r="H2324" t="s">
        <v>54</v>
      </c>
      <c r="I2324" s="2">
        <v>43182</v>
      </c>
      <c r="J2324" t="s">
        <v>83</v>
      </c>
      <c r="K2324" t="s">
        <v>242</v>
      </c>
      <c r="L2324" t="s">
        <v>243</v>
      </c>
      <c r="M2324" t="s">
        <v>397</v>
      </c>
      <c r="N2324" t="s">
        <v>398</v>
      </c>
      <c r="O2324" t="s">
        <v>39</v>
      </c>
      <c r="P2324" t="s">
        <v>40</v>
      </c>
      <c r="Q2324">
        <v>4</v>
      </c>
      <c r="R2324" t="s">
        <v>41</v>
      </c>
      <c r="S2324" t="s">
        <v>399</v>
      </c>
      <c r="T2324" t="s">
        <v>398</v>
      </c>
      <c r="U2324" t="str">
        <f>"03"</f>
        <v>03</v>
      </c>
      <c r="V2324" t="s">
        <v>120</v>
      </c>
      <c r="W2324" t="str">
        <f>"E4135"</f>
        <v>E4135</v>
      </c>
      <c r="X2324" t="s">
        <v>121</v>
      </c>
      <c r="AA2324" t="s">
        <v>46</v>
      </c>
      <c r="AB2324">
        <v>0</v>
      </c>
      <c r="AC2324">
        <v>0</v>
      </c>
      <c r="AD2324">
        <v>380</v>
      </c>
      <c r="AE2324">
        <v>0</v>
      </c>
    </row>
    <row r="2325" spans="1:31" x14ac:dyDescent="0.3">
      <c r="A2325" t="str">
        <f t="shared" si="403"/>
        <v>18</v>
      </c>
      <c r="B2325" t="str">
        <f t="shared" si="409"/>
        <v>09</v>
      </c>
      <c r="C2325" s="1">
        <v>43165.682037037041</v>
      </c>
      <c r="D2325" t="str">
        <f t="shared" si="404"/>
        <v>9</v>
      </c>
      <c r="E2325" t="s">
        <v>400</v>
      </c>
      <c r="H2325" t="s">
        <v>401</v>
      </c>
      <c r="I2325" s="2">
        <v>43165</v>
      </c>
      <c r="J2325" t="s">
        <v>74</v>
      </c>
      <c r="K2325" t="s">
        <v>242</v>
      </c>
      <c r="L2325" t="s">
        <v>243</v>
      </c>
      <c r="M2325" t="s">
        <v>397</v>
      </c>
      <c r="N2325" t="s">
        <v>398</v>
      </c>
      <c r="O2325" t="s">
        <v>39</v>
      </c>
      <c r="P2325" t="s">
        <v>40</v>
      </c>
      <c r="Q2325">
        <v>4</v>
      </c>
      <c r="R2325" t="s">
        <v>41</v>
      </c>
      <c r="S2325" t="s">
        <v>399</v>
      </c>
      <c r="T2325" t="s">
        <v>398</v>
      </c>
      <c r="U2325" t="str">
        <f>"05"</f>
        <v>05</v>
      </c>
      <c r="V2325" t="s">
        <v>58</v>
      </c>
      <c r="W2325" t="str">
        <f>"E5570"</f>
        <v>E5570</v>
      </c>
      <c r="X2325" t="s">
        <v>156</v>
      </c>
      <c r="AA2325" t="s">
        <v>46</v>
      </c>
      <c r="AB2325">
        <v>0</v>
      </c>
      <c r="AC2325">
        <v>0</v>
      </c>
      <c r="AD2325">
        <v>75</v>
      </c>
      <c r="AE2325">
        <v>0</v>
      </c>
    </row>
    <row r="2326" spans="1:31" x14ac:dyDescent="0.3">
      <c r="A2326" t="str">
        <f t="shared" si="403"/>
        <v>18</v>
      </c>
      <c r="B2326" t="str">
        <f t="shared" si="409"/>
        <v>09</v>
      </c>
      <c r="C2326" s="1">
        <v>43179.584837962961</v>
      </c>
      <c r="D2326" t="str">
        <f t="shared" si="404"/>
        <v>9</v>
      </c>
      <c r="E2326" t="s">
        <v>146</v>
      </c>
      <c r="H2326" t="s">
        <v>402</v>
      </c>
      <c r="I2326" s="2">
        <v>43179</v>
      </c>
      <c r="J2326" t="s">
        <v>74</v>
      </c>
      <c r="K2326" t="s">
        <v>242</v>
      </c>
      <c r="L2326" t="s">
        <v>243</v>
      </c>
      <c r="M2326" t="s">
        <v>397</v>
      </c>
      <c r="N2326" t="s">
        <v>398</v>
      </c>
      <c r="O2326" t="s">
        <v>39</v>
      </c>
      <c r="P2326" t="s">
        <v>40</v>
      </c>
      <c r="Q2326">
        <v>4</v>
      </c>
      <c r="R2326" t="s">
        <v>41</v>
      </c>
      <c r="S2326" t="s">
        <v>399</v>
      </c>
      <c r="T2326" t="s">
        <v>398</v>
      </c>
      <c r="U2326" t="str">
        <f>"05"</f>
        <v>05</v>
      </c>
      <c r="V2326" t="s">
        <v>58</v>
      </c>
      <c r="W2326" t="str">
        <f>"E5570"</f>
        <v>E5570</v>
      </c>
      <c r="X2326" t="s">
        <v>156</v>
      </c>
      <c r="AA2326" t="s">
        <v>46</v>
      </c>
      <c r="AB2326">
        <v>0</v>
      </c>
      <c r="AC2326">
        <v>0</v>
      </c>
      <c r="AD2326">
        <v>100</v>
      </c>
      <c r="AE2326">
        <v>0</v>
      </c>
    </row>
    <row r="2327" spans="1:31" x14ac:dyDescent="0.3">
      <c r="A2327" t="str">
        <f t="shared" si="403"/>
        <v>18</v>
      </c>
      <c r="B2327" t="str">
        <f t="shared" si="409"/>
        <v>09</v>
      </c>
      <c r="C2327" s="1">
        <v>43179.584837962961</v>
      </c>
      <c r="D2327" t="str">
        <f t="shared" si="404"/>
        <v>9</v>
      </c>
      <c r="E2327" t="s">
        <v>146</v>
      </c>
      <c r="H2327" t="s">
        <v>403</v>
      </c>
      <c r="I2327" s="2">
        <v>43179</v>
      </c>
      <c r="J2327" t="s">
        <v>74</v>
      </c>
      <c r="K2327" t="s">
        <v>242</v>
      </c>
      <c r="L2327" t="s">
        <v>243</v>
      </c>
      <c r="M2327" t="s">
        <v>397</v>
      </c>
      <c r="N2327" t="s">
        <v>398</v>
      </c>
      <c r="O2327" t="s">
        <v>39</v>
      </c>
      <c r="P2327" t="s">
        <v>40</v>
      </c>
      <c r="Q2327">
        <v>4</v>
      </c>
      <c r="R2327" t="s">
        <v>41</v>
      </c>
      <c r="S2327" t="s">
        <v>399</v>
      </c>
      <c r="T2327" t="s">
        <v>398</v>
      </c>
      <c r="U2327" t="str">
        <f>"05"</f>
        <v>05</v>
      </c>
      <c r="V2327" t="s">
        <v>58</v>
      </c>
      <c r="W2327" t="str">
        <f>"E5570"</f>
        <v>E5570</v>
      </c>
      <c r="X2327" t="s">
        <v>156</v>
      </c>
      <c r="AA2327" t="s">
        <v>46</v>
      </c>
      <c r="AB2327">
        <v>0</v>
      </c>
      <c r="AC2327">
        <v>0</v>
      </c>
      <c r="AD2327">
        <v>75</v>
      </c>
      <c r="AE2327">
        <v>0</v>
      </c>
    </row>
    <row r="2328" spans="1:31" x14ac:dyDescent="0.3">
      <c r="A2328" t="str">
        <f t="shared" si="403"/>
        <v>18</v>
      </c>
      <c r="B2328" t="str">
        <f t="shared" si="409"/>
        <v>09</v>
      </c>
      <c r="C2328" s="1">
        <v>43160.907905092594</v>
      </c>
      <c r="D2328" t="str">
        <f t="shared" si="404"/>
        <v>9</v>
      </c>
      <c r="E2328" t="s">
        <v>255</v>
      </c>
      <c r="H2328" t="s">
        <v>48</v>
      </c>
      <c r="I2328" s="2">
        <v>43168</v>
      </c>
      <c r="J2328" t="s">
        <v>49</v>
      </c>
      <c r="K2328" t="s">
        <v>242</v>
      </c>
      <c r="L2328" t="s">
        <v>243</v>
      </c>
      <c r="M2328" t="s">
        <v>397</v>
      </c>
      <c r="N2328" t="s">
        <v>398</v>
      </c>
      <c r="O2328" t="s">
        <v>39</v>
      </c>
      <c r="P2328" t="s">
        <v>40</v>
      </c>
      <c r="Q2328">
        <v>4</v>
      </c>
      <c r="R2328" t="s">
        <v>41</v>
      </c>
      <c r="S2328" t="s">
        <v>399</v>
      </c>
      <c r="T2328" t="s">
        <v>398</v>
      </c>
      <c r="U2328" t="str">
        <f>"02"</f>
        <v>02</v>
      </c>
      <c r="V2328" t="s">
        <v>51</v>
      </c>
      <c r="W2328" t="str">
        <f>"E4282"</f>
        <v>E4282</v>
      </c>
      <c r="X2328" t="s">
        <v>163</v>
      </c>
      <c r="AA2328" t="s">
        <v>46</v>
      </c>
      <c r="AB2328">
        <v>0</v>
      </c>
      <c r="AC2328">
        <v>0</v>
      </c>
      <c r="AD2328">
        <v>9.1199999999999992</v>
      </c>
      <c r="AE2328">
        <v>0</v>
      </c>
    </row>
    <row r="2329" spans="1:31" x14ac:dyDescent="0.3">
      <c r="A2329" t="str">
        <f t="shared" si="403"/>
        <v>18</v>
      </c>
      <c r="B2329" t="str">
        <f t="shared" si="409"/>
        <v>09</v>
      </c>
      <c r="C2329" s="1">
        <v>43174.910995370374</v>
      </c>
      <c r="D2329" t="str">
        <f t="shared" si="404"/>
        <v>9</v>
      </c>
      <c r="E2329" t="s">
        <v>256</v>
      </c>
      <c r="H2329" t="s">
        <v>54</v>
      </c>
      <c r="I2329" s="2">
        <v>43182</v>
      </c>
      <c r="J2329" t="s">
        <v>49</v>
      </c>
      <c r="K2329" t="s">
        <v>242</v>
      </c>
      <c r="L2329" t="s">
        <v>243</v>
      </c>
      <c r="M2329" t="s">
        <v>397</v>
      </c>
      <c r="N2329" t="s">
        <v>398</v>
      </c>
      <c r="O2329" t="s">
        <v>39</v>
      </c>
      <c r="P2329" t="s">
        <v>40</v>
      </c>
      <c r="Q2329">
        <v>4</v>
      </c>
      <c r="R2329" t="s">
        <v>41</v>
      </c>
      <c r="S2329" t="s">
        <v>399</v>
      </c>
      <c r="T2329" t="s">
        <v>398</v>
      </c>
      <c r="U2329" t="str">
        <f>"02"</f>
        <v>02</v>
      </c>
      <c r="V2329" t="s">
        <v>51</v>
      </c>
      <c r="W2329" t="str">
        <f>"E4282"</f>
        <v>E4282</v>
      </c>
      <c r="X2329" t="s">
        <v>163</v>
      </c>
      <c r="AA2329" t="s">
        <v>46</v>
      </c>
      <c r="AB2329">
        <v>0</v>
      </c>
      <c r="AC2329">
        <v>0</v>
      </c>
      <c r="AD2329">
        <v>9.1199999999999992</v>
      </c>
      <c r="AE2329">
        <v>0</v>
      </c>
    </row>
    <row r="2330" spans="1:31" x14ac:dyDescent="0.3">
      <c r="A2330" t="str">
        <f t="shared" si="403"/>
        <v>18</v>
      </c>
      <c r="B2330" t="str">
        <f t="shared" si="409"/>
        <v>09</v>
      </c>
      <c r="C2330" s="1">
        <v>43160.907893518517</v>
      </c>
      <c r="D2330" t="str">
        <f t="shared" si="404"/>
        <v>9</v>
      </c>
      <c r="E2330" t="s">
        <v>255</v>
      </c>
      <c r="H2330" t="s">
        <v>48</v>
      </c>
      <c r="I2330" s="2">
        <v>43168</v>
      </c>
      <c r="J2330" t="s">
        <v>49</v>
      </c>
      <c r="K2330" t="s">
        <v>242</v>
      </c>
      <c r="L2330" t="s">
        <v>243</v>
      </c>
      <c r="M2330" t="s">
        <v>397</v>
      </c>
      <c r="N2330" t="s">
        <v>398</v>
      </c>
      <c r="O2330" t="s">
        <v>39</v>
      </c>
      <c r="P2330" t="s">
        <v>40</v>
      </c>
      <c r="Q2330">
        <v>4</v>
      </c>
      <c r="R2330" t="s">
        <v>41</v>
      </c>
      <c r="S2330" t="s">
        <v>399</v>
      </c>
      <c r="T2330" t="s">
        <v>398</v>
      </c>
      <c r="U2330" t="str">
        <f>"02"</f>
        <v>02</v>
      </c>
      <c r="V2330" t="s">
        <v>51</v>
      </c>
      <c r="W2330" t="str">
        <f>"E4281"</f>
        <v>E4281</v>
      </c>
      <c r="X2330" t="s">
        <v>52</v>
      </c>
      <c r="AA2330" t="s">
        <v>46</v>
      </c>
      <c r="AB2330">
        <v>0</v>
      </c>
      <c r="AC2330">
        <v>0</v>
      </c>
      <c r="AD2330">
        <v>498.56</v>
      </c>
      <c r="AE2330">
        <v>0</v>
      </c>
    </row>
    <row r="2331" spans="1:31" x14ac:dyDescent="0.3">
      <c r="A2331" t="str">
        <f t="shared" si="403"/>
        <v>18</v>
      </c>
      <c r="B2331" t="str">
        <f t="shared" si="409"/>
        <v>09</v>
      </c>
      <c r="C2331" s="1">
        <v>43174.910995370374</v>
      </c>
      <c r="D2331" t="str">
        <f t="shared" si="404"/>
        <v>9</v>
      </c>
      <c r="E2331" t="s">
        <v>256</v>
      </c>
      <c r="H2331" t="s">
        <v>54</v>
      </c>
      <c r="I2331" s="2">
        <v>43182</v>
      </c>
      <c r="J2331" t="s">
        <v>49</v>
      </c>
      <c r="K2331" t="s">
        <v>242</v>
      </c>
      <c r="L2331" t="s">
        <v>243</v>
      </c>
      <c r="M2331" t="s">
        <v>397</v>
      </c>
      <c r="N2331" t="s">
        <v>398</v>
      </c>
      <c r="O2331" t="s">
        <v>39</v>
      </c>
      <c r="P2331" t="s">
        <v>40</v>
      </c>
      <c r="Q2331">
        <v>4</v>
      </c>
      <c r="R2331" t="s">
        <v>41</v>
      </c>
      <c r="S2331" t="s">
        <v>399</v>
      </c>
      <c r="T2331" t="s">
        <v>398</v>
      </c>
      <c r="U2331" t="str">
        <f>"02"</f>
        <v>02</v>
      </c>
      <c r="V2331" t="s">
        <v>51</v>
      </c>
      <c r="W2331" t="str">
        <f>"E4281"</f>
        <v>E4281</v>
      </c>
      <c r="X2331" t="s">
        <v>52</v>
      </c>
      <c r="AA2331" t="s">
        <v>46</v>
      </c>
      <c r="AB2331">
        <v>0</v>
      </c>
      <c r="AC2331">
        <v>0</v>
      </c>
      <c r="AD2331">
        <v>498.56</v>
      </c>
      <c r="AE2331">
        <v>0</v>
      </c>
    </row>
    <row r="2332" spans="1:31" x14ac:dyDescent="0.3">
      <c r="A2332" t="str">
        <f t="shared" si="403"/>
        <v>18</v>
      </c>
      <c r="B2332" t="str">
        <f t="shared" si="409"/>
        <v>09</v>
      </c>
      <c r="C2332" s="1">
        <v>43160.904710648145</v>
      </c>
      <c r="D2332" t="str">
        <f t="shared" si="404"/>
        <v>9</v>
      </c>
      <c r="E2332" t="s">
        <v>257</v>
      </c>
      <c r="H2332" t="s">
        <v>48</v>
      </c>
      <c r="I2332" s="2">
        <v>43168</v>
      </c>
      <c r="J2332" t="s">
        <v>83</v>
      </c>
      <c r="K2332" t="s">
        <v>242</v>
      </c>
      <c r="L2332" t="s">
        <v>243</v>
      </c>
      <c r="M2332" t="s">
        <v>397</v>
      </c>
      <c r="N2332" t="s">
        <v>398</v>
      </c>
      <c r="O2332" t="s">
        <v>39</v>
      </c>
      <c r="P2332" t="s">
        <v>40</v>
      </c>
      <c r="Q2332">
        <v>4</v>
      </c>
      <c r="R2332" t="s">
        <v>41</v>
      </c>
      <c r="S2332" t="s">
        <v>399</v>
      </c>
      <c r="T2332" t="s">
        <v>398</v>
      </c>
      <c r="U2332" t="str">
        <f>"01"</f>
        <v>01</v>
      </c>
      <c r="V2332" t="s">
        <v>84</v>
      </c>
      <c r="W2332" t="str">
        <f>"E4105"</f>
        <v>E4105</v>
      </c>
      <c r="X2332" t="s">
        <v>84</v>
      </c>
      <c r="AA2332" t="s">
        <v>46</v>
      </c>
      <c r="AB2332">
        <v>0</v>
      </c>
      <c r="AC2332">
        <v>0</v>
      </c>
      <c r="AD2332">
        <v>1520</v>
      </c>
      <c r="AE2332">
        <v>0</v>
      </c>
    </row>
    <row r="2333" spans="1:31" x14ac:dyDescent="0.3">
      <c r="A2333" t="str">
        <f t="shared" si="403"/>
        <v>18</v>
      </c>
      <c r="B2333" t="str">
        <f t="shared" si="409"/>
        <v>09</v>
      </c>
      <c r="C2333" s="1">
        <v>43160.903043981481</v>
      </c>
      <c r="D2333" t="str">
        <f t="shared" si="404"/>
        <v>9</v>
      </c>
      <c r="E2333" t="s">
        <v>258</v>
      </c>
      <c r="G2333" t="s">
        <v>86</v>
      </c>
      <c r="H2333" t="s">
        <v>87</v>
      </c>
      <c r="I2333" s="2">
        <v>43160</v>
      </c>
      <c r="J2333" t="s">
        <v>88</v>
      </c>
      <c r="K2333" t="s">
        <v>242</v>
      </c>
      <c r="L2333" t="s">
        <v>243</v>
      </c>
      <c r="M2333" t="s">
        <v>397</v>
      </c>
      <c r="N2333" t="s">
        <v>398</v>
      </c>
      <c r="O2333" t="s">
        <v>39</v>
      </c>
      <c r="P2333" t="s">
        <v>40</v>
      </c>
      <c r="Q2333">
        <v>4</v>
      </c>
      <c r="R2333" t="s">
        <v>41</v>
      </c>
      <c r="S2333" t="s">
        <v>399</v>
      </c>
      <c r="T2333" t="s">
        <v>398</v>
      </c>
      <c r="U2333" t="str">
        <f>"01"</f>
        <v>01</v>
      </c>
      <c r="V2333" t="s">
        <v>84</v>
      </c>
      <c r="W2333" t="str">
        <f>"E4105"</f>
        <v>E4105</v>
      </c>
      <c r="X2333" t="s">
        <v>84</v>
      </c>
      <c r="AA2333" t="s">
        <v>65</v>
      </c>
      <c r="AB2333">
        <v>0</v>
      </c>
      <c r="AC2333">
        <v>0</v>
      </c>
      <c r="AD2333">
        <v>0</v>
      </c>
      <c r="AE2333">
        <v>-1520</v>
      </c>
    </row>
    <row r="2334" spans="1:31" x14ac:dyDescent="0.3">
      <c r="A2334" t="str">
        <f t="shared" si="403"/>
        <v>18</v>
      </c>
      <c r="B2334" t="str">
        <f t="shared" si="409"/>
        <v>09</v>
      </c>
      <c r="C2334" s="1">
        <v>43174.906076388892</v>
      </c>
      <c r="D2334" t="str">
        <f t="shared" si="404"/>
        <v>9</v>
      </c>
      <c r="E2334" t="s">
        <v>260</v>
      </c>
      <c r="G2334" t="s">
        <v>86</v>
      </c>
      <c r="H2334" t="s">
        <v>87</v>
      </c>
      <c r="I2334" s="2">
        <v>43174</v>
      </c>
      <c r="J2334" t="s">
        <v>88</v>
      </c>
      <c r="K2334" t="s">
        <v>242</v>
      </c>
      <c r="L2334" t="s">
        <v>243</v>
      </c>
      <c r="M2334" t="s">
        <v>397</v>
      </c>
      <c r="N2334" t="s">
        <v>398</v>
      </c>
      <c r="O2334" t="s">
        <v>39</v>
      </c>
      <c r="P2334" t="s">
        <v>40</v>
      </c>
      <c r="Q2334">
        <v>4</v>
      </c>
      <c r="R2334" t="s">
        <v>41</v>
      </c>
      <c r="S2334" t="s">
        <v>399</v>
      </c>
      <c r="T2334" t="s">
        <v>398</v>
      </c>
      <c r="U2334" t="str">
        <f>"01"</f>
        <v>01</v>
      </c>
      <c r="V2334" t="s">
        <v>84</v>
      </c>
      <c r="W2334" t="str">
        <f>"E4105"</f>
        <v>E4105</v>
      </c>
      <c r="X2334" t="s">
        <v>84</v>
      </c>
      <c r="AA2334" t="s">
        <v>65</v>
      </c>
      <c r="AB2334">
        <v>0</v>
      </c>
      <c r="AC2334">
        <v>0</v>
      </c>
      <c r="AD2334">
        <v>0</v>
      </c>
      <c r="AE2334">
        <v>-1520</v>
      </c>
    </row>
    <row r="2335" spans="1:31" x14ac:dyDescent="0.3">
      <c r="A2335" t="str">
        <f t="shared" si="403"/>
        <v>18</v>
      </c>
      <c r="B2335" t="str">
        <f t="shared" si="409"/>
        <v>09</v>
      </c>
      <c r="C2335" s="1">
        <v>43174.907893518517</v>
      </c>
      <c r="D2335" t="str">
        <f t="shared" si="404"/>
        <v>9</v>
      </c>
      <c r="E2335" t="s">
        <v>259</v>
      </c>
      <c r="H2335" t="s">
        <v>54</v>
      </c>
      <c r="I2335" s="2">
        <v>43182</v>
      </c>
      <c r="J2335" t="s">
        <v>83</v>
      </c>
      <c r="K2335" t="s">
        <v>242</v>
      </c>
      <c r="L2335" t="s">
        <v>243</v>
      </c>
      <c r="M2335" t="s">
        <v>397</v>
      </c>
      <c r="N2335" t="s">
        <v>398</v>
      </c>
      <c r="O2335" t="s">
        <v>39</v>
      </c>
      <c r="P2335" t="s">
        <v>40</v>
      </c>
      <c r="Q2335">
        <v>4</v>
      </c>
      <c r="R2335" t="s">
        <v>41</v>
      </c>
      <c r="S2335" t="s">
        <v>399</v>
      </c>
      <c r="T2335" t="s">
        <v>398</v>
      </c>
      <c r="U2335" t="str">
        <f>"01"</f>
        <v>01</v>
      </c>
      <c r="V2335" t="s">
        <v>84</v>
      </c>
      <c r="W2335" t="str">
        <f>"E4105"</f>
        <v>E4105</v>
      </c>
      <c r="X2335" t="s">
        <v>84</v>
      </c>
      <c r="AA2335" t="s">
        <v>46</v>
      </c>
      <c r="AB2335">
        <v>0</v>
      </c>
      <c r="AC2335">
        <v>0</v>
      </c>
      <c r="AD2335">
        <v>1520</v>
      </c>
      <c r="AE2335">
        <v>0</v>
      </c>
    </row>
    <row r="2336" spans="1:31" x14ac:dyDescent="0.3">
      <c r="A2336" t="str">
        <f t="shared" si="403"/>
        <v>18</v>
      </c>
      <c r="B2336" t="str">
        <f t="shared" si="409"/>
        <v>09</v>
      </c>
      <c r="C2336" s="1">
        <v>43188.904363425929</v>
      </c>
      <c r="D2336" t="str">
        <f t="shared" si="404"/>
        <v>9</v>
      </c>
      <c r="E2336" t="s">
        <v>261</v>
      </c>
      <c r="G2336" t="s">
        <v>86</v>
      </c>
      <c r="H2336" t="s">
        <v>87</v>
      </c>
      <c r="I2336" s="2">
        <v>43188</v>
      </c>
      <c r="J2336" t="s">
        <v>88</v>
      </c>
      <c r="K2336" t="s">
        <v>242</v>
      </c>
      <c r="L2336" t="s">
        <v>243</v>
      </c>
      <c r="M2336" t="s">
        <v>397</v>
      </c>
      <c r="N2336" t="s">
        <v>398</v>
      </c>
      <c r="O2336" t="s">
        <v>39</v>
      </c>
      <c r="P2336" t="s">
        <v>40</v>
      </c>
      <c r="Q2336">
        <v>4</v>
      </c>
      <c r="R2336" t="s">
        <v>41</v>
      </c>
      <c r="S2336" t="s">
        <v>399</v>
      </c>
      <c r="T2336" t="s">
        <v>398</v>
      </c>
      <c r="U2336" t="str">
        <f>"01"</f>
        <v>01</v>
      </c>
      <c r="V2336" t="s">
        <v>84</v>
      </c>
      <c r="W2336" t="str">
        <f>"E4105"</f>
        <v>E4105</v>
      </c>
      <c r="X2336" t="s">
        <v>84</v>
      </c>
      <c r="AA2336" t="s">
        <v>65</v>
      </c>
      <c r="AB2336">
        <v>0</v>
      </c>
      <c r="AC2336">
        <v>0</v>
      </c>
      <c r="AD2336">
        <v>0</v>
      </c>
      <c r="AE2336">
        <v>-1520</v>
      </c>
    </row>
    <row r="2337" spans="1:31" x14ac:dyDescent="0.3">
      <c r="A2337" t="str">
        <f t="shared" si="403"/>
        <v>18</v>
      </c>
      <c r="B2337" t="str">
        <f t="shared" si="409"/>
        <v>09</v>
      </c>
      <c r="C2337" s="1">
        <v>43165.682037037041</v>
      </c>
      <c r="D2337" t="str">
        <f t="shared" si="404"/>
        <v>9</v>
      </c>
      <c r="E2337" t="s">
        <v>400</v>
      </c>
      <c r="H2337" t="s">
        <v>404</v>
      </c>
      <c r="I2337" s="2">
        <v>43165</v>
      </c>
      <c r="J2337" t="s">
        <v>74</v>
      </c>
      <c r="K2337" t="s">
        <v>242</v>
      </c>
      <c r="L2337" t="s">
        <v>243</v>
      </c>
      <c r="M2337" t="s">
        <v>397</v>
      </c>
      <c r="N2337" t="s">
        <v>398</v>
      </c>
      <c r="O2337" t="s">
        <v>39</v>
      </c>
      <c r="P2337" t="s">
        <v>40</v>
      </c>
      <c r="Q2337">
        <v>4</v>
      </c>
      <c r="R2337" t="s">
        <v>41</v>
      </c>
      <c r="S2337" t="s">
        <v>399</v>
      </c>
      <c r="T2337" t="s">
        <v>398</v>
      </c>
      <c r="U2337" t="str">
        <f>"05"</f>
        <v>05</v>
      </c>
      <c r="V2337" t="s">
        <v>58</v>
      </c>
      <c r="W2337" t="str">
        <f>"E5180"</f>
        <v>E5180</v>
      </c>
      <c r="X2337" t="s">
        <v>405</v>
      </c>
      <c r="AA2337" t="s">
        <v>46</v>
      </c>
      <c r="AB2337">
        <v>0</v>
      </c>
      <c r="AC2337">
        <v>0</v>
      </c>
      <c r="AD2337">
        <v>25</v>
      </c>
      <c r="AE2337">
        <v>0</v>
      </c>
    </row>
    <row r="2338" spans="1:31" x14ac:dyDescent="0.3">
      <c r="A2338" t="str">
        <f t="shared" si="403"/>
        <v>18</v>
      </c>
      <c r="B2338" t="str">
        <f t="shared" si="409"/>
        <v>09</v>
      </c>
      <c r="C2338" s="1">
        <v>43165.682037037041</v>
      </c>
      <c r="D2338" t="str">
        <f t="shared" si="404"/>
        <v>9</v>
      </c>
      <c r="E2338" t="s">
        <v>400</v>
      </c>
      <c r="H2338" t="s">
        <v>406</v>
      </c>
      <c r="I2338" s="2">
        <v>43165</v>
      </c>
      <c r="J2338" t="s">
        <v>74</v>
      </c>
      <c r="K2338" t="s">
        <v>242</v>
      </c>
      <c r="L2338" t="s">
        <v>243</v>
      </c>
      <c r="M2338" t="s">
        <v>397</v>
      </c>
      <c r="N2338" t="s">
        <v>398</v>
      </c>
      <c r="O2338" t="s">
        <v>39</v>
      </c>
      <c r="P2338" t="s">
        <v>40</v>
      </c>
      <c r="Q2338">
        <v>4</v>
      </c>
      <c r="R2338" t="s">
        <v>41</v>
      </c>
      <c r="S2338" t="s">
        <v>399</v>
      </c>
      <c r="T2338" t="s">
        <v>398</v>
      </c>
      <c r="U2338" t="str">
        <f>"05"</f>
        <v>05</v>
      </c>
      <c r="V2338" t="s">
        <v>58</v>
      </c>
      <c r="W2338" t="str">
        <f>"E5180"</f>
        <v>E5180</v>
      </c>
      <c r="X2338" t="s">
        <v>405</v>
      </c>
      <c r="AA2338" t="s">
        <v>46</v>
      </c>
      <c r="AB2338">
        <v>0</v>
      </c>
      <c r="AC2338">
        <v>0</v>
      </c>
      <c r="AD2338">
        <v>50</v>
      </c>
      <c r="AE2338">
        <v>0</v>
      </c>
    </row>
    <row r="2339" spans="1:31" x14ac:dyDescent="0.3">
      <c r="A2339" t="str">
        <f t="shared" si="403"/>
        <v>18</v>
      </c>
      <c r="B2339" t="str">
        <f t="shared" si="409"/>
        <v>09</v>
      </c>
      <c r="C2339" s="1">
        <v>43165.682037037041</v>
      </c>
      <c r="D2339" t="str">
        <f t="shared" si="404"/>
        <v>9</v>
      </c>
      <c r="E2339" t="s">
        <v>400</v>
      </c>
      <c r="H2339" t="s">
        <v>404</v>
      </c>
      <c r="I2339" s="2">
        <v>43165</v>
      </c>
      <c r="J2339" t="s">
        <v>265</v>
      </c>
      <c r="K2339" t="s">
        <v>242</v>
      </c>
      <c r="L2339" t="s">
        <v>243</v>
      </c>
      <c r="M2339" t="s">
        <v>397</v>
      </c>
      <c r="N2339" t="s">
        <v>398</v>
      </c>
      <c r="O2339" t="s">
        <v>39</v>
      </c>
      <c r="P2339" t="s">
        <v>40</v>
      </c>
      <c r="Q2339">
        <v>4</v>
      </c>
      <c r="R2339" t="s">
        <v>41</v>
      </c>
      <c r="S2339" t="s">
        <v>399</v>
      </c>
      <c r="T2339" t="s">
        <v>398</v>
      </c>
      <c r="U2339" t="str">
        <f t="shared" ref="U2339:U2351" si="410">"RV"</f>
        <v>RV</v>
      </c>
      <c r="V2339" t="s">
        <v>44</v>
      </c>
      <c r="W2339" t="str">
        <f t="shared" ref="W2339:W2351" si="411">"R3731E"</f>
        <v>R3731E</v>
      </c>
      <c r="X2339" t="s">
        <v>407</v>
      </c>
      <c r="AA2339" t="s">
        <v>46</v>
      </c>
      <c r="AB2339">
        <v>0</v>
      </c>
      <c r="AC2339">
        <v>0</v>
      </c>
      <c r="AD2339">
        <v>25</v>
      </c>
      <c r="AE2339">
        <v>0</v>
      </c>
    </row>
    <row r="2340" spans="1:31" x14ac:dyDescent="0.3">
      <c r="A2340" t="str">
        <f t="shared" si="403"/>
        <v>18</v>
      </c>
      <c r="B2340" t="str">
        <f t="shared" si="409"/>
        <v>09</v>
      </c>
      <c r="C2340" s="1">
        <v>43165.682037037041</v>
      </c>
      <c r="D2340" t="str">
        <f t="shared" si="404"/>
        <v>9</v>
      </c>
      <c r="E2340" t="s">
        <v>400</v>
      </c>
      <c r="H2340" t="s">
        <v>406</v>
      </c>
      <c r="I2340" s="2">
        <v>43165</v>
      </c>
      <c r="J2340" t="s">
        <v>265</v>
      </c>
      <c r="K2340" t="s">
        <v>242</v>
      </c>
      <c r="L2340" t="s">
        <v>243</v>
      </c>
      <c r="M2340" t="s">
        <v>397</v>
      </c>
      <c r="N2340" t="s">
        <v>398</v>
      </c>
      <c r="O2340" t="s">
        <v>39</v>
      </c>
      <c r="P2340" t="s">
        <v>40</v>
      </c>
      <c r="Q2340">
        <v>4</v>
      </c>
      <c r="R2340" t="s">
        <v>41</v>
      </c>
      <c r="S2340" t="s">
        <v>399</v>
      </c>
      <c r="T2340" t="s">
        <v>398</v>
      </c>
      <c r="U2340" t="str">
        <f t="shared" si="410"/>
        <v>RV</v>
      </c>
      <c r="V2340" t="s">
        <v>44</v>
      </c>
      <c r="W2340" t="str">
        <f t="shared" si="411"/>
        <v>R3731E</v>
      </c>
      <c r="X2340" t="s">
        <v>407</v>
      </c>
      <c r="AA2340" t="s">
        <v>46</v>
      </c>
      <c r="AB2340">
        <v>0</v>
      </c>
      <c r="AC2340">
        <v>0</v>
      </c>
      <c r="AD2340">
        <v>50</v>
      </c>
      <c r="AE2340">
        <v>0</v>
      </c>
    </row>
    <row r="2341" spans="1:31" x14ac:dyDescent="0.3">
      <c r="A2341" t="str">
        <f t="shared" si="403"/>
        <v>18</v>
      </c>
      <c r="B2341" t="str">
        <f t="shared" si="409"/>
        <v>09</v>
      </c>
      <c r="C2341" s="1">
        <v>43165.682037037041</v>
      </c>
      <c r="D2341" t="str">
        <f t="shared" si="404"/>
        <v>9</v>
      </c>
      <c r="E2341" t="s">
        <v>400</v>
      </c>
      <c r="H2341" t="s">
        <v>401</v>
      </c>
      <c r="I2341" s="2">
        <v>43165</v>
      </c>
      <c r="J2341" t="s">
        <v>265</v>
      </c>
      <c r="K2341" t="s">
        <v>242</v>
      </c>
      <c r="L2341" t="s">
        <v>243</v>
      </c>
      <c r="M2341" t="s">
        <v>397</v>
      </c>
      <c r="N2341" t="s">
        <v>398</v>
      </c>
      <c r="O2341" t="s">
        <v>39</v>
      </c>
      <c r="P2341" t="s">
        <v>40</v>
      </c>
      <c r="Q2341">
        <v>4</v>
      </c>
      <c r="R2341" t="s">
        <v>41</v>
      </c>
      <c r="S2341" t="s">
        <v>399</v>
      </c>
      <c r="T2341" t="s">
        <v>398</v>
      </c>
      <c r="U2341" t="str">
        <f t="shared" si="410"/>
        <v>RV</v>
      </c>
      <c r="V2341" t="s">
        <v>44</v>
      </c>
      <c r="W2341" t="str">
        <f t="shared" si="411"/>
        <v>R3731E</v>
      </c>
      <c r="X2341" t="s">
        <v>407</v>
      </c>
      <c r="AA2341" t="s">
        <v>46</v>
      </c>
      <c r="AB2341">
        <v>0</v>
      </c>
      <c r="AC2341">
        <v>0</v>
      </c>
      <c r="AD2341">
        <v>75</v>
      </c>
      <c r="AE2341">
        <v>0</v>
      </c>
    </row>
    <row r="2342" spans="1:31" x14ac:dyDescent="0.3">
      <c r="A2342" t="str">
        <f t="shared" si="403"/>
        <v>18</v>
      </c>
      <c r="B2342" t="str">
        <f t="shared" si="409"/>
        <v>09</v>
      </c>
      <c r="C2342" s="1">
        <v>43179.584837962961</v>
      </c>
      <c r="D2342" t="str">
        <f t="shared" si="404"/>
        <v>9</v>
      </c>
      <c r="E2342" t="s">
        <v>146</v>
      </c>
      <c r="H2342" t="s">
        <v>402</v>
      </c>
      <c r="I2342" s="2">
        <v>43179</v>
      </c>
      <c r="J2342" t="s">
        <v>265</v>
      </c>
      <c r="K2342" t="s">
        <v>242</v>
      </c>
      <c r="L2342" t="s">
        <v>243</v>
      </c>
      <c r="M2342" t="s">
        <v>397</v>
      </c>
      <c r="N2342" t="s">
        <v>398</v>
      </c>
      <c r="O2342" t="s">
        <v>39</v>
      </c>
      <c r="P2342" t="s">
        <v>40</v>
      </c>
      <c r="Q2342">
        <v>4</v>
      </c>
      <c r="R2342" t="s">
        <v>41</v>
      </c>
      <c r="S2342" t="s">
        <v>399</v>
      </c>
      <c r="T2342" t="s">
        <v>398</v>
      </c>
      <c r="U2342" t="str">
        <f t="shared" si="410"/>
        <v>RV</v>
      </c>
      <c r="V2342" t="s">
        <v>44</v>
      </c>
      <c r="W2342" t="str">
        <f t="shared" si="411"/>
        <v>R3731E</v>
      </c>
      <c r="X2342" t="s">
        <v>407</v>
      </c>
      <c r="AA2342" t="s">
        <v>46</v>
      </c>
      <c r="AB2342">
        <v>0</v>
      </c>
      <c r="AC2342">
        <v>0</v>
      </c>
      <c r="AD2342">
        <v>100</v>
      </c>
      <c r="AE2342">
        <v>0</v>
      </c>
    </row>
    <row r="2343" spans="1:31" x14ac:dyDescent="0.3">
      <c r="A2343" t="str">
        <f t="shared" si="403"/>
        <v>18</v>
      </c>
      <c r="B2343" t="str">
        <f t="shared" si="409"/>
        <v>09</v>
      </c>
      <c r="C2343" s="1">
        <v>43179.584837962961</v>
      </c>
      <c r="D2343" t="str">
        <f t="shared" si="404"/>
        <v>9</v>
      </c>
      <c r="E2343" t="s">
        <v>146</v>
      </c>
      <c r="H2343" t="s">
        <v>403</v>
      </c>
      <c r="I2343" s="2">
        <v>43179</v>
      </c>
      <c r="J2343" t="s">
        <v>265</v>
      </c>
      <c r="K2343" t="s">
        <v>242</v>
      </c>
      <c r="L2343" t="s">
        <v>243</v>
      </c>
      <c r="M2343" t="s">
        <v>397</v>
      </c>
      <c r="N2343" t="s">
        <v>398</v>
      </c>
      <c r="O2343" t="s">
        <v>39</v>
      </c>
      <c r="P2343" t="s">
        <v>40</v>
      </c>
      <c r="Q2343">
        <v>4</v>
      </c>
      <c r="R2343" t="s">
        <v>41</v>
      </c>
      <c r="S2343" t="s">
        <v>399</v>
      </c>
      <c r="T2343" t="s">
        <v>398</v>
      </c>
      <c r="U2343" t="str">
        <f t="shared" si="410"/>
        <v>RV</v>
      </c>
      <c r="V2343" t="s">
        <v>44</v>
      </c>
      <c r="W2343" t="str">
        <f t="shared" si="411"/>
        <v>R3731E</v>
      </c>
      <c r="X2343" t="s">
        <v>407</v>
      </c>
      <c r="AA2343" t="s">
        <v>46</v>
      </c>
      <c r="AB2343">
        <v>0</v>
      </c>
      <c r="AC2343">
        <v>0</v>
      </c>
      <c r="AD2343">
        <v>75</v>
      </c>
      <c r="AE2343">
        <v>0</v>
      </c>
    </row>
    <row r="2344" spans="1:31" x14ac:dyDescent="0.3">
      <c r="A2344" t="str">
        <f t="shared" si="403"/>
        <v>18</v>
      </c>
      <c r="B2344" t="str">
        <f t="shared" si="409"/>
        <v>09</v>
      </c>
      <c r="C2344" s="1">
        <v>43160.905451388891</v>
      </c>
      <c r="D2344" t="str">
        <f t="shared" si="404"/>
        <v>9</v>
      </c>
      <c r="E2344" t="s">
        <v>257</v>
      </c>
      <c r="H2344" t="s">
        <v>48</v>
      </c>
      <c r="I2344" s="2">
        <v>43168</v>
      </c>
      <c r="J2344" t="s">
        <v>265</v>
      </c>
      <c r="K2344" t="s">
        <v>242</v>
      </c>
      <c r="L2344" t="s">
        <v>243</v>
      </c>
      <c r="M2344" t="s">
        <v>397</v>
      </c>
      <c r="N2344" t="s">
        <v>398</v>
      </c>
      <c r="O2344" t="s">
        <v>39</v>
      </c>
      <c r="P2344" t="s">
        <v>40</v>
      </c>
      <c r="Q2344">
        <v>4</v>
      </c>
      <c r="R2344" t="s">
        <v>41</v>
      </c>
      <c r="S2344" t="s">
        <v>399</v>
      </c>
      <c r="T2344" t="s">
        <v>398</v>
      </c>
      <c r="U2344" t="str">
        <f t="shared" si="410"/>
        <v>RV</v>
      </c>
      <c r="V2344" t="s">
        <v>44</v>
      </c>
      <c r="W2344" t="str">
        <f t="shared" si="411"/>
        <v>R3731E</v>
      </c>
      <c r="X2344" t="s">
        <v>407</v>
      </c>
      <c r="AA2344" t="s">
        <v>46</v>
      </c>
      <c r="AB2344">
        <v>0</v>
      </c>
      <c r="AC2344">
        <v>0</v>
      </c>
      <c r="AD2344">
        <v>1520</v>
      </c>
      <c r="AE2344">
        <v>0</v>
      </c>
    </row>
    <row r="2345" spans="1:31" x14ac:dyDescent="0.3">
      <c r="A2345" t="str">
        <f t="shared" si="403"/>
        <v>18</v>
      </c>
      <c r="B2345" t="str">
        <f t="shared" si="409"/>
        <v>09</v>
      </c>
      <c r="C2345" s="1">
        <v>43160.905451388891</v>
      </c>
      <c r="D2345" t="str">
        <f t="shared" si="404"/>
        <v>9</v>
      </c>
      <c r="E2345" t="s">
        <v>257</v>
      </c>
      <c r="H2345" t="s">
        <v>48</v>
      </c>
      <c r="I2345" s="2">
        <v>43168</v>
      </c>
      <c r="J2345" t="s">
        <v>265</v>
      </c>
      <c r="K2345" t="s">
        <v>242</v>
      </c>
      <c r="L2345" t="s">
        <v>243</v>
      </c>
      <c r="M2345" t="s">
        <v>397</v>
      </c>
      <c r="N2345" t="s">
        <v>398</v>
      </c>
      <c r="O2345" t="s">
        <v>39</v>
      </c>
      <c r="P2345" t="s">
        <v>40</v>
      </c>
      <c r="Q2345">
        <v>4</v>
      </c>
      <c r="R2345" t="s">
        <v>41</v>
      </c>
      <c r="S2345" t="s">
        <v>399</v>
      </c>
      <c r="T2345" t="s">
        <v>398</v>
      </c>
      <c r="U2345" t="str">
        <f t="shared" si="410"/>
        <v>RV</v>
      </c>
      <c r="V2345" t="s">
        <v>44</v>
      </c>
      <c r="W2345" t="str">
        <f t="shared" si="411"/>
        <v>R3731E</v>
      </c>
      <c r="X2345" t="s">
        <v>407</v>
      </c>
      <c r="AA2345" t="s">
        <v>46</v>
      </c>
      <c r="AB2345">
        <v>0</v>
      </c>
      <c r="AC2345">
        <v>0</v>
      </c>
      <c r="AD2345">
        <v>380</v>
      </c>
      <c r="AE2345">
        <v>0</v>
      </c>
    </row>
    <row r="2346" spans="1:31" x14ac:dyDescent="0.3">
      <c r="A2346" t="str">
        <f t="shared" si="403"/>
        <v>18</v>
      </c>
      <c r="B2346" t="str">
        <f t="shared" si="409"/>
        <v>09</v>
      </c>
      <c r="C2346" s="1">
        <v>43160.908946759257</v>
      </c>
      <c r="D2346" t="str">
        <f t="shared" si="404"/>
        <v>9</v>
      </c>
      <c r="E2346" t="s">
        <v>255</v>
      </c>
      <c r="H2346" t="s">
        <v>48</v>
      </c>
      <c r="I2346" s="2">
        <v>43168</v>
      </c>
      <c r="J2346" t="s">
        <v>265</v>
      </c>
      <c r="K2346" t="s">
        <v>242</v>
      </c>
      <c r="L2346" t="s">
        <v>243</v>
      </c>
      <c r="M2346" t="s">
        <v>397</v>
      </c>
      <c r="N2346" t="s">
        <v>398</v>
      </c>
      <c r="O2346" t="s">
        <v>39</v>
      </c>
      <c r="P2346" t="s">
        <v>40</v>
      </c>
      <c r="Q2346">
        <v>4</v>
      </c>
      <c r="R2346" t="s">
        <v>41</v>
      </c>
      <c r="S2346" t="s">
        <v>399</v>
      </c>
      <c r="T2346" t="s">
        <v>398</v>
      </c>
      <c r="U2346" t="str">
        <f t="shared" si="410"/>
        <v>RV</v>
      </c>
      <c r="V2346" t="s">
        <v>44</v>
      </c>
      <c r="W2346" t="str">
        <f t="shared" si="411"/>
        <v>R3731E</v>
      </c>
      <c r="X2346" t="s">
        <v>407</v>
      </c>
      <c r="AA2346" t="s">
        <v>46</v>
      </c>
      <c r="AB2346">
        <v>0</v>
      </c>
      <c r="AC2346">
        <v>0</v>
      </c>
      <c r="AD2346">
        <v>498.56</v>
      </c>
      <c r="AE2346">
        <v>0</v>
      </c>
    </row>
    <row r="2347" spans="1:31" x14ac:dyDescent="0.3">
      <c r="A2347" t="str">
        <f t="shared" si="403"/>
        <v>18</v>
      </c>
      <c r="B2347" t="str">
        <f t="shared" si="409"/>
        <v>09</v>
      </c>
      <c r="C2347" s="1">
        <v>43160.908946759257</v>
      </c>
      <c r="D2347" t="str">
        <f t="shared" si="404"/>
        <v>9</v>
      </c>
      <c r="E2347" t="s">
        <v>255</v>
      </c>
      <c r="H2347" t="s">
        <v>48</v>
      </c>
      <c r="I2347" s="2">
        <v>43168</v>
      </c>
      <c r="J2347" t="s">
        <v>265</v>
      </c>
      <c r="K2347" t="s">
        <v>242</v>
      </c>
      <c r="L2347" t="s">
        <v>243</v>
      </c>
      <c r="M2347" t="s">
        <v>397</v>
      </c>
      <c r="N2347" t="s">
        <v>398</v>
      </c>
      <c r="O2347" t="s">
        <v>39</v>
      </c>
      <c r="P2347" t="s">
        <v>40</v>
      </c>
      <c r="Q2347">
        <v>4</v>
      </c>
      <c r="R2347" t="s">
        <v>41</v>
      </c>
      <c r="S2347" t="s">
        <v>399</v>
      </c>
      <c r="T2347" t="s">
        <v>398</v>
      </c>
      <c r="U2347" t="str">
        <f t="shared" si="410"/>
        <v>RV</v>
      </c>
      <c r="V2347" t="s">
        <v>44</v>
      </c>
      <c r="W2347" t="str">
        <f t="shared" si="411"/>
        <v>R3731E</v>
      </c>
      <c r="X2347" t="s">
        <v>407</v>
      </c>
      <c r="AA2347" t="s">
        <v>46</v>
      </c>
      <c r="AB2347">
        <v>0</v>
      </c>
      <c r="AC2347">
        <v>0</v>
      </c>
      <c r="AD2347">
        <v>9.1199999999999992</v>
      </c>
      <c r="AE2347">
        <v>0</v>
      </c>
    </row>
    <row r="2348" spans="1:31" x14ac:dyDescent="0.3">
      <c r="A2348" t="str">
        <f t="shared" si="403"/>
        <v>18</v>
      </c>
      <c r="B2348" t="str">
        <f t="shared" si="409"/>
        <v>09</v>
      </c>
      <c r="C2348" s="1">
        <v>43174.90865740741</v>
      </c>
      <c r="D2348" t="str">
        <f t="shared" si="404"/>
        <v>9</v>
      </c>
      <c r="E2348" t="s">
        <v>259</v>
      </c>
      <c r="H2348" t="s">
        <v>54</v>
      </c>
      <c r="I2348" s="2">
        <v>43182</v>
      </c>
      <c r="J2348" t="s">
        <v>265</v>
      </c>
      <c r="K2348" t="s">
        <v>242</v>
      </c>
      <c r="L2348" t="s">
        <v>243</v>
      </c>
      <c r="M2348" t="s">
        <v>397</v>
      </c>
      <c r="N2348" t="s">
        <v>398</v>
      </c>
      <c r="O2348" t="s">
        <v>39</v>
      </c>
      <c r="P2348" t="s">
        <v>40</v>
      </c>
      <c r="Q2348">
        <v>4</v>
      </c>
      <c r="R2348" t="s">
        <v>41</v>
      </c>
      <c r="S2348" t="s">
        <v>399</v>
      </c>
      <c r="T2348" t="s">
        <v>398</v>
      </c>
      <c r="U2348" t="str">
        <f t="shared" si="410"/>
        <v>RV</v>
      </c>
      <c r="V2348" t="s">
        <v>44</v>
      </c>
      <c r="W2348" t="str">
        <f t="shared" si="411"/>
        <v>R3731E</v>
      </c>
      <c r="X2348" t="s">
        <v>407</v>
      </c>
      <c r="AA2348" t="s">
        <v>46</v>
      </c>
      <c r="AB2348">
        <v>0</v>
      </c>
      <c r="AC2348">
        <v>0</v>
      </c>
      <c r="AD2348">
        <v>1520</v>
      </c>
      <c r="AE2348">
        <v>0</v>
      </c>
    </row>
    <row r="2349" spans="1:31" x14ac:dyDescent="0.3">
      <c r="A2349" t="str">
        <f t="shared" si="403"/>
        <v>18</v>
      </c>
      <c r="B2349" t="str">
        <f t="shared" si="409"/>
        <v>09</v>
      </c>
      <c r="C2349" s="1">
        <v>43174.90865740741</v>
      </c>
      <c r="D2349" t="str">
        <f t="shared" si="404"/>
        <v>9</v>
      </c>
      <c r="E2349" t="s">
        <v>259</v>
      </c>
      <c r="H2349" t="s">
        <v>54</v>
      </c>
      <c r="I2349" s="2">
        <v>43182</v>
      </c>
      <c r="J2349" t="s">
        <v>265</v>
      </c>
      <c r="K2349" t="s">
        <v>242</v>
      </c>
      <c r="L2349" t="s">
        <v>243</v>
      </c>
      <c r="M2349" t="s">
        <v>397</v>
      </c>
      <c r="N2349" t="s">
        <v>398</v>
      </c>
      <c r="O2349" t="s">
        <v>39</v>
      </c>
      <c r="P2349" t="s">
        <v>40</v>
      </c>
      <c r="Q2349">
        <v>4</v>
      </c>
      <c r="R2349" t="s">
        <v>41</v>
      </c>
      <c r="S2349" t="s">
        <v>399</v>
      </c>
      <c r="T2349" t="s">
        <v>398</v>
      </c>
      <c r="U2349" t="str">
        <f t="shared" si="410"/>
        <v>RV</v>
      </c>
      <c r="V2349" t="s">
        <v>44</v>
      </c>
      <c r="W2349" t="str">
        <f t="shared" si="411"/>
        <v>R3731E</v>
      </c>
      <c r="X2349" t="s">
        <v>407</v>
      </c>
      <c r="AA2349" t="s">
        <v>46</v>
      </c>
      <c r="AB2349">
        <v>0</v>
      </c>
      <c r="AC2349">
        <v>0</v>
      </c>
      <c r="AD2349">
        <v>380</v>
      </c>
      <c r="AE2349">
        <v>0</v>
      </c>
    </row>
    <row r="2350" spans="1:31" x14ac:dyDescent="0.3">
      <c r="A2350" t="str">
        <f t="shared" si="403"/>
        <v>18</v>
      </c>
      <c r="B2350" t="str">
        <f t="shared" si="409"/>
        <v>09</v>
      </c>
      <c r="C2350" s="1">
        <v>43174.911886574075</v>
      </c>
      <c r="D2350" t="str">
        <f t="shared" si="404"/>
        <v>9</v>
      </c>
      <c r="E2350" t="s">
        <v>256</v>
      </c>
      <c r="H2350" t="s">
        <v>54</v>
      </c>
      <c r="I2350" s="2">
        <v>43182</v>
      </c>
      <c r="J2350" t="s">
        <v>265</v>
      </c>
      <c r="K2350" t="s">
        <v>242</v>
      </c>
      <c r="L2350" t="s">
        <v>243</v>
      </c>
      <c r="M2350" t="s">
        <v>397</v>
      </c>
      <c r="N2350" t="s">
        <v>398</v>
      </c>
      <c r="O2350" t="s">
        <v>39</v>
      </c>
      <c r="P2350" t="s">
        <v>40</v>
      </c>
      <c r="Q2350">
        <v>4</v>
      </c>
      <c r="R2350" t="s">
        <v>41</v>
      </c>
      <c r="S2350" t="s">
        <v>399</v>
      </c>
      <c r="T2350" t="s">
        <v>398</v>
      </c>
      <c r="U2350" t="str">
        <f t="shared" si="410"/>
        <v>RV</v>
      </c>
      <c r="V2350" t="s">
        <v>44</v>
      </c>
      <c r="W2350" t="str">
        <f t="shared" si="411"/>
        <v>R3731E</v>
      </c>
      <c r="X2350" t="s">
        <v>407</v>
      </c>
      <c r="AA2350" t="s">
        <v>46</v>
      </c>
      <c r="AB2350">
        <v>0</v>
      </c>
      <c r="AC2350">
        <v>0</v>
      </c>
      <c r="AD2350">
        <v>498.56</v>
      </c>
      <c r="AE2350">
        <v>0</v>
      </c>
    </row>
    <row r="2351" spans="1:31" x14ac:dyDescent="0.3">
      <c r="A2351" t="str">
        <f t="shared" si="403"/>
        <v>18</v>
      </c>
      <c r="B2351" t="str">
        <f t="shared" si="409"/>
        <v>09</v>
      </c>
      <c r="C2351" s="1">
        <v>43174.911886574075</v>
      </c>
      <c r="D2351" t="str">
        <f t="shared" si="404"/>
        <v>9</v>
      </c>
      <c r="E2351" t="s">
        <v>256</v>
      </c>
      <c r="H2351" t="s">
        <v>54</v>
      </c>
      <c r="I2351" s="2">
        <v>43182</v>
      </c>
      <c r="J2351" t="s">
        <v>265</v>
      </c>
      <c r="K2351" t="s">
        <v>242</v>
      </c>
      <c r="L2351" t="s">
        <v>243</v>
      </c>
      <c r="M2351" t="s">
        <v>397</v>
      </c>
      <c r="N2351" t="s">
        <v>398</v>
      </c>
      <c r="O2351" t="s">
        <v>39</v>
      </c>
      <c r="P2351" t="s">
        <v>40</v>
      </c>
      <c r="Q2351">
        <v>4</v>
      </c>
      <c r="R2351" t="s">
        <v>41</v>
      </c>
      <c r="S2351" t="s">
        <v>399</v>
      </c>
      <c r="T2351" t="s">
        <v>398</v>
      </c>
      <c r="U2351" t="str">
        <f t="shared" si="410"/>
        <v>RV</v>
      </c>
      <c r="V2351" t="s">
        <v>44</v>
      </c>
      <c r="W2351" t="str">
        <f t="shared" si="411"/>
        <v>R3731E</v>
      </c>
      <c r="X2351" t="s">
        <v>407</v>
      </c>
      <c r="AA2351" t="s">
        <v>46</v>
      </c>
      <c r="AB2351">
        <v>0</v>
      </c>
      <c r="AC2351">
        <v>0</v>
      </c>
      <c r="AD2351">
        <v>9.1199999999999992</v>
      </c>
      <c r="AE2351">
        <v>0</v>
      </c>
    </row>
    <row r="2352" spans="1:31" x14ac:dyDescent="0.3">
      <c r="A2352" t="str">
        <f t="shared" si="403"/>
        <v>18</v>
      </c>
      <c r="B2352" t="str">
        <f t="shared" si="409"/>
        <v>09</v>
      </c>
      <c r="C2352" s="1">
        <v>43160.904687499999</v>
      </c>
      <c r="D2352" t="str">
        <f t="shared" si="404"/>
        <v>9</v>
      </c>
      <c r="E2352" t="s">
        <v>257</v>
      </c>
      <c r="H2352" t="s">
        <v>48</v>
      </c>
      <c r="I2352" s="2">
        <v>43168</v>
      </c>
      <c r="J2352" t="s">
        <v>83</v>
      </c>
      <c r="K2352" t="s">
        <v>242</v>
      </c>
      <c r="L2352" t="s">
        <v>243</v>
      </c>
      <c r="M2352" t="s">
        <v>408</v>
      </c>
      <c r="N2352" t="s">
        <v>409</v>
      </c>
      <c r="O2352" t="s">
        <v>39</v>
      </c>
      <c r="P2352" t="s">
        <v>40</v>
      </c>
      <c r="Q2352">
        <v>4</v>
      </c>
      <c r="R2352" t="s">
        <v>41</v>
      </c>
      <c r="S2352" t="s">
        <v>410</v>
      </c>
      <c r="T2352" t="s">
        <v>409</v>
      </c>
      <c r="U2352" t="str">
        <f>"03"</f>
        <v>03</v>
      </c>
      <c r="V2352" t="s">
        <v>120</v>
      </c>
      <c r="W2352" t="str">
        <f>"E4135"</f>
        <v>E4135</v>
      </c>
      <c r="X2352" t="s">
        <v>121</v>
      </c>
      <c r="AA2352" t="s">
        <v>46</v>
      </c>
      <c r="AB2352">
        <v>0</v>
      </c>
      <c r="AC2352">
        <v>0</v>
      </c>
      <c r="AD2352">
        <v>179.38</v>
      </c>
      <c r="AE2352">
        <v>0</v>
      </c>
    </row>
    <row r="2353" spans="1:31" x14ac:dyDescent="0.3">
      <c r="A2353" t="str">
        <f t="shared" si="403"/>
        <v>18</v>
      </c>
      <c r="B2353" t="str">
        <f t="shared" si="409"/>
        <v>09</v>
      </c>
      <c r="C2353" s="1">
        <v>43174.907858796294</v>
      </c>
      <c r="D2353" t="str">
        <f t="shared" si="404"/>
        <v>9</v>
      </c>
      <c r="E2353" t="s">
        <v>259</v>
      </c>
      <c r="H2353" t="s">
        <v>54</v>
      </c>
      <c r="I2353" s="2">
        <v>43182</v>
      </c>
      <c r="J2353" t="s">
        <v>83</v>
      </c>
      <c r="K2353" t="s">
        <v>242</v>
      </c>
      <c r="L2353" t="s">
        <v>243</v>
      </c>
      <c r="M2353" t="s">
        <v>408</v>
      </c>
      <c r="N2353" t="s">
        <v>409</v>
      </c>
      <c r="O2353" t="s">
        <v>39</v>
      </c>
      <c r="P2353" t="s">
        <v>40</v>
      </c>
      <c r="Q2353">
        <v>4</v>
      </c>
      <c r="R2353" t="s">
        <v>41</v>
      </c>
      <c r="S2353" t="s">
        <v>410</v>
      </c>
      <c r="T2353" t="s">
        <v>409</v>
      </c>
      <c r="U2353" t="str">
        <f>"03"</f>
        <v>03</v>
      </c>
      <c r="V2353" t="s">
        <v>120</v>
      </c>
      <c r="W2353" t="str">
        <f>"E4135"</f>
        <v>E4135</v>
      </c>
      <c r="X2353" t="s">
        <v>121</v>
      </c>
      <c r="AA2353" t="s">
        <v>46</v>
      </c>
      <c r="AB2353">
        <v>0</v>
      </c>
      <c r="AC2353">
        <v>0</v>
      </c>
      <c r="AD2353">
        <v>48.88</v>
      </c>
      <c r="AE2353">
        <v>0</v>
      </c>
    </row>
    <row r="2354" spans="1:31" x14ac:dyDescent="0.3">
      <c r="A2354" t="str">
        <f t="shared" si="403"/>
        <v>18</v>
      </c>
      <c r="B2354" t="str">
        <f t="shared" si="409"/>
        <v>09</v>
      </c>
      <c r="C2354" s="1">
        <v>43179.382453703707</v>
      </c>
      <c r="D2354" t="str">
        <f t="shared" si="404"/>
        <v>9</v>
      </c>
      <c r="E2354" t="s">
        <v>411</v>
      </c>
      <c r="H2354" t="s">
        <v>412</v>
      </c>
      <c r="I2354" s="2">
        <v>43179</v>
      </c>
      <c r="J2354" t="s">
        <v>74</v>
      </c>
      <c r="K2354" t="s">
        <v>242</v>
      </c>
      <c r="L2354" t="s">
        <v>243</v>
      </c>
      <c r="M2354" t="s">
        <v>408</v>
      </c>
      <c r="N2354" t="s">
        <v>409</v>
      </c>
      <c r="O2354" t="s">
        <v>39</v>
      </c>
      <c r="P2354" t="s">
        <v>40</v>
      </c>
      <c r="Q2354">
        <v>4</v>
      </c>
      <c r="R2354" t="s">
        <v>41</v>
      </c>
      <c r="S2354" t="s">
        <v>410</v>
      </c>
      <c r="T2354" t="s">
        <v>409</v>
      </c>
      <c r="U2354" t="str">
        <f>"05"</f>
        <v>05</v>
      </c>
      <c r="V2354" t="s">
        <v>58</v>
      </c>
      <c r="W2354" t="str">
        <f>"E5320"</f>
        <v>E5320</v>
      </c>
      <c r="X2354" t="s">
        <v>413</v>
      </c>
      <c r="AA2354" t="s">
        <v>46</v>
      </c>
      <c r="AB2354">
        <v>0</v>
      </c>
      <c r="AC2354">
        <v>0</v>
      </c>
      <c r="AD2354">
        <v>13.95</v>
      </c>
      <c r="AE2354">
        <v>0</v>
      </c>
    </row>
    <row r="2355" spans="1:31" x14ac:dyDescent="0.3">
      <c r="A2355" t="str">
        <f t="shared" si="403"/>
        <v>18</v>
      </c>
      <c r="B2355" t="str">
        <f t="shared" si="409"/>
        <v>09</v>
      </c>
      <c r="C2355" s="1">
        <v>43179.382453703707</v>
      </c>
      <c r="D2355" t="str">
        <f t="shared" si="404"/>
        <v>9</v>
      </c>
      <c r="E2355" t="s">
        <v>411</v>
      </c>
      <c r="H2355" t="s">
        <v>414</v>
      </c>
      <c r="I2355" s="2">
        <v>43179</v>
      </c>
      <c r="J2355" t="s">
        <v>74</v>
      </c>
      <c r="K2355" t="s">
        <v>242</v>
      </c>
      <c r="L2355" t="s">
        <v>243</v>
      </c>
      <c r="M2355" t="s">
        <v>408</v>
      </c>
      <c r="N2355" t="s">
        <v>409</v>
      </c>
      <c r="O2355" t="s">
        <v>39</v>
      </c>
      <c r="P2355" t="s">
        <v>40</v>
      </c>
      <c r="Q2355">
        <v>4</v>
      </c>
      <c r="R2355" t="s">
        <v>41</v>
      </c>
      <c r="S2355" t="s">
        <v>410</v>
      </c>
      <c r="T2355" t="s">
        <v>409</v>
      </c>
      <c r="U2355" t="str">
        <f>"05"</f>
        <v>05</v>
      </c>
      <c r="V2355" t="s">
        <v>58</v>
      </c>
      <c r="W2355" t="str">
        <f>"E5320"</f>
        <v>E5320</v>
      </c>
      <c r="X2355" t="s">
        <v>413</v>
      </c>
      <c r="AA2355" t="s">
        <v>46</v>
      </c>
      <c r="AB2355">
        <v>0</v>
      </c>
      <c r="AC2355">
        <v>0</v>
      </c>
      <c r="AD2355">
        <v>216</v>
      </c>
      <c r="AE2355">
        <v>0</v>
      </c>
    </row>
    <row r="2356" spans="1:31" x14ac:dyDescent="0.3">
      <c r="A2356" t="str">
        <f t="shared" si="403"/>
        <v>18</v>
      </c>
      <c r="B2356" t="str">
        <f t="shared" si="409"/>
        <v>09</v>
      </c>
      <c r="C2356" s="1">
        <v>43160.904675925929</v>
      </c>
      <c r="D2356" t="str">
        <f t="shared" si="404"/>
        <v>9</v>
      </c>
      <c r="E2356" t="s">
        <v>257</v>
      </c>
      <c r="H2356" t="s">
        <v>48</v>
      </c>
      <c r="I2356" s="2">
        <v>43168</v>
      </c>
      <c r="J2356" t="s">
        <v>83</v>
      </c>
      <c r="K2356" t="s">
        <v>242</v>
      </c>
      <c r="L2356" t="s">
        <v>243</v>
      </c>
      <c r="M2356" t="s">
        <v>408</v>
      </c>
      <c r="N2356" t="s">
        <v>409</v>
      </c>
      <c r="O2356" t="s">
        <v>39</v>
      </c>
      <c r="P2356" t="s">
        <v>40</v>
      </c>
      <c r="Q2356">
        <v>4</v>
      </c>
      <c r="R2356" t="s">
        <v>41</v>
      </c>
      <c r="S2356" t="s">
        <v>410</v>
      </c>
      <c r="T2356" t="s">
        <v>409</v>
      </c>
      <c r="U2356" t="str">
        <f>"03"</f>
        <v>03</v>
      </c>
      <c r="V2356" t="s">
        <v>120</v>
      </c>
      <c r="W2356" t="str">
        <f>"E4110"</f>
        <v>E4110</v>
      </c>
      <c r="X2356" t="s">
        <v>321</v>
      </c>
      <c r="AA2356" t="s">
        <v>46</v>
      </c>
      <c r="AB2356">
        <v>0</v>
      </c>
      <c r="AC2356">
        <v>0</v>
      </c>
      <c r="AD2356">
        <v>400</v>
      </c>
      <c r="AE2356">
        <v>0</v>
      </c>
    </row>
    <row r="2357" spans="1:31" x14ac:dyDescent="0.3">
      <c r="A2357" t="str">
        <f t="shared" si="403"/>
        <v>18</v>
      </c>
      <c r="B2357" t="str">
        <f t="shared" si="409"/>
        <v>09</v>
      </c>
      <c r="C2357" s="1">
        <v>43174.907858796294</v>
      </c>
      <c r="D2357" t="str">
        <f t="shared" si="404"/>
        <v>9</v>
      </c>
      <c r="E2357" t="s">
        <v>259</v>
      </c>
      <c r="H2357" t="s">
        <v>54</v>
      </c>
      <c r="I2357" s="2">
        <v>43182</v>
      </c>
      <c r="J2357" t="s">
        <v>83</v>
      </c>
      <c r="K2357" t="s">
        <v>242</v>
      </c>
      <c r="L2357" t="s">
        <v>243</v>
      </c>
      <c r="M2357" t="s">
        <v>408</v>
      </c>
      <c r="N2357" t="s">
        <v>409</v>
      </c>
      <c r="O2357" t="s">
        <v>39</v>
      </c>
      <c r="P2357" t="s">
        <v>40</v>
      </c>
      <c r="Q2357">
        <v>4</v>
      </c>
      <c r="R2357" t="s">
        <v>41</v>
      </c>
      <c r="S2357" t="s">
        <v>410</v>
      </c>
      <c r="T2357" t="s">
        <v>409</v>
      </c>
      <c r="U2357" t="str">
        <f>"03"</f>
        <v>03</v>
      </c>
      <c r="V2357" t="s">
        <v>120</v>
      </c>
      <c r="W2357" t="str">
        <f>"E4110"</f>
        <v>E4110</v>
      </c>
      <c r="X2357" t="s">
        <v>321</v>
      </c>
      <c r="AA2357" t="s">
        <v>46</v>
      </c>
      <c r="AB2357">
        <v>0</v>
      </c>
      <c r="AC2357">
        <v>0</v>
      </c>
      <c r="AD2357">
        <v>1350</v>
      </c>
      <c r="AE2357">
        <v>0</v>
      </c>
    </row>
    <row r="2358" spans="1:31" x14ac:dyDescent="0.3">
      <c r="A2358" t="str">
        <f t="shared" si="403"/>
        <v>18</v>
      </c>
      <c r="B2358" t="str">
        <f t="shared" si="409"/>
        <v>09</v>
      </c>
      <c r="C2358" s="1">
        <v>43160.907870370371</v>
      </c>
      <c r="D2358" t="str">
        <f t="shared" si="404"/>
        <v>9</v>
      </c>
      <c r="E2358" t="s">
        <v>255</v>
      </c>
      <c r="H2358" t="s">
        <v>48</v>
      </c>
      <c r="I2358" s="2">
        <v>43168</v>
      </c>
      <c r="J2358" t="s">
        <v>49</v>
      </c>
      <c r="K2358" t="s">
        <v>242</v>
      </c>
      <c r="L2358" t="s">
        <v>243</v>
      </c>
      <c r="M2358" t="s">
        <v>408</v>
      </c>
      <c r="N2358" t="s">
        <v>409</v>
      </c>
      <c r="O2358" t="s">
        <v>39</v>
      </c>
      <c r="P2358" t="s">
        <v>40</v>
      </c>
      <c r="Q2358">
        <v>4</v>
      </c>
      <c r="R2358" t="s">
        <v>41</v>
      </c>
      <c r="S2358" t="s">
        <v>410</v>
      </c>
      <c r="T2358" t="s">
        <v>409</v>
      </c>
      <c r="U2358" t="str">
        <f>"02"</f>
        <v>02</v>
      </c>
      <c r="V2358" t="s">
        <v>51</v>
      </c>
      <c r="W2358" t="str">
        <f>"E4282"</f>
        <v>E4282</v>
      </c>
      <c r="X2358" t="s">
        <v>163</v>
      </c>
      <c r="AA2358" t="s">
        <v>46</v>
      </c>
      <c r="AB2358">
        <v>0</v>
      </c>
      <c r="AC2358">
        <v>0</v>
      </c>
      <c r="AD2358">
        <v>29.61</v>
      </c>
      <c r="AE2358">
        <v>0</v>
      </c>
    </row>
    <row r="2359" spans="1:31" x14ac:dyDescent="0.3">
      <c r="A2359" t="str">
        <f t="shared" si="403"/>
        <v>18</v>
      </c>
      <c r="B2359" t="str">
        <f t="shared" si="409"/>
        <v>09</v>
      </c>
      <c r="C2359" s="1">
        <v>43174.910960648151</v>
      </c>
      <c r="D2359" t="str">
        <f t="shared" si="404"/>
        <v>9</v>
      </c>
      <c r="E2359" t="s">
        <v>256</v>
      </c>
      <c r="H2359" t="s">
        <v>54</v>
      </c>
      <c r="I2359" s="2">
        <v>43182</v>
      </c>
      <c r="J2359" t="s">
        <v>49</v>
      </c>
      <c r="K2359" t="s">
        <v>242</v>
      </c>
      <c r="L2359" t="s">
        <v>243</v>
      </c>
      <c r="M2359" t="s">
        <v>408</v>
      </c>
      <c r="N2359" t="s">
        <v>409</v>
      </c>
      <c r="O2359" t="s">
        <v>39</v>
      </c>
      <c r="P2359" t="s">
        <v>40</v>
      </c>
      <c r="Q2359">
        <v>4</v>
      </c>
      <c r="R2359" t="s">
        <v>41</v>
      </c>
      <c r="S2359" t="s">
        <v>410</v>
      </c>
      <c r="T2359" t="s">
        <v>409</v>
      </c>
      <c r="U2359" t="str">
        <f>"02"</f>
        <v>02</v>
      </c>
      <c r="V2359" t="s">
        <v>51</v>
      </c>
      <c r="W2359" t="str">
        <f>"E4282"</f>
        <v>E4282</v>
      </c>
      <c r="X2359" t="s">
        <v>163</v>
      </c>
      <c r="AA2359" t="s">
        <v>46</v>
      </c>
      <c r="AB2359">
        <v>0</v>
      </c>
      <c r="AC2359">
        <v>0</v>
      </c>
      <c r="AD2359">
        <v>26.47</v>
      </c>
      <c r="AE2359">
        <v>0</v>
      </c>
    </row>
    <row r="2360" spans="1:31" x14ac:dyDescent="0.3">
      <c r="A2360" t="str">
        <f t="shared" si="403"/>
        <v>18</v>
      </c>
      <c r="B2360" t="str">
        <f t="shared" si="409"/>
        <v>09</v>
      </c>
      <c r="C2360" s="1">
        <v>43160.907870370371</v>
      </c>
      <c r="D2360" t="str">
        <f t="shared" si="404"/>
        <v>9</v>
      </c>
      <c r="E2360" t="s">
        <v>255</v>
      </c>
      <c r="H2360" t="s">
        <v>48</v>
      </c>
      <c r="I2360" s="2">
        <v>43168</v>
      </c>
      <c r="J2360" t="s">
        <v>49</v>
      </c>
      <c r="K2360" t="s">
        <v>242</v>
      </c>
      <c r="L2360" t="s">
        <v>243</v>
      </c>
      <c r="M2360" t="s">
        <v>408</v>
      </c>
      <c r="N2360" t="s">
        <v>409</v>
      </c>
      <c r="O2360" t="s">
        <v>39</v>
      </c>
      <c r="P2360" t="s">
        <v>40</v>
      </c>
      <c r="Q2360">
        <v>4</v>
      </c>
      <c r="R2360" t="s">
        <v>41</v>
      </c>
      <c r="S2360" t="s">
        <v>410</v>
      </c>
      <c r="T2360" t="s">
        <v>409</v>
      </c>
      <c r="U2360" t="str">
        <f>"02"</f>
        <v>02</v>
      </c>
      <c r="V2360" t="s">
        <v>51</v>
      </c>
      <c r="W2360" t="str">
        <f>"E4283"</f>
        <v>E4283</v>
      </c>
      <c r="X2360" t="s">
        <v>322</v>
      </c>
      <c r="AA2360" t="s">
        <v>46</v>
      </c>
      <c r="AB2360">
        <v>0</v>
      </c>
      <c r="AC2360">
        <v>0</v>
      </c>
      <c r="AD2360">
        <v>30.8</v>
      </c>
      <c r="AE2360">
        <v>0</v>
      </c>
    </row>
    <row r="2361" spans="1:31" x14ac:dyDescent="0.3">
      <c r="A2361" t="str">
        <f t="shared" si="403"/>
        <v>18</v>
      </c>
      <c r="B2361" t="str">
        <f t="shared" si="409"/>
        <v>09</v>
      </c>
      <c r="C2361" s="1">
        <v>43174.910960648151</v>
      </c>
      <c r="D2361" t="str">
        <f t="shared" si="404"/>
        <v>9</v>
      </c>
      <c r="E2361" t="s">
        <v>256</v>
      </c>
      <c r="H2361" t="s">
        <v>54</v>
      </c>
      <c r="I2361" s="2">
        <v>43182</v>
      </c>
      <c r="J2361" t="s">
        <v>49</v>
      </c>
      <c r="K2361" t="s">
        <v>242</v>
      </c>
      <c r="L2361" t="s">
        <v>243</v>
      </c>
      <c r="M2361" t="s">
        <v>408</v>
      </c>
      <c r="N2361" t="s">
        <v>409</v>
      </c>
      <c r="O2361" t="s">
        <v>39</v>
      </c>
      <c r="P2361" t="s">
        <v>40</v>
      </c>
      <c r="Q2361">
        <v>4</v>
      </c>
      <c r="R2361" t="s">
        <v>41</v>
      </c>
      <c r="S2361" t="s">
        <v>410</v>
      </c>
      <c r="T2361" t="s">
        <v>409</v>
      </c>
      <c r="U2361" t="str">
        <f>"02"</f>
        <v>02</v>
      </c>
      <c r="V2361" t="s">
        <v>51</v>
      </c>
      <c r="W2361" t="str">
        <f>"E4283"</f>
        <v>E4283</v>
      </c>
      <c r="X2361" t="s">
        <v>322</v>
      </c>
      <c r="AA2361" t="s">
        <v>46</v>
      </c>
      <c r="AB2361">
        <v>0</v>
      </c>
      <c r="AC2361">
        <v>0</v>
      </c>
      <c r="AD2361">
        <v>103.95</v>
      </c>
      <c r="AE2361">
        <v>0</v>
      </c>
    </row>
    <row r="2362" spans="1:31" x14ac:dyDescent="0.3">
      <c r="A2362" t="str">
        <f t="shared" si="403"/>
        <v>18</v>
      </c>
      <c r="B2362" t="str">
        <f t="shared" si="409"/>
        <v>09</v>
      </c>
      <c r="C2362" s="1">
        <v>43160.904675925929</v>
      </c>
      <c r="D2362" t="str">
        <f t="shared" si="404"/>
        <v>9</v>
      </c>
      <c r="E2362" t="s">
        <v>257</v>
      </c>
      <c r="H2362" t="s">
        <v>48</v>
      </c>
      <c r="I2362" s="2">
        <v>43168</v>
      </c>
      <c r="J2362" t="s">
        <v>83</v>
      </c>
      <c r="K2362" t="s">
        <v>242</v>
      </c>
      <c r="L2362" t="s">
        <v>243</v>
      </c>
      <c r="M2362" t="s">
        <v>408</v>
      </c>
      <c r="N2362" t="s">
        <v>409</v>
      </c>
      <c r="O2362" t="s">
        <v>39</v>
      </c>
      <c r="P2362" t="s">
        <v>40</v>
      </c>
      <c r="Q2362">
        <v>4</v>
      </c>
      <c r="R2362" t="s">
        <v>41</v>
      </c>
      <c r="S2362" t="s">
        <v>410</v>
      </c>
      <c r="T2362" t="s">
        <v>409</v>
      </c>
      <c r="U2362" t="str">
        <f>"01"</f>
        <v>01</v>
      </c>
      <c r="V2362" t="s">
        <v>84</v>
      </c>
      <c r="W2362" t="str">
        <f>"E4105"</f>
        <v>E4105</v>
      </c>
      <c r="X2362" t="s">
        <v>84</v>
      </c>
      <c r="AA2362" t="s">
        <v>46</v>
      </c>
      <c r="AB2362">
        <v>0</v>
      </c>
      <c r="AC2362">
        <v>0</v>
      </c>
      <c r="AD2362">
        <v>1054.2</v>
      </c>
      <c r="AE2362">
        <v>0</v>
      </c>
    </row>
    <row r="2363" spans="1:31" x14ac:dyDescent="0.3">
      <c r="A2363" t="str">
        <f t="shared" si="403"/>
        <v>18</v>
      </c>
      <c r="B2363" t="str">
        <f t="shared" si="409"/>
        <v>09</v>
      </c>
      <c r="C2363" s="1">
        <v>43160.903032407405</v>
      </c>
      <c r="D2363" t="str">
        <f t="shared" si="404"/>
        <v>9</v>
      </c>
      <c r="E2363" t="s">
        <v>258</v>
      </c>
      <c r="G2363" t="s">
        <v>86</v>
      </c>
      <c r="H2363" t="s">
        <v>87</v>
      </c>
      <c r="I2363" s="2">
        <v>43160</v>
      </c>
      <c r="J2363" t="s">
        <v>88</v>
      </c>
      <c r="K2363" t="s">
        <v>242</v>
      </c>
      <c r="L2363" t="s">
        <v>243</v>
      </c>
      <c r="M2363" t="s">
        <v>408</v>
      </c>
      <c r="N2363" t="s">
        <v>409</v>
      </c>
      <c r="O2363" t="s">
        <v>39</v>
      </c>
      <c r="P2363" t="s">
        <v>40</v>
      </c>
      <c r="Q2363">
        <v>4</v>
      </c>
      <c r="R2363" t="s">
        <v>41</v>
      </c>
      <c r="S2363" t="s">
        <v>410</v>
      </c>
      <c r="T2363" t="s">
        <v>409</v>
      </c>
      <c r="U2363" t="str">
        <f>"01"</f>
        <v>01</v>
      </c>
      <c r="V2363" t="s">
        <v>84</v>
      </c>
      <c r="W2363" t="str">
        <f>"E4105"</f>
        <v>E4105</v>
      </c>
      <c r="X2363" t="s">
        <v>84</v>
      </c>
      <c r="AA2363" t="s">
        <v>65</v>
      </c>
      <c r="AB2363">
        <v>0</v>
      </c>
      <c r="AC2363">
        <v>0</v>
      </c>
      <c r="AD2363">
        <v>0</v>
      </c>
      <c r="AE2363">
        <v>-1054.2</v>
      </c>
    </row>
    <row r="2364" spans="1:31" x14ac:dyDescent="0.3">
      <c r="A2364" t="str">
        <f t="shared" si="403"/>
        <v>18</v>
      </c>
      <c r="B2364" t="str">
        <f t="shared" si="409"/>
        <v>09</v>
      </c>
      <c r="C2364" s="1">
        <v>43174.906064814815</v>
      </c>
      <c r="D2364" t="str">
        <f t="shared" si="404"/>
        <v>9</v>
      </c>
      <c r="E2364" t="s">
        <v>260</v>
      </c>
      <c r="G2364" t="s">
        <v>86</v>
      </c>
      <c r="H2364" t="s">
        <v>87</v>
      </c>
      <c r="I2364" s="2">
        <v>43174</v>
      </c>
      <c r="J2364" t="s">
        <v>88</v>
      </c>
      <c r="K2364" t="s">
        <v>242</v>
      </c>
      <c r="L2364" t="s">
        <v>243</v>
      </c>
      <c r="M2364" t="s">
        <v>408</v>
      </c>
      <c r="N2364" t="s">
        <v>409</v>
      </c>
      <c r="O2364" t="s">
        <v>39</v>
      </c>
      <c r="P2364" t="s">
        <v>40</v>
      </c>
      <c r="Q2364">
        <v>4</v>
      </c>
      <c r="R2364" t="s">
        <v>41</v>
      </c>
      <c r="S2364" t="s">
        <v>410</v>
      </c>
      <c r="T2364" t="s">
        <v>409</v>
      </c>
      <c r="U2364" t="str">
        <f>"01"</f>
        <v>01</v>
      </c>
      <c r="V2364" t="s">
        <v>84</v>
      </c>
      <c r="W2364" t="str">
        <f>"E4105"</f>
        <v>E4105</v>
      </c>
      <c r="X2364" t="s">
        <v>84</v>
      </c>
      <c r="AA2364" t="s">
        <v>65</v>
      </c>
      <c r="AB2364">
        <v>0</v>
      </c>
      <c r="AC2364">
        <v>0</v>
      </c>
      <c r="AD2364">
        <v>0</v>
      </c>
      <c r="AE2364">
        <v>-1054.2</v>
      </c>
    </row>
    <row r="2365" spans="1:31" x14ac:dyDescent="0.3">
      <c r="A2365" t="str">
        <f t="shared" ref="A2365:A2428" si="412">"18"</f>
        <v>18</v>
      </c>
      <c r="B2365" t="str">
        <f t="shared" si="409"/>
        <v>09</v>
      </c>
      <c r="C2365" s="1">
        <v>43174.907858796294</v>
      </c>
      <c r="D2365" t="str">
        <f t="shared" ref="D2365:D2428" si="413">"9"</f>
        <v>9</v>
      </c>
      <c r="E2365" t="s">
        <v>259</v>
      </c>
      <c r="H2365" t="s">
        <v>54</v>
      </c>
      <c r="I2365" s="2">
        <v>43182</v>
      </c>
      <c r="J2365" t="s">
        <v>83</v>
      </c>
      <c r="K2365" t="s">
        <v>242</v>
      </c>
      <c r="L2365" t="s">
        <v>243</v>
      </c>
      <c r="M2365" t="s">
        <v>408</v>
      </c>
      <c r="N2365" t="s">
        <v>409</v>
      </c>
      <c r="O2365" t="s">
        <v>39</v>
      </c>
      <c r="P2365" t="s">
        <v>40</v>
      </c>
      <c r="Q2365">
        <v>4</v>
      </c>
      <c r="R2365" t="s">
        <v>41</v>
      </c>
      <c r="S2365" t="s">
        <v>410</v>
      </c>
      <c r="T2365" t="s">
        <v>409</v>
      </c>
      <c r="U2365" t="str">
        <f>"01"</f>
        <v>01</v>
      </c>
      <c r="V2365" t="s">
        <v>84</v>
      </c>
      <c r="W2365" t="str">
        <f>"E4105"</f>
        <v>E4105</v>
      </c>
      <c r="X2365" t="s">
        <v>84</v>
      </c>
      <c r="AA2365" t="s">
        <v>46</v>
      </c>
      <c r="AB2365">
        <v>0</v>
      </c>
      <c r="AC2365">
        <v>0</v>
      </c>
      <c r="AD2365">
        <v>1054.2</v>
      </c>
      <c r="AE2365">
        <v>0</v>
      </c>
    </row>
    <row r="2366" spans="1:31" x14ac:dyDescent="0.3">
      <c r="A2366" t="str">
        <f t="shared" si="412"/>
        <v>18</v>
      </c>
      <c r="B2366" t="str">
        <f t="shared" si="409"/>
        <v>09</v>
      </c>
      <c r="C2366" s="1">
        <v>43188.904363425929</v>
      </c>
      <c r="D2366" t="str">
        <f t="shared" si="413"/>
        <v>9</v>
      </c>
      <c r="E2366" t="s">
        <v>261</v>
      </c>
      <c r="G2366" t="s">
        <v>86</v>
      </c>
      <c r="H2366" t="s">
        <v>87</v>
      </c>
      <c r="I2366" s="2">
        <v>43188</v>
      </c>
      <c r="J2366" t="s">
        <v>88</v>
      </c>
      <c r="K2366" t="s">
        <v>242</v>
      </c>
      <c r="L2366" t="s">
        <v>243</v>
      </c>
      <c r="M2366" t="s">
        <v>408</v>
      </c>
      <c r="N2366" t="s">
        <v>409</v>
      </c>
      <c r="O2366" t="s">
        <v>39</v>
      </c>
      <c r="P2366" t="s">
        <v>40</v>
      </c>
      <c r="Q2366">
        <v>4</v>
      </c>
      <c r="R2366" t="s">
        <v>41</v>
      </c>
      <c r="S2366" t="s">
        <v>410</v>
      </c>
      <c r="T2366" t="s">
        <v>409</v>
      </c>
      <c r="U2366" t="str">
        <f>"01"</f>
        <v>01</v>
      </c>
      <c r="V2366" t="s">
        <v>84</v>
      </c>
      <c r="W2366" t="str">
        <f>"E4105"</f>
        <v>E4105</v>
      </c>
      <c r="X2366" t="s">
        <v>84</v>
      </c>
      <c r="AA2366" t="s">
        <v>65</v>
      </c>
      <c r="AB2366">
        <v>0</v>
      </c>
      <c r="AC2366">
        <v>0</v>
      </c>
      <c r="AD2366">
        <v>0</v>
      </c>
      <c r="AE2366">
        <v>-1054.2</v>
      </c>
    </row>
    <row r="2367" spans="1:31" x14ac:dyDescent="0.3">
      <c r="A2367" t="str">
        <f t="shared" si="412"/>
        <v>18</v>
      </c>
      <c r="B2367" t="str">
        <f t="shared" si="409"/>
        <v>09</v>
      </c>
      <c r="C2367" s="1">
        <v>43165.494259259256</v>
      </c>
      <c r="D2367" t="str">
        <f t="shared" si="413"/>
        <v>9</v>
      </c>
      <c r="E2367" t="s">
        <v>415</v>
      </c>
      <c r="H2367" t="s">
        <v>416</v>
      </c>
      <c r="I2367" s="2">
        <v>43164</v>
      </c>
      <c r="J2367" t="s">
        <v>265</v>
      </c>
      <c r="K2367" t="s">
        <v>242</v>
      </c>
      <c r="L2367" t="s">
        <v>243</v>
      </c>
      <c r="M2367" t="s">
        <v>408</v>
      </c>
      <c r="N2367" t="s">
        <v>409</v>
      </c>
      <c r="O2367" t="s">
        <v>39</v>
      </c>
      <c r="P2367" t="s">
        <v>40</v>
      </c>
      <c r="Q2367">
        <v>4</v>
      </c>
      <c r="R2367" t="s">
        <v>41</v>
      </c>
      <c r="S2367" t="s">
        <v>410</v>
      </c>
      <c r="T2367" t="s">
        <v>409</v>
      </c>
      <c r="U2367" t="str">
        <f t="shared" ref="U2367:U2379" si="414">"RV"</f>
        <v>RV</v>
      </c>
      <c r="V2367" t="s">
        <v>44</v>
      </c>
      <c r="W2367" t="str">
        <f t="shared" ref="W2367:W2379" si="415">"R3711E"</f>
        <v>R3711E</v>
      </c>
      <c r="X2367" t="s">
        <v>266</v>
      </c>
      <c r="AA2367" t="s">
        <v>46</v>
      </c>
      <c r="AB2367">
        <v>0</v>
      </c>
      <c r="AC2367">
        <v>0</v>
      </c>
      <c r="AD2367">
        <v>67.41</v>
      </c>
      <c r="AE2367">
        <v>0</v>
      </c>
    </row>
    <row r="2368" spans="1:31" x14ac:dyDescent="0.3">
      <c r="A2368" t="str">
        <f t="shared" si="412"/>
        <v>18</v>
      </c>
      <c r="B2368" t="str">
        <f t="shared" si="409"/>
        <v>09</v>
      </c>
      <c r="C2368" s="1">
        <v>43160.905416666668</v>
      </c>
      <c r="D2368" t="str">
        <f t="shared" si="413"/>
        <v>9</v>
      </c>
      <c r="E2368" t="s">
        <v>257</v>
      </c>
      <c r="H2368" t="s">
        <v>48</v>
      </c>
      <c r="I2368" s="2">
        <v>43168</v>
      </c>
      <c r="J2368" t="s">
        <v>265</v>
      </c>
      <c r="K2368" t="s">
        <v>242</v>
      </c>
      <c r="L2368" t="s">
        <v>243</v>
      </c>
      <c r="M2368" t="s">
        <v>408</v>
      </c>
      <c r="N2368" t="s">
        <v>409</v>
      </c>
      <c r="O2368" t="s">
        <v>39</v>
      </c>
      <c r="P2368" t="s">
        <v>40</v>
      </c>
      <c r="Q2368">
        <v>4</v>
      </c>
      <c r="R2368" t="s">
        <v>41</v>
      </c>
      <c r="S2368" t="s">
        <v>410</v>
      </c>
      <c r="T2368" t="s">
        <v>409</v>
      </c>
      <c r="U2368" t="str">
        <f t="shared" si="414"/>
        <v>RV</v>
      </c>
      <c r="V2368" t="s">
        <v>44</v>
      </c>
      <c r="W2368" t="str">
        <f t="shared" si="415"/>
        <v>R3711E</v>
      </c>
      <c r="X2368" t="s">
        <v>266</v>
      </c>
      <c r="AA2368" t="s">
        <v>46</v>
      </c>
      <c r="AB2368">
        <v>0</v>
      </c>
      <c r="AC2368">
        <v>0</v>
      </c>
      <c r="AD2368">
        <v>1328.29</v>
      </c>
      <c r="AE2368">
        <v>0</v>
      </c>
    </row>
    <row r="2369" spans="1:31" x14ac:dyDescent="0.3">
      <c r="A2369" t="str">
        <f t="shared" si="412"/>
        <v>18</v>
      </c>
      <c r="B2369" t="str">
        <f t="shared" si="409"/>
        <v>09</v>
      </c>
      <c r="C2369" s="1">
        <v>43160.905428240738</v>
      </c>
      <c r="D2369" t="str">
        <f t="shared" si="413"/>
        <v>9</v>
      </c>
      <c r="E2369" t="s">
        <v>257</v>
      </c>
      <c r="H2369" t="s">
        <v>48</v>
      </c>
      <c r="I2369" s="2">
        <v>43168</v>
      </c>
      <c r="J2369" t="s">
        <v>265</v>
      </c>
      <c r="K2369" t="s">
        <v>242</v>
      </c>
      <c r="L2369" t="s">
        <v>243</v>
      </c>
      <c r="M2369" t="s">
        <v>408</v>
      </c>
      <c r="N2369" t="s">
        <v>409</v>
      </c>
      <c r="O2369" t="s">
        <v>39</v>
      </c>
      <c r="P2369" t="s">
        <v>40</v>
      </c>
      <c r="Q2369">
        <v>4</v>
      </c>
      <c r="R2369" t="s">
        <v>41</v>
      </c>
      <c r="S2369" t="s">
        <v>410</v>
      </c>
      <c r="T2369" t="s">
        <v>409</v>
      </c>
      <c r="U2369" t="str">
        <f t="shared" si="414"/>
        <v>RV</v>
      </c>
      <c r="V2369" t="s">
        <v>44</v>
      </c>
      <c r="W2369" t="str">
        <f t="shared" si="415"/>
        <v>R3711E</v>
      </c>
      <c r="X2369" t="s">
        <v>266</v>
      </c>
      <c r="AA2369" t="s">
        <v>46</v>
      </c>
      <c r="AB2369">
        <v>0</v>
      </c>
      <c r="AC2369">
        <v>0</v>
      </c>
      <c r="AD2369">
        <v>504</v>
      </c>
      <c r="AE2369">
        <v>0</v>
      </c>
    </row>
    <row r="2370" spans="1:31" x14ac:dyDescent="0.3">
      <c r="A2370" t="str">
        <f t="shared" si="412"/>
        <v>18</v>
      </c>
      <c r="B2370" t="str">
        <f t="shared" si="409"/>
        <v>09</v>
      </c>
      <c r="C2370" s="1">
        <v>43160.905428240738</v>
      </c>
      <c r="D2370" t="str">
        <f t="shared" si="413"/>
        <v>9</v>
      </c>
      <c r="E2370" t="s">
        <v>257</v>
      </c>
      <c r="H2370" t="s">
        <v>48</v>
      </c>
      <c r="I2370" s="2">
        <v>43168</v>
      </c>
      <c r="J2370" t="s">
        <v>265</v>
      </c>
      <c r="K2370" t="s">
        <v>242</v>
      </c>
      <c r="L2370" t="s">
        <v>243</v>
      </c>
      <c r="M2370" t="s">
        <v>408</v>
      </c>
      <c r="N2370" t="s">
        <v>409</v>
      </c>
      <c r="O2370" t="s">
        <v>39</v>
      </c>
      <c r="P2370" t="s">
        <v>40</v>
      </c>
      <c r="Q2370">
        <v>4</v>
      </c>
      <c r="R2370" t="s">
        <v>41</v>
      </c>
      <c r="S2370" t="s">
        <v>410</v>
      </c>
      <c r="T2370" t="s">
        <v>409</v>
      </c>
      <c r="U2370" t="str">
        <f t="shared" si="414"/>
        <v>RV</v>
      </c>
      <c r="V2370" t="s">
        <v>44</v>
      </c>
      <c r="W2370" t="str">
        <f t="shared" si="415"/>
        <v>R3711E</v>
      </c>
      <c r="X2370" t="s">
        <v>266</v>
      </c>
      <c r="AA2370" t="s">
        <v>46</v>
      </c>
      <c r="AB2370">
        <v>0</v>
      </c>
      <c r="AC2370">
        <v>0</v>
      </c>
      <c r="AD2370">
        <v>226.02</v>
      </c>
      <c r="AE2370">
        <v>0</v>
      </c>
    </row>
    <row r="2371" spans="1:31" x14ac:dyDescent="0.3">
      <c r="A2371" t="str">
        <f t="shared" si="412"/>
        <v>18</v>
      </c>
      <c r="B2371" t="str">
        <f t="shared" si="409"/>
        <v>09</v>
      </c>
      <c r="C2371" s="1">
        <v>43160.908912037034</v>
      </c>
      <c r="D2371" t="str">
        <f t="shared" si="413"/>
        <v>9</v>
      </c>
      <c r="E2371" t="s">
        <v>255</v>
      </c>
      <c r="H2371" t="s">
        <v>48</v>
      </c>
      <c r="I2371" s="2">
        <v>43168</v>
      </c>
      <c r="J2371" t="s">
        <v>265</v>
      </c>
      <c r="K2371" t="s">
        <v>242</v>
      </c>
      <c r="L2371" t="s">
        <v>243</v>
      </c>
      <c r="M2371" t="s">
        <v>408</v>
      </c>
      <c r="N2371" t="s">
        <v>409</v>
      </c>
      <c r="O2371" t="s">
        <v>39</v>
      </c>
      <c r="P2371" t="s">
        <v>40</v>
      </c>
      <c r="Q2371">
        <v>4</v>
      </c>
      <c r="R2371" t="s">
        <v>41</v>
      </c>
      <c r="S2371" t="s">
        <v>410</v>
      </c>
      <c r="T2371" t="s">
        <v>409</v>
      </c>
      <c r="U2371" t="str">
        <f t="shared" si="414"/>
        <v>RV</v>
      </c>
      <c r="V2371" t="s">
        <v>44</v>
      </c>
      <c r="W2371" t="str">
        <f t="shared" si="415"/>
        <v>R3711E</v>
      </c>
      <c r="X2371" t="s">
        <v>266</v>
      </c>
      <c r="AA2371" t="s">
        <v>46</v>
      </c>
      <c r="AB2371">
        <v>0</v>
      </c>
      <c r="AC2371">
        <v>0</v>
      </c>
      <c r="AD2371">
        <v>37.31</v>
      </c>
      <c r="AE2371">
        <v>0</v>
      </c>
    </row>
    <row r="2372" spans="1:31" x14ac:dyDescent="0.3">
      <c r="A2372" t="str">
        <f t="shared" si="412"/>
        <v>18</v>
      </c>
      <c r="B2372" t="str">
        <f t="shared" si="409"/>
        <v>09</v>
      </c>
      <c r="C2372" s="1">
        <v>43160.908912037034</v>
      </c>
      <c r="D2372" t="str">
        <f t="shared" si="413"/>
        <v>9</v>
      </c>
      <c r="E2372" t="s">
        <v>255</v>
      </c>
      <c r="H2372" t="s">
        <v>48</v>
      </c>
      <c r="I2372" s="2">
        <v>43168</v>
      </c>
      <c r="J2372" t="s">
        <v>265</v>
      </c>
      <c r="K2372" t="s">
        <v>242</v>
      </c>
      <c r="L2372" t="s">
        <v>243</v>
      </c>
      <c r="M2372" t="s">
        <v>408</v>
      </c>
      <c r="N2372" t="s">
        <v>409</v>
      </c>
      <c r="O2372" t="s">
        <v>39</v>
      </c>
      <c r="P2372" t="s">
        <v>40</v>
      </c>
      <c r="Q2372">
        <v>4</v>
      </c>
      <c r="R2372" t="s">
        <v>41</v>
      </c>
      <c r="S2372" t="s">
        <v>410</v>
      </c>
      <c r="T2372" t="s">
        <v>409</v>
      </c>
      <c r="U2372" t="str">
        <f t="shared" si="414"/>
        <v>RV</v>
      </c>
      <c r="V2372" t="s">
        <v>44</v>
      </c>
      <c r="W2372" t="str">
        <f t="shared" si="415"/>
        <v>R3711E</v>
      </c>
      <c r="X2372" t="s">
        <v>266</v>
      </c>
      <c r="AA2372" t="s">
        <v>46</v>
      </c>
      <c r="AB2372">
        <v>0</v>
      </c>
      <c r="AC2372">
        <v>0</v>
      </c>
      <c r="AD2372">
        <v>38.81</v>
      </c>
      <c r="AE2372">
        <v>0</v>
      </c>
    </row>
    <row r="2373" spans="1:31" x14ac:dyDescent="0.3">
      <c r="A2373" t="str">
        <f t="shared" si="412"/>
        <v>18</v>
      </c>
      <c r="B2373" t="str">
        <f t="shared" si="409"/>
        <v>09</v>
      </c>
      <c r="C2373" s="1">
        <v>43179.382465277777</v>
      </c>
      <c r="D2373" t="str">
        <f t="shared" si="413"/>
        <v>9</v>
      </c>
      <c r="E2373" t="s">
        <v>411</v>
      </c>
      <c r="H2373" t="s">
        <v>412</v>
      </c>
      <c r="I2373" s="2">
        <v>43179</v>
      </c>
      <c r="J2373" t="s">
        <v>265</v>
      </c>
      <c r="K2373" t="s">
        <v>242</v>
      </c>
      <c r="L2373" t="s">
        <v>243</v>
      </c>
      <c r="M2373" t="s">
        <v>408</v>
      </c>
      <c r="N2373" t="s">
        <v>409</v>
      </c>
      <c r="O2373" t="s">
        <v>39</v>
      </c>
      <c r="P2373" t="s">
        <v>40</v>
      </c>
      <c r="Q2373">
        <v>4</v>
      </c>
      <c r="R2373" t="s">
        <v>41</v>
      </c>
      <c r="S2373" t="s">
        <v>410</v>
      </c>
      <c r="T2373" t="s">
        <v>409</v>
      </c>
      <c r="U2373" t="str">
        <f t="shared" si="414"/>
        <v>RV</v>
      </c>
      <c r="V2373" t="s">
        <v>44</v>
      </c>
      <c r="W2373" t="str">
        <f t="shared" si="415"/>
        <v>R3711E</v>
      </c>
      <c r="X2373" t="s">
        <v>266</v>
      </c>
      <c r="AA2373" t="s">
        <v>46</v>
      </c>
      <c r="AB2373">
        <v>0</v>
      </c>
      <c r="AC2373">
        <v>0</v>
      </c>
      <c r="AD2373">
        <v>17.579999999999998</v>
      </c>
      <c r="AE2373">
        <v>0</v>
      </c>
    </row>
    <row r="2374" spans="1:31" x14ac:dyDescent="0.3">
      <c r="A2374" t="str">
        <f t="shared" si="412"/>
        <v>18</v>
      </c>
      <c r="B2374" t="str">
        <f t="shared" si="409"/>
        <v>09</v>
      </c>
      <c r="C2374" s="1">
        <v>43179.382465277777</v>
      </c>
      <c r="D2374" t="str">
        <f t="shared" si="413"/>
        <v>9</v>
      </c>
      <c r="E2374" t="s">
        <v>411</v>
      </c>
      <c r="H2374" t="s">
        <v>414</v>
      </c>
      <c r="I2374" s="2">
        <v>43179</v>
      </c>
      <c r="J2374" t="s">
        <v>265</v>
      </c>
      <c r="K2374" t="s">
        <v>242</v>
      </c>
      <c r="L2374" t="s">
        <v>243</v>
      </c>
      <c r="M2374" t="s">
        <v>408</v>
      </c>
      <c r="N2374" t="s">
        <v>409</v>
      </c>
      <c r="O2374" t="s">
        <v>39</v>
      </c>
      <c r="P2374" t="s">
        <v>40</v>
      </c>
      <c r="Q2374">
        <v>4</v>
      </c>
      <c r="R2374" t="s">
        <v>41</v>
      </c>
      <c r="S2374" t="s">
        <v>410</v>
      </c>
      <c r="T2374" t="s">
        <v>409</v>
      </c>
      <c r="U2374" t="str">
        <f t="shared" si="414"/>
        <v>RV</v>
      </c>
      <c r="V2374" t="s">
        <v>44</v>
      </c>
      <c r="W2374" t="str">
        <f t="shared" si="415"/>
        <v>R3711E</v>
      </c>
      <c r="X2374" t="s">
        <v>266</v>
      </c>
      <c r="AA2374" t="s">
        <v>46</v>
      </c>
      <c r="AB2374">
        <v>0</v>
      </c>
      <c r="AC2374">
        <v>0</v>
      </c>
      <c r="AD2374">
        <v>272.16000000000003</v>
      </c>
      <c r="AE2374">
        <v>0</v>
      </c>
    </row>
    <row r="2375" spans="1:31" x14ac:dyDescent="0.3">
      <c r="A2375" t="str">
        <f t="shared" si="412"/>
        <v>18</v>
      </c>
      <c r="B2375" t="str">
        <f t="shared" si="409"/>
        <v>09</v>
      </c>
      <c r="C2375" s="1">
        <v>43174.90861111111</v>
      </c>
      <c r="D2375" t="str">
        <f t="shared" si="413"/>
        <v>9</v>
      </c>
      <c r="E2375" t="s">
        <v>259</v>
      </c>
      <c r="H2375" t="s">
        <v>54</v>
      </c>
      <c r="I2375" s="2">
        <v>43182</v>
      </c>
      <c r="J2375" t="s">
        <v>265</v>
      </c>
      <c r="K2375" t="s">
        <v>242</v>
      </c>
      <c r="L2375" t="s">
        <v>243</v>
      </c>
      <c r="M2375" t="s">
        <v>408</v>
      </c>
      <c r="N2375" t="s">
        <v>409</v>
      </c>
      <c r="O2375" t="s">
        <v>39</v>
      </c>
      <c r="P2375" t="s">
        <v>40</v>
      </c>
      <c r="Q2375">
        <v>4</v>
      </c>
      <c r="R2375" t="s">
        <v>41</v>
      </c>
      <c r="S2375" t="s">
        <v>410</v>
      </c>
      <c r="T2375" t="s">
        <v>409</v>
      </c>
      <c r="U2375" t="str">
        <f t="shared" si="414"/>
        <v>RV</v>
      </c>
      <c r="V2375" t="s">
        <v>44</v>
      </c>
      <c r="W2375" t="str">
        <f t="shared" si="415"/>
        <v>R3711E</v>
      </c>
      <c r="X2375" t="s">
        <v>266</v>
      </c>
      <c r="AA2375" t="s">
        <v>46</v>
      </c>
      <c r="AB2375">
        <v>0</v>
      </c>
      <c r="AC2375">
        <v>0</v>
      </c>
      <c r="AD2375">
        <v>1328.29</v>
      </c>
      <c r="AE2375">
        <v>0</v>
      </c>
    </row>
    <row r="2376" spans="1:31" x14ac:dyDescent="0.3">
      <c r="A2376" t="str">
        <f t="shared" si="412"/>
        <v>18</v>
      </c>
      <c r="B2376" t="str">
        <f t="shared" si="409"/>
        <v>09</v>
      </c>
      <c r="C2376" s="1">
        <v>43174.908622685187</v>
      </c>
      <c r="D2376" t="str">
        <f t="shared" si="413"/>
        <v>9</v>
      </c>
      <c r="E2376" t="s">
        <v>259</v>
      </c>
      <c r="H2376" t="s">
        <v>54</v>
      </c>
      <c r="I2376" s="2">
        <v>43182</v>
      </c>
      <c r="J2376" t="s">
        <v>265</v>
      </c>
      <c r="K2376" t="s">
        <v>242</v>
      </c>
      <c r="L2376" t="s">
        <v>243</v>
      </c>
      <c r="M2376" t="s">
        <v>408</v>
      </c>
      <c r="N2376" t="s">
        <v>409</v>
      </c>
      <c r="O2376" t="s">
        <v>39</v>
      </c>
      <c r="P2376" t="s">
        <v>40</v>
      </c>
      <c r="Q2376">
        <v>4</v>
      </c>
      <c r="R2376" t="s">
        <v>41</v>
      </c>
      <c r="S2376" t="s">
        <v>410</v>
      </c>
      <c r="T2376" t="s">
        <v>409</v>
      </c>
      <c r="U2376" t="str">
        <f t="shared" si="414"/>
        <v>RV</v>
      </c>
      <c r="V2376" t="s">
        <v>44</v>
      </c>
      <c r="W2376" t="str">
        <f t="shared" si="415"/>
        <v>R3711E</v>
      </c>
      <c r="X2376" t="s">
        <v>266</v>
      </c>
      <c r="AA2376" t="s">
        <v>46</v>
      </c>
      <c r="AB2376">
        <v>0</v>
      </c>
      <c r="AC2376">
        <v>0</v>
      </c>
      <c r="AD2376">
        <v>1701</v>
      </c>
      <c r="AE2376">
        <v>0</v>
      </c>
    </row>
    <row r="2377" spans="1:31" x14ac:dyDescent="0.3">
      <c r="A2377" t="str">
        <f t="shared" si="412"/>
        <v>18</v>
      </c>
      <c r="B2377" t="str">
        <f t="shared" si="409"/>
        <v>09</v>
      </c>
      <c r="C2377" s="1">
        <v>43174.908622685187</v>
      </c>
      <c r="D2377" t="str">
        <f t="shared" si="413"/>
        <v>9</v>
      </c>
      <c r="E2377" t="s">
        <v>259</v>
      </c>
      <c r="H2377" t="s">
        <v>54</v>
      </c>
      <c r="I2377" s="2">
        <v>43182</v>
      </c>
      <c r="J2377" t="s">
        <v>265</v>
      </c>
      <c r="K2377" t="s">
        <v>242</v>
      </c>
      <c r="L2377" t="s">
        <v>243</v>
      </c>
      <c r="M2377" t="s">
        <v>408</v>
      </c>
      <c r="N2377" t="s">
        <v>409</v>
      </c>
      <c r="O2377" t="s">
        <v>39</v>
      </c>
      <c r="P2377" t="s">
        <v>40</v>
      </c>
      <c r="Q2377">
        <v>4</v>
      </c>
      <c r="R2377" t="s">
        <v>41</v>
      </c>
      <c r="S2377" t="s">
        <v>410</v>
      </c>
      <c r="T2377" t="s">
        <v>409</v>
      </c>
      <c r="U2377" t="str">
        <f t="shared" si="414"/>
        <v>RV</v>
      </c>
      <c r="V2377" t="s">
        <v>44</v>
      </c>
      <c r="W2377" t="str">
        <f t="shared" si="415"/>
        <v>R3711E</v>
      </c>
      <c r="X2377" t="s">
        <v>266</v>
      </c>
      <c r="AA2377" t="s">
        <v>46</v>
      </c>
      <c r="AB2377">
        <v>0</v>
      </c>
      <c r="AC2377">
        <v>0</v>
      </c>
      <c r="AD2377">
        <v>61.59</v>
      </c>
      <c r="AE2377">
        <v>0</v>
      </c>
    </row>
    <row r="2378" spans="1:31" x14ac:dyDescent="0.3">
      <c r="A2378" t="str">
        <f t="shared" si="412"/>
        <v>18</v>
      </c>
      <c r="B2378" t="str">
        <f t="shared" si="409"/>
        <v>09</v>
      </c>
      <c r="C2378" s="1">
        <v>43174.911851851852</v>
      </c>
      <c r="D2378" t="str">
        <f t="shared" si="413"/>
        <v>9</v>
      </c>
      <c r="E2378" t="s">
        <v>256</v>
      </c>
      <c r="H2378" t="s">
        <v>54</v>
      </c>
      <c r="I2378" s="2">
        <v>43182</v>
      </c>
      <c r="J2378" t="s">
        <v>265</v>
      </c>
      <c r="K2378" t="s">
        <v>242</v>
      </c>
      <c r="L2378" t="s">
        <v>243</v>
      </c>
      <c r="M2378" t="s">
        <v>408</v>
      </c>
      <c r="N2378" t="s">
        <v>409</v>
      </c>
      <c r="O2378" t="s">
        <v>39</v>
      </c>
      <c r="P2378" t="s">
        <v>40</v>
      </c>
      <c r="Q2378">
        <v>4</v>
      </c>
      <c r="R2378" t="s">
        <v>41</v>
      </c>
      <c r="S2378" t="s">
        <v>410</v>
      </c>
      <c r="T2378" t="s">
        <v>409</v>
      </c>
      <c r="U2378" t="str">
        <f t="shared" si="414"/>
        <v>RV</v>
      </c>
      <c r="V2378" t="s">
        <v>44</v>
      </c>
      <c r="W2378" t="str">
        <f t="shared" si="415"/>
        <v>R3711E</v>
      </c>
      <c r="X2378" t="s">
        <v>266</v>
      </c>
      <c r="AA2378" t="s">
        <v>46</v>
      </c>
      <c r="AB2378">
        <v>0</v>
      </c>
      <c r="AC2378">
        <v>0</v>
      </c>
      <c r="AD2378">
        <v>33.35</v>
      </c>
      <c r="AE2378">
        <v>0</v>
      </c>
    </row>
    <row r="2379" spans="1:31" x14ac:dyDescent="0.3">
      <c r="A2379" t="str">
        <f t="shared" si="412"/>
        <v>18</v>
      </c>
      <c r="B2379" t="str">
        <f t="shared" si="409"/>
        <v>09</v>
      </c>
      <c r="C2379" s="1">
        <v>43174.911851851852</v>
      </c>
      <c r="D2379" t="str">
        <f t="shared" si="413"/>
        <v>9</v>
      </c>
      <c r="E2379" t="s">
        <v>256</v>
      </c>
      <c r="H2379" t="s">
        <v>54</v>
      </c>
      <c r="I2379" s="2">
        <v>43182</v>
      </c>
      <c r="J2379" t="s">
        <v>265</v>
      </c>
      <c r="K2379" t="s">
        <v>242</v>
      </c>
      <c r="L2379" t="s">
        <v>243</v>
      </c>
      <c r="M2379" t="s">
        <v>408</v>
      </c>
      <c r="N2379" t="s">
        <v>409</v>
      </c>
      <c r="O2379" t="s">
        <v>39</v>
      </c>
      <c r="P2379" t="s">
        <v>40</v>
      </c>
      <c r="Q2379">
        <v>4</v>
      </c>
      <c r="R2379" t="s">
        <v>41</v>
      </c>
      <c r="S2379" t="s">
        <v>410</v>
      </c>
      <c r="T2379" t="s">
        <v>409</v>
      </c>
      <c r="U2379" t="str">
        <f t="shared" si="414"/>
        <v>RV</v>
      </c>
      <c r="V2379" t="s">
        <v>44</v>
      </c>
      <c r="W2379" t="str">
        <f t="shared" si="415"/>
        <v>R3711E</v>
      </c>
      <c r="X2379" t="s">
        <v>266</v>
      </c>
      <c r="AA2379" t="s">
        <v>46</v>
      </c>
      <c r="AB2379">
        <v>0</v>
      </c>
      <c r="AC2379">
        <v>0</v>
      </c>
      <c r="AD2379">
        <v>130.97999999999999</v>
      </c>
      <c r="AE2379">
        <v>0</v>
      </c>
    </row>
    <row r="2380" spans="1:31" x14ac:dyDescent="0.3">
      <c r="A2380" t="str">
        <f t="shared" si="412"/>
        <v>18</v>
      </c>
      <c r="B2380" t="str">
        <f t="shared" si="409"/>
        <v>09</v>
      </c>
      <c r="C2380" s="1">
        <v>43165.494247685187</v>
      </c>
      <c r="D2380" t="str">
        <f t="shared" si="413"/>
        <v>9</v>
      </c>
      <c r="E2380" t="s">
        <v>415</v>
      </c>
      <c r="H2380" t="s">
        <v>416</v>
      </c>
      <c r="I2380" s="2">
        <v>43164</v>
      </c>
      <c r="J2380" t="s">
        <v>267</v>
      </c>
      <c r="K2380" t="s">
        <v>242</v>
      </c>
      <c r="L2380" t="s">
        <v>243</v>
      </c>
      <c r="M2380" t="s">
        <v>408</v>
      </c>
      <c r="N2380" t="s">
        <v>409</v>
      </c>
      <c r="O2380" t="s">
        <v>39</v>
      </c>
      <c r="P2380" t="s">
        <v>40</v>
      </c>
      <c r="Q2380">
        <v>4</v>
      </c>
      <c r="R2380" t="s">
        <v>41</v>
      </c>
      <c r="S2380" t="s">
        <v>410</v>
      </c>
      <c r="T2380" t="s">
        <v>409</v>
      </c>
      <c r="U2380" t="str">
        <f t="shared" ref="U2380:U2392" si="416">"09"</f>
        <v>09</v>
      </c>
      <c r="V2380" t="s">
        <v>268</v>
      </c>
      <c r="W2380" t="str">
        <f t="shared" ref="W2380:W2392" si="417">"E5982"</f>
        <v>E5982</v>
      </c>
      <c r="X2380" t="s">
        <v>268</v>
      </c>
      <c r="AA2380" t="s">
        <v>46</v>
      </c>
      <c r="AB2380">
        <v>0</v>
      </c>
      <c r="AC2380">
        <v>0</v>
      </c>
      <c r="AD2380">
        <v>13.91</v>
      </c>
      <c r="AE2380">
        <v>0</v>
      </c>
    </row>
    <row r="2381" spans="1:31" x14ac:dyDescent="0.3">
      <c r="A2381" t="str">
        <f t="shared" si="412"/>
        <v>18</v>
      </c>
      <c r="B2381" t="str">
        <f t="shared" si="409"/>
        <v>09</v>
      </c>
      <c r="C2381" s="1">
        <v>43160.905416666668</v>
      </c>
      <c r="D2381" t="str">
        <f t="shared" si="413"/>
        <v>9</v>
      </c>
      <c r="E2381" t="s">
        <v>257</v>
      </c>
      <c r="H2381" t="s">
        <v>48</v>
      </c>
      <c r="I2381" s="2">
        <v>43168</v>
      </c>
      <c r="J2381" t="s">
        <v>267</v>
      </c>
      <c r="K2381" t="s">
        <v>242</v>
      </c>
      <c r="L2381" t="s">
        <v>243</v>
      </c>
      <c r="M2381" t="s">
        <v>408</v>
      </c>
      <c r="N2381" t="s">
        <v>409</v>
      </c>
      <c r="O2381" t="s">
        <v>39</v>
      </c>
      <c r="P2381" t="s">
        <v>40</v>
      </c>
      <c r="Q2381">
        <v>4</v>
      </c>
      <c r="R2381" t="s">
        <v>41</v>
      </c>
      <c r="S2381" t="s">
        <v>410</v>
      </c>
      <c r="T2381" t="s">
        <v>409</v>
      </c>
      <c r="U2381" t="str">
        <f t="shared" si="416"/>
        <v>09</v>
      </c>
      <c r="V2381" t="s">
        <v>268</v>
      </c>
      <c r="W2381" t="str">
        <f t="shared" si="417"/>
        <v>E5982</v>
      </c>
      <c r="X2381" t="s">
        <v>268</v>
      </c>
      <c r="AA2381" t="s">
        <v>46</v>
      </c>
      <c r="AB2381">
        <v>0</v>
      </c>
      <c r="AC2381">
        <v>0</v>
      </c>
      <c r="AD2381">
        <v>274.08999999999997</v>
      </c>
      <c r="AE2381">
        <v>0</v>
      </c>
    </row>
    <row r="2382" spans="1:31" x14ac:dyDescent="0.3">
      <c r="A2382" t="str">
        <f t="shared" si="412"/>
        <v>18</v>
      </c>
      <c r="B2382" t="str">
        <f t="shared" si="409"/>
        <v>09</v>
      </c>
      <c r="C2382" s="1">
        <v>43160.905416666668</v>
      </c>
      <c r="D2382" t="str">
        <f t="shared" si="413"/>
        <v>9</v>
      </c>
      <c r="E2382" t="s">
        <v>257</v>
      </c>
      <c r="H2382" t="s">
        <v>48</v>
      </c>
      <c r="I2382" s="2">
        <v>43168</v>
      </c>
      <c r="J2382" t="s">
        <v>267</v>
      </c>
      <c r="K2382" t="s">
        <v>242</v>
      </c>
      <c r="L2382" t="s">
        <v>243</v>
      </c>
      <c r="M2382" t="s">
        <v>408</v>
      </c>
      <c r="N2382" t="s">
        <v>409</v>
      </c>
      <c r="O2382" t="s">
        <v>39</v>
      </c>
      <c r="P2382" t="s">
        <v>40</v>
      </c>
      <c r="Q2382">
        <v>4</v>
      </c>
      <c r="R2382" t="s">
        <v>41</v>
      </c>
      <c r="S2382" t="s">
        <v>410</v>
      </c>
      <c r="T2382" t="s">
        <v>409</v>
      </c>
      <c r="U2382" t="str">
        <f t="shared" si="416"/>
        <v>09</v>
      </c>
      <c r="V2382" t="s">
        <v>268</v>
      </c>
      <c r="W2382" t="str">
        <f t="shared" si="417"/>
        <v>E5982</v>
      </c>
      <c r="X2382" t="s">
        <v>268</v>
      </c>
      <c r="AA2382" t="s">
        <v>46</v>
      </c>
      <c r="AB2382">
        <v>0</v>
      </c>
      <c r="AC2382">
        <v>0</v>
      </c>
      <c r="AD2382">
        <v>104</v>
      </c>
      <c r="AE2382">
        <v>0</v>
      </c>
    </row>
    <row r="2383" spans="1:31" x14ac:dyDescent="0.3">
      <c r="A2383" t="str">
        <f t="shared" si="412"/>
        <v>18</v>
      </c>
      <c r="B2383" t="str">
        <f t="shared" si="409"/>
        <v>09</v>
      </c>
      <c r="C2383" s="1">
        <v>43160.905428240738</v>
      </c>
      <c r="D2383" t="str">
        <f t="shared" si="413"/>
        <v>9</v>
      </c>
      <c r="E2383" t="s">
        <v>257</v>
      </c>
      <c r="H2383" t="s">
        <v>48</v>
      </c>
      <c r="I2383" s="2">
        <v>43168</v>
      </c>
      <c r="J2383" t="s">
        <v>267</v>
      </c>
      <c r="K2383" t="s">
        <v>242</v>
      </c>
      <c r="L2383" t="s">
        <v>243</v>
      </c>
      <c r="M2383" t="s">
        <v>408</v>
      </c>
      <c r="N2383" t="s">
        <v>409</v>
      </c>
      <c r="O2383" t="s">
        <v>39</v>
      </c>
      <c r="P2383" t="s">
        <v>40</v>
      </c>
      <c r="Q2383">
        <v>4</v>
      </c>
      <c r="R2383" t="s">
        <v>41</v>
      </c>
      <c r="S2383" t="s">
        <v>410</v>
      </c>
      <c r="T2383" t="s">
        <v>409</v>
      </c>
      <c r="U2383" t="str">
        <f t="shared" si="416"/>
        <v>09</v>
      </c>
      <c r="V2383" t="s">
        <v>268</v>
      </c>
      <c r="W2383" t="str">
        <f t="shared" si="417"/>
        <v>E5982</v>
      </c>
      <c r="X2383" t="s">
        <v>268</v>
      </c>
      <c r="AA2383" t="s">
        <v>46</v>
      </c>
      <c r="AB2383">
        <v>0</v>
      </c>
      <c r="AC2383">
        <v>0</v>
      </c>
      <c r="AD2383">
        <v>46.64</v>
      </c>
      <c r="AE2383">
        <v>0</v>
      </c>
    </row>
    <row r="2384" spans="1:31" x14ac:dyDescent="0.3">
      <c r="A2384" t="str">
        <f t="shared" si="412"/>
        <v>18</v>
      </c>
      <c r="B2384" t="str">
        <f t="shared" si="409"/>
        <v>09</v>
      </c>
      <c r="C2384" s="1">
        <v>43160.908912037034</v>
      </c>
      <c r="D2384" t="str">
        <f t="shared" si="413"/>
        <v>9</v>
      </c>
      <c r="E2384" t="s">
        <v>255</v>
      </c>
      <c r="H2384" t="s">
        <v>48</v>
      </c>
      <c r="I2384" s="2">
        <v>43168</v>
      </c>
      <c r="J2384" t="s">
        <v>267</v>
      </c>
      <c r="K2384" t="s">
        <v>242</v>
      </c>
      <c r="L2384" t="s">
        <v>243</v>
      </c>
      <c r="M2384" t="s">
        <v>408</v>
      </c>
      <c r="N2384" t="s">
        <v>409</v>
      </c>
      <c r="O2384" t="s">
        <v>39</v>
      </c>
      <c r="P2384" t="s">
        <v>40</v>
      </c>
      <c r="Q2384">
        <v>4</v>
      </c>
      <c r="R2384" t="s">
        <v>41</v>
      </c>
      <c r="S2384" t="s">
        <v>410</v>
      </c>
      <c r="T2384" t="s">
        <v>409</v>
      </c>
      <c r="U2384" t="str">
        <f t="shared" si="416"/>
        <v>09</v>
      </c>
      <c r="V2384" t="s">
        <v>268</v>
      </c>
      <c r="W2384" t="str">
        <f t="shared" si="417"/>
        <v>E5982</v>
      </c>
      <c r="X2384" t="s">
        <v>268</v>
      </c>
      <c r="AA2384" t="s">
        <v>46</v>
      </c>
      <c r="AB2384">
        <v>0</v>
      </c>
      <c r="AC2384">
        <v>0</v>
      </c>
      <c r="AD2384">
        <v>7.7</v>
      </c>
      <c r="AE2384">
        <v>0</v>
      </c>
    </row>
    <row r="2385" spans="1:31" x14ac:dyDescent="0.3">
      <c r="A2385" t="str">
        <f t="shared" si="412"/>
        <v>18</v>
      </c>
      <c r="B2385" t="str">
        <f t="shared" si="409"/>
        <v>09</v>
      </c>
      <c r="C2385" s="1">
        <v>43160.908912037034</v>
      </c>
      <c r="D2385" t="str">
        <f t="shared" si="413"/>
        <v>9</v>
      </c>
      <c r="E2385" t="s">
        <v>255</v>
      </c>
      <c r="H2385" t="s">
        <v>48</v>
      </c>
      <c r="I2385" s="2">
        <v>43168</v>
      </c>
      <c r="J2385" t="s">
        <v>267</v>
      </c>
      <c r="K2385" t="s">
        <v>242</v>
      </c>
      <c r="L2385" t="s">
        <v>243</v>
      </c>
      <c r="M2385" t="s">
        <v>408</v>
      </c>
      <c r="N2385" t="s">
        <v>409</v>
      </c>
      <c r="O2385" t="s">
        <v>39</v>
      </c>
      <c r="P2385" t="s">
        <v>40</v>
      </c>
      <c r="Q2385">
        <v>4</v>
      </c>
      <c r="R2385" t="s">
        <v>41</v>
      </c>
      <c r="S2385" t="s">
        <v>410</v>
      </c>
      <c r="T2385" t="s">
        <v>409</v>
      </c>
      <c r="U2385" t="str">
        <f t="shared" si="416"/>
        <v>09</v>
      </c>
      <c r="V2385" t="s">
        <v>268</v>
      </c>
      <c r="W2385" t="str">
        <f t="shared" si="417"/>
        <v>E5982</v>
      </c>
      <c r="X2385" t="s">
        <v>268</v>
      </c>
      <c r="AA2385" t="s">
        <v>46</v>
      </c>
      <c r="AB2385">
        <v>0</v>
      </c>
      <c r="AC2385">
        <v>0</v>
      </c>
      <c r="AD2385">
        <v>8.01</v>
      </c>
      <c r="AE2385">
        <v>0</v>
      </c>
    </row>
    <row r="2386" spans="1:31" x14ac:dyDescent="0.3">
      <c r="A2386" t="str">
        <f t="shared" si="412"/>
        <v>18</v>
      </c>
      <c r="B2386" t="str">
        <f t="shared" ref="B2386:B2449" si="418">"09"</f>
        <v>09</v>
      </c>
      <c r="C2386" s="1">
        <v>43179.382465277777</v>
      </c>
      <c r="D2386" t="str">
        <f t="shared" si="413"/>
        <v>9</v>
      </c>
      <c r="E2386" t="s">
        <v>411</v>
      </c>
      <c r="H2386" t="s">
        <v>412</v>
      </c>
      <c r="I2386" s="2">
        <v>43179</v>
      </c>
      <c r="J2386" t="s">
        <v>267</v>
      </c>
      <c r="K2386" t="s">
        <v>242</v>
      </c>
      <c r="L2386" t="s">
        <v>243</v>
      </c>
      <c r="M2386" t="s">
        <v>408</v>
      </c>
      <c r="N2386" t="s">
        <v>409</v>
      </c>
      <c r="O2386" t="s">
        <v>39</v>
      </c>
      <c r="P2386" t="s">
        <v>40</v>
      </c>
      <c r="Q2386">
        <v>4</v>
      </c>
      <c r="R2386" t="s">
        <v>41</v>
      </c>
      <c r="S2386" t="s">
        <v>410</v>
      </c>
      <c r="T2386" t="s">
        <v>409</v>
      </c>
      <c r="U2386" t="str">
        <f t="shared" si="416"/>
        <v>09</v>
      </c>
      <c r="V2386" t="s">
        <v>268</v>
      </c>
      <c r="W2386" t="str">
        <f t="shared" si="417"/>
        <v>E5982</v>
      </c>
      <c r="X2386" t="s">
        <v>268</v>
      </c>
      <c r="AA2386" t="s">
        <v>46</v>
      </c>
      <c r="AB2386">
        <v>0</v>
      </c>
      <c r="AC2386">
        <v>0</v>
      </c>
      <c r="AD2386">
        <v>3.63</v>
      </c>
      <c r="AE2386">
        <v>0</v>
      </c>
    </row>
    <row r="2387" spans="1:31" x14ac:dyDescent="0.3">
      <c r="A2387" t="str">
        <f t="shared" si="412"/>
        <v>18</v>
      </c>
      <c r="B2387" t="str">
        <f t="shared" si="418"/>
        <v>09</v>
      </c>
      <c r="C2387" s="1">
        <v>43179.382465277777</v>
      </c>
      <c r="D2387" t="str">
        <f t="shared" si="413"/>
        <v>9</v>
      </c>
      <c r="E2387" t="s">
        <v>411</v>
      </c>
      <c r="H2387" t="s">
        <v>414</v>
      </c>
      <c r="I2387" s="2">
        <v>43179</v>
      </c>
      <c r="J2387" t="s">
        <v>267</v>
      </c>
      <c r="K2387" t="s">
        <v>242</v>
      </c>
      <c r="L2387" t="s">
        <v>243</v>
      </c>
      <c r="M2387" t="s">
        <v>408</v>
      </c>
      <c r="N2387" t="s">
        <v>409</v>
      </c>
      <c r="O2387" t="s">
        <v>39</v>
      </c>
      <c r="P2387" t="s">
        <v>40</v>
      </c>
      <c r="Q2387">
        <v>4</v>
      </c>
      <c r="R2387" t="s">
        <v>41</v>
      </c>
      <c r="S2387" t="s">
        <v>410</v>
      </c>
      <c r="T2387" t="s">
        <v>409</v>
      </c>
      <c r="U2387" t="str">
        <f t="shared" si="416"/>
        <v>09</v>
      </c>
      <c r="V2387" t="s">
        <v>268</v>
      </c>
      <c r="W2387" t="str">
        <f t="shared" si="417"/>
        <v>E5982</v>
      </c>
      <c r="X2387" t="s">
        <v>268</v>
      </c>
      <c r="AA2387" t="s">
        <v>46</v>
      </c>
      <c r="AB2387">
        <v>0</v>
      </c>
      <c r="AC2387">
        <v>0</v>
      </c>
      <c r="AD2387">
        <v>56.16</v>
      </c>
      <c r="AE2387">
        <v>0</v>
      </c>
    </row>
    <row r="2388" spans="1:31" x14ac:dyDescent="0.3">
      <c r="A2388" t="str">
        <f t="shared" si="412"/>
        <v>18</v>
      </c>
      <c r="B2388" t="str">
        <f t="shared" si="418"/>
        <v>09</v>
      </c>
      <c r="C2388" s="1">
        <v>43174.90861111111</v>
      </c>
      <c r="D2388" t="str">
        <f t="shared" si="413"/>
        <v>9</v>
      </c>
      <c r="E2388" t="s">
        <v>259</v>
      </c>
      <c r="H2388" t="s">
        <v>54</v>
      </c>
      <c r="I2388" s="2">
        <v>43182</v>
      </c>
      <c r="J2388" t="s">
        <v>267</v>
      </c>
      <c r="K2388" t="s">
        <v>242</v>
      </c>
      <c r="L2388" t="s">
        <v>243</v>
      </c>
      <c r="M2388" t="s">
        <v>408</v>
      </c>
      <c r="N2388" t="s">
        <v>409</v>
      </c>
      <c r="O2388" t="s">
        <v>39</v>
      </c>
      <c r="P2388" t="s">
        <v>40</v>
      </c>
      <c r="Q2388">
        <v>4</v>
      </c>
      <c r="R2388" t="s">
        <v>41</v>
      </c>
      <c r="S2388" t="s">
        <v>410</v>
      </c>
      <c r="T2388" t="s">
        <v>409</v>
      </c>
      <c r="U2388" t="str">
        <f t="shared" si="416"/>
        <v>09</v>
      </c>
      <c r="V2388" t="s">
        <v>268</v>
      </c>
      <c r="W2388" t="str">
        <f t="shared" si="417"/>
        <v>E5982</v>
      </c>
      <c r="X2388" t="s">
        <v>268</v>
      </c>
      <c r="AA2388" t="s">
        <v>46</v>
      </c>
      <c r="AB2388">
        <v>0</v>
      </c>
      <c r="AC2388">
        <v>0</v>
      </c>
      <c r="AD2388">
        <v>274.08999999999997</v>
      </c>
      <c r="AE2388">
        <v>0</v>
      </c>
    </row>
    <row r="2389" spans="1:31" x14ac:dyDescent="0.3">
      <c r="A2389" t="str">
        <f t="shared" si="412"/>
        <v>18</v>
      </c>
      <c r="B2389" t="str">
        <f t="shared" si="418"/>
        <v>09</v>
      </c>
      <c r="C2389" s="1">
        <v>43174.908622685187</v>
      </c>
      <c r="D2389" t="str">
        <f t="shared" si="413"/>
        <v>9</v>
      </c>
      <c r="E2389" t="s">
        <v>259</v>
      </c>
      <c r="H2389" t="s">
        <v>54</v>
      </c>
      <c r="I2389" s="2">
        <v>43182</v>
      </c>
      <c r="J2389" t="s">
        <v>267</v>
      </c>
      <c r="K2389" t="s">
        <v>242</v>
      </c>
      <c r="L2389" t="s">
        <v>243</v>
      </c>
      <c r="M2389" t="s">
        <v>408</v>
      </c>
      <c r="N2389" t="s">
        <v>409</v>
      </c>
      <c r="O2389" t="s">
        <v>39</v>
      </c>
      <c r="P2389" t="s">
        <v>40</v>
      </c>
      <c r="Q2389">
        <v>4</v>
      </c>
      <c r="R2389" t="s">
        <v>41</v>
      </c>
      <c r="S2389" t="s">
        <v>410</v>
      </c>
      <c r="T2389" t="s">
        <v>409</v>
      </c>
      <c r="U2389" t="str">
        <f t="shared" si="416"/>
        <v>09</v>
      </c>
      <c r="V2389" t="s">
        <v>268</v>
      </c>
      <c r="W2389" t="str">
        <f t="shared" si="417"/>
        <v>E5982</v>
      </c>
      <c r="X2389" t="s">
        <v>268</v>
      </c>
      <c r="AA2389" t="s">
        <v>46</v>
      </c>
      <c r="AB2389">
        <v>0</v>
      </c>
      <c r="AC2389">
        <v>0</v>
      </c>
      <c r="AD2389">
        <v>351</v>
      </c>
      <c r="AE2389">
        <v>0</v>
      </c>
    </row>
    <row r="2390" spans="1:31" x14ac:dyDescent="0.3">
      <c r="A2390" t="str">
        <f t="shared" si="412"/>
        <v>18</v>
      </c>
      <c r="B2390" t="str">
        <f t="shared" si="418"/>
        <v>09</v>
      </c>
      <c r="C2390" s="1">
        <v>43174.908622685187</v>
      </c>
      <c r="D2390" t="str">
        <f t="shared" si="413"/>
        <v>9</v>
      </c>
      <c r="E2390" t="s">
        <v>259</v>
      </c>
      <c r="H2390" t="s">
        <v>54</v>
      </c>
      <c r="I2390" s="2">
        <v>43182</v>
      </c>
      <c r="J2390" t="s">
        <v>267</v>
      </c>
      <c r="K2390" t="s">
        <v>242</v>
      </c>
      <c r="L2390" t="s">
        <v>243</v>
      </c>
      <c r="M2390" t="s">
        <v>408</v>
      </c>
      <c r="N2390" t="s">
        <v>409</v>
      </c>
      <c r="O2390" t="s">
        <v>39</v>
      </c>
      <c r="P2390" t="s">
        <v>40</v>
      </c>
      <c r="Q2390">
        <v>4</v>
      </c>
      <c r="R2390" t="s">
        <v>41</v>
      </c>
      <c r="S2390" t="s">
        <v>410</v>
      </c>
      <c r="T2390" t="s">
        <v>409</v>
      </c>
      <c r="U2390" t="str">
        <f t="shared" si="416"/>
        <v>09</v>
      </c>
      <c r="V2390" t="s">
        <v>268</v>
      </c>
      <c r="W2390" t="str">
        <f t="shared" si="417"/>
        <v>E5982</v>
      </c>
      <c r="X2390" t="s">
        <v>268</v>
      </c>
      <c r="AA2390" t="s">
        <v>46</v>
      </c>
      <c r="AB2390">
        <v>0</v>
      </c>
      <c r="AC2390">
        <v>0</v>
      </c>
      <c r="AD2390">
        <v>12.71</v>
      </c>
      <c r="AE2390">
        <v>0</v>
      </c>
    </row>
    <row r="2391" spans="1:31" x14ac:dyDescent="0.3">
      <c r="A2391" t="str">
        <f t="shared" si="412"/>
        <v>18</v>
      </c>
      <c r="B2391" t="str">
        <f t="shared" si="418"/>
        <v>09</v>
      </c>
      <c r="C2391" s="1">
        <v>43174.911851851852</v>
      </c>
      <c r="D2391" t="str">
        <f t="shared" si="413"/>
        <v>9</v>
      </c>
      <c r="E2391" t="s">
        <v>256</v>
      </c>
      <c r="H2391" t="s">
        <v>54</v>
      </c>
      <c r="I2391" s="2">
        <v>43182</v>
      </c>
      <c r="J2391" t="s">
        <v>267</v>
      </c>
      <c r="K2391" t="s">
        <v>242</v>
      </c>
      <c r="L2391" t="s">
        <v>243</v>
      </c>
      <c r="M2391" t="s">
        <v>408</v>
      </c>
      <c r="N2391" t="s">
        <v>409</v>
      </c>
      <c r="O2391" t="s">
        <v>39</v>
      </c>
      <c r="P2391" t="s">
        <v>40</v>
      </c>
      <c r="Q2391">
        <v>4</v>
      </c>
      <c r="R2391" t="s">
        <v>41</v>
      </c>
      <c r="S2391" t="s">
        <v>410</v>
      </c>
      <c r="T2391" t="s">
        <v>409</v>
      </c>
      <c r="U2391" t="str">
        <f t="shared" si="416"/>
        <v>09</v>
      </c>
      <c r="V2391" t="s">
        <v>268</v>
      </c>
      <c r="W2391" t="str">
        <f t="shared" si="417"/>
        <v>E5982</v>
      </c>
      <c r="X2391" t="s">
        <v>268</v>
      </c>
      <c r="AA2391" t="s">
        <v>46</v>
      </c>
      <c r="AB2391">
        <v>0</v>
      </c>
      <c r="AC2391">
        <v>0</v>
      </c>
      <c r="AD2391">
        <v>6.88</v>
      </c>
      <c r="AE2391">
        <v>0</v>
      </c>
    </row>
    <row r="2392" spans="1:31" x14ac:dyDescent="0.3">
      <c r="A2392" t="str">
        <f t="shared" si="412"/>
        <v>18</v>
      </c>
      <c r="B2392" t="str">
        <f t="shared" si="418"/>
        <v>09</v>
      </c>
      <c r="C2392" s="1">
        <v>43174.911851851852</v>
      </c>
      <c r="D2392" t="str">
        <f t="shared" si="413"/>
        <v>9</v>
      </c>
      <c r="E2392" t="s">
        <v>256</v>
      </c>
      <c r="H2392" t="s">
        <v>54</v>
      </c>
      <c r="I2392" s="2">
        <v>43182</v>
      </c>
      <c r="J2392" t="s">
        <v>267</v>
      </c>
      <c r="K2392" t="s">
        <v>242</v>
      </c>
      <c r="L2392" t="s">
        <v>243</v>
      </c>
      <c r="M2392" t="s">
        <v>408</v>
      </c>
      <c r="N2392" t="s">
        <v>409</v>
      </c>
      <c r="O2392" t="s">
        <v>39</v>
      </c>
      <c r="P2392" t="s">
        <v>40</v>
      </c>
      <c r="Q2392">
        <v>4</v>
      </c>
      <c r="R2392" t="s">
        <v>41</v>
      </c>
      <c r="S2392" t="s">
        <v>410</v>
      </c>
      <c r="T2392" t="s">
        <v>409</v>
      </c>
      <c r="U2392" t="str">
        <f t="shared" si="416"/>
        <v>09</v>
      </c>
      <c r="V2392" t="s">
        <v>268</v>
      </c>
      <c r="W2392" t="str">
        <f t="shared" si="417"/>
        <v>E5982</v>
      </c>
      <c r="X2392" t="s">
        <v>268</v>
      </c>
      <c r="AA2392" t="s">
        <v>46</v>
      </c>
      <c r="AB2392">
        <v>0</v>
      </c>
      <c r="AC2392">
        <v>0</v>
      </c>
      <c r="AD2392">
        <v>27.03</v>
      </c>
      <c r="AE2392">
        <v>0</v>
      </c>
    </row>
    <row r="2393" spans="1:31" x14ac:dyDescent="0.3">
      <c r="A2393" t="str">
        <f t="shared" si="412"/>
        <v>18</v>
      </c>
      <c r="B2393" t="str">
        <f t="shared" si="418"/>
        <v>09</v>
      </c>
      <c r="C2393" s="1">
        <v>43165.494247685187</v>
      </c>
      <c r="D2393" t="str">
        <f t="shared" si="413"/>
        <v>9</v>
      </c>
      <c r="E2393" t="s">
        <v>415</v>
      </c>
      <c r="H2393" t="s">
        <v>416</v>
      </c>
      <c r="I2393" s="2">
        <v>43164</v>
      </c>
      <c r="J2393" t="s">
        <v>417</v>
      </c>
      <c r="K2393" t="s">
        <v>242</v>
      </c>
      <c r="L2393" t="s">
        <v>243</v>
      </c>
      <c r="M2393" t="s">
        <v>408</v>
      </c>
      <c r="N2393" t="s">
        <v>409</v>
      </c>
      <c r="O2393" t="s">
        <v>39</v>
      </c>
      <c r="P2393" t="s">
        <v>40</v>
      </c>
      <c r="Q2393">
        <v>4</v>
      </c>
      <c r="R2393" t="s">
        <v>41</v>
      </c>
      <c r="S2393" t="s">
        <v>410</v>
      </c>
      <c r="T2393" t="s">
        <v>409</v>
      </c>
      <c r="U2393" t="str">
        <f>"05"</f>
        <v>05</v>
      </c>
      <c r="V2393" t="s">
        <v>58</v>
      </c>
      <c r="W2393" t="str">
        <f>"E5025"</f>
        <v>E5025</v>
      </c>
      <c r="X2393" t="s">
        <v>418</v>
      </c>
      <c r="AA2393" t="s">
        <v>46</v>
      </c>
      <c r="AB2393">
        <v>0</v>
      </c>
      <c r="AC2393">
        <v>0</v>
      </c>
      <c r="AD2393">
        <v>53.5</v>
      </c>
      <c r="AE2393">
        <v>0</v>
      </c>
    </row>
    <row r="2394" spans="1:31" x14ac:dyDescent="0.3">
      <c r="A2394" t="str">
        <f t="shared" si="412"/>
        <v>18</v>
      </c>
      <c r="B2394" t="str">
        <f t="shared" si="418"/>
        <v>09</v>
      </c>
      <c r="C2394" s="1">
        <v>43160.907951388886</v>
      </c>
      <c r="D2394" t="str">
        <f t="shared" si="413"/>
        <v>9</v>
      </c>
      <c r="E2394" t="s">
        <v>255</v>
      </c>
      <c r="H2394" t="s">
        <v>48</v>
      </c>
      <c r="I2394" s="2">
        <v>43168</v>
      </c>
      <c r="J2394" t="s">
        <v>49</v>
      </c>
      <c r="K2394" t="s">
        <v>242</v>
      </c>
      <c r="L2394" t="s">
        <v>243</v>
      </c>
      <c r="M2394" t="s">
        <v>419</v>
      </c>
      <c r="N2394" t="s">
        <v>420</v>
      </c>
      <c r="O2394" t="s">
        <v>39</v>
      </c>
      <c r="P2394" t="s">
        <v>40</v>
      </c>
      <c r="Q2394">
        <v>4</v>
      </c>
      <c r="R2394" t="s">
        <v>41</v>
      </c>
      <c r="S2394" t="s">
        <v>421</v>
      </c>
      <c r="T2394" t="s">
        <v>420</v>
      </c>
      <c r="U2394" t="str">
        <f>"02"</f>
        <v>02</v>
      </c>
      <c r="V2394" t="s">
        <v>51</v>
      </c>
      <c r="W2394" t="str">
        <f>"E4282"</f>
        <v>E4282</v>
      </c>
      <c r="X2394" t="s">
        <v>163</v>
      </c>
      <c r="AA2394" t="s">
        <v>46</v>
      </c>
      <c r="AB2394">
        <v>0</v>
      </c>
      <c r="AC2394">
        <v>0</v>
      </c>
      <c r="AD2394">
        <v>19.059999999999999</v>
      </c>
      <c r="AE2394">
        <v>0</v>
      </c>
    </row>
    <row r="2395" spans="1:31" x14ac:dyDescent="0.3">
      <c r="A2395" t="str">
        <f t="shared" si="412"/>
        <v>18</v>
      </c>
      <c r="B2395" t="str">
        <f t="shared" si="418"/>
        <v>09</v>
      </c>
      <c r="C2395" s="1">
        <v>43174.911030092589</v>
      </c>
      <c r="D2395" t="str">
        <f t="shared" si="413"/>
        <v>9</v>
      </c>
      <c r="E2395" t="s">
        <v>256</v>
      </c>
      <c r="H2395" t="s">
        <v>54</v>
      </c>
      <c r="I2395" s="2">
        <v>43182</v>
      </c>
      <c r="J2395" t="s">
        <v>49</v>
      </c>
      <c r="K2395" t="s">
        <v>242</v>
      </c>
      <c r="L2395" t="s">
        <v>243</v>
      </c>
      <c r="M2395" t="s">
        <v>419</v>
      </c>
      <c r="N2395" t="s">
        <v>420</v>
      </c>
      <c r="O2395" t="s">
        <v>39</v>
      </c>
      <c r="P2395" t="s">
        <v>40</v>
      </c>
      <c r="Q2395">
        <v>4</v>
      </c>
      <c r="R2395" t="s">
        <v>41</v>
      </c>
      <c r="S2395" t="s">
        <v>421</v>
      </c>
      <c r="T2395" t="s">
        <v>420</v>
      </c>
      <c r="U2395" t="str">
        <f>"02"</f>
        <v>02</v>
      </c>
      <c r="V2395" t="s">
        <v>51</v>
      </c>
      <c r="W2395" t="str">
        <f>"E4282"</f>
        <v>E4282</v>
      </c>
      <c r="X2395" t="s">
        <v>163</v>
      </c>
      <c r="AA2395" t="s">
        <v>46</v>
      </c>
      <c r="AB2395">
        <v>0</v>
      </c>
      <c r="AC2395">
        <v>0</v>
      </c>
      <c r="AD2395">
        <v>19.059999999999999</v>
      </c>
      <c r="AE2395">
        <v>0</v>
      </c>
    </row>
    <row r="2396" spans="1:31" x14ac:dyDescent="0.3">
      <c r="A2396" t="str">
        <f t="shared" si="412"/>
        <v>18</v>
      </c>
      <c r="B2396" t="str">
        <f t="shared" si="418"/>
        <v>09</v>
      </c>
      <c r="C2396" s="1">
        <v>43179.577800925923</v>
      </c>
      <c r="D2396" t="str">
        <f t="shared" si="413"/>
        <v>9</v>
      </c>
      <c r="E2396" t="s">
        <v>311</v>
      </c>
      <c r="H2396" t="s">
        <v>312</v>
      </c>
      <c r="I2396" s="2">
        <v>43179</v>
      </c>
      <c r="J2396" t="s">
        <v>74</v>
      </c>
      <c r="K2396" t="s">
        <v>242</v>
      </c>
      <c r="L2396" t="s">
        <v>243</v>
      </c>
      <c r="M2396" t="s">
        <v>419</v>
      </c>
      <c r="N2396" t="s">
        <v>420</v>
      </c>
      <c r="O2396" t="s">
        <v>39</v>
      </c>
      <c r="P2396" t="s">
        <v>40</v>
      </c>
      <c r="Q2396">
        <v>4</v>
      </c>
      <c r="R2396" t="s">
        <v>41</v>
      </c>
      <c r="S2396" t="s">
        <v>421</v>
      </c>
      <c r="T2396" t="s">
        <v>420</v>
      </c>
      <c r="U2396" t="str">
        <f>"05"</f>
        <v>05</v>
      </c>
      <c r="V2396" t="s">
        <v>58</v>
      </c>
      <c r="W2396" t="str">
        <f>"E5741"</f>
        <v>E5741</v>
      </c>
      <c r="X2396" t="s">
        <v>71</v>
      </c>
      <c r="AA2396" t="s">
        <v>46</v>
      </c>
      <c r="AB2396">
        <v>0</v>
      </c>
      <c r="AC2396">
        <v>0</v>
      </c>
      <c r="AD2396">
        <v>140.5</v>
      </c>
      <c r="AE2396">
        <v>0</v>
      </c>
    </row>
    <row r="2397" spans="1:31" x14ac:dyDescent="0.3">
      <c r="A2397" t="str">
        <f t="shared" si="412"/>
        <v>18</v>
      </c>
      <c r="B2397" t="str">
        <f t="shared" si="418"/>
        <v>09</v>
      </c>
      <c r="C2397" s="1">
        <v>43160.904768518521</v>
      </c>
      <c r="D2397" t="str">
        <f t="shared" si="413"/>
        <v>9</v>
      </c>
      <c r="E2397" t="s">
        <v>257</v>
      </c>
      <c r="H2397" t="s">
        <v>48</v>
      </c>
      <c r="I2397" s="2">
        <v>43168</v>
      </c>
      <c r="J2397" t="s">
        <v>83</v>
      </c>
      <c r="K2397" t="s">
        <v>242</v>
      </c>
      <c r="L2397" t="s">
        <v>243</v>
      </c>
      <c r="M2397" t="s">
        <v>419</v>
      </c>
      <c r="N2397" t="s">
        <v>420</v>
      </c>
      <c r="O2397" t="s">
        <v>39</v>
      </c>
      <c r="P2397" t="s">
        <v>40</v>
      </c>
      <c r="Q2397">
        <v>4</v>
      </c>
      <c r="R2397" t="s">
        <v>41</v>
      </c>
      <c r="S2397" t="s">
        <v>421</v>
      </c>
      <c r="T2397" t="s">
        <v>420</v>
      </c>
      <c r="U2397" t="str">
        <f>"01"</f>
        <v>01</v>
      </c>
      <c r="V2397" t="s">
        <v>84</v>
      </c>
      <c r="W2397" t="str">
        <f>"E4105"</f>
        <v>E4105</v>
      </c>
      <c r="X2397" t="s">
        <v>84</v>
      </c>
      <c r="AA2397" t="s">
        <v>46</v>
      </c>
      <c r="AB2397">
        <v>0</v>
      </c>
      <c r="AC2397">
        <v>0</v>
      </c>
      <c r="AD2397">
        <v>794.16</v>
      </c>
      <c r="AE2397">
        <v>0</v>
      </c>
    </row>
    <row r="2398" spans="1:31" x14ac:dyDescent="0.3">
      <c r="A2398" t="str">
        <f t="shared" si="412"/>
        <v>18</v>
      </c>
      <c r="B2398" t="str">
        <f t="shared" si="418"/>
        <v>09</v>
      </c>
      <c r="C2398" s="1">
        <v>43160.903055555558</v>
      </c>
      <c r="D2398" t="str">
        <f t="shared" si="413"/>
        <v>9</v>
      </c>
      <c r="E2398" t="s">
        <v>258</v>
      </c>
      <c r="G2398" t="s">
        <v>86</v>
      </c>
      <c r="H2398" t="s">
        <v>87</v>
      </c>
      <c r="I2398" s="2">
        <v>43160</v>
      </c>
      <c r="J2398" t="s">
        <v>88</v>
      </c>
      <c r="K2398" t="s">
        <v>242</v>
      </c>
      <c r="L2398" t="s">
        <v>243</v>
      </c>
      <c r="M2398" t="s">
        <v>419</v>
      </c>
      <c r="N2398" t="s">
        <v>420</v>
      </c>
      <c r="O2398" t="s">
        <v>39</v>
      </c>
      <c r="P2398" t="s">
        <v>40</v>
      </c>
      <c r="Q2398">
        <v>4</v>
      </c>
      <c r="R2398" t="s">
        <v>41</v>
      </c>
      <c r="S2398" t="s">
        <v>421</v>
      </c>
      <c r="T2398" t="s">
        <v>420</v>
      </c>
      <c r="U2398" t="str">
        <f>"01"</f>
        <v>01</v>
      </c>
      <c r="V2398" t="s">
        <v>84</v>
      </c>
      <c r="W2398" t="str">
        <f>"E4105"</f>
        <v>E4105</v>
      </c>
      <c r="X2398" t="s">
        <v>84</v>
      </c>
      <c r="AA2398" t="s">
        <v>65</v>
      </c>
      <c r="AB2398">
        <v>0</v>
      </c>
      <c r="AC2398">
        <v>0</v>
      </c>
      <c r="AD2398">
        <v>0</v>
      </c>
      <c r="AE2398">
        <v>-794.16</v>
      </c>
    </row>
    <row r="2399" spans="1:31" x14ac:dyDescent="0.3">
      <c r="A2399" t="str">
        <f t="shared" si="412"/>
        <v>18</v>
      </c>
      <c r="B2399" t="str">
        <f t="shared" si="418"/>
        <v>09</v>
      </c>
      <c r="C2399" s="1">
        <v>43174.907939814817</v>
      </c>
      <c r="D2399" t="str">
        <f t="shared" si="413"/>
        <v>9</v>
      </c>
      <c r="E2399" t="s">
        <v>259</v>
      </c>
      <c r="H2399" t="s">
        <v>54</v>
      </c>
      <c r="I2399" s="2">
        <v>43182</v>
      </c>
      <c r="J2399" t="s">
        <v>83</v>
      </c>
      <c r="K2399" t="s">
        <v>242</v>
      </c>
      <c r="L2399" t="s">
        <v>243</v>
      </c>
      <c r="M2399" t="s">
        <v>419</v>
      </c>
      <c r="N2399" t="s">
        <v>420</v>
      </c>
      <c r="O2399" t="s">
        <v>39</v>
      </c>
      <c r="P2399" t="s">
        <v>40</v>
      </c>
      <c r="Q2399">
        <v>4</v>
      </c>
      <c r="R2399" t="s">
        <v>41</v>
      </c>
      <c r="S2399" t="s">
        <v>421</v>
      </c>
      <c r="T2399" t="s">
        <v>420</v>
      </c>
      <c r="U2399" t="str">
        <f>"01"</f>
        <v>01</v>
      </c>
      <c r="V2399" t="s">
        <v>84</v>
      </c>
      <c r="W2399" t="str">
        <f>"E4105"</f>
        <v>E4105</v>
      </c>
      <c r="X2399" t="s">
        <v>84</v>
      </c>
      <c r="AA2399" t="s">
        <v>46</v>
      </c>
      <c r="AB2399">
        <v>0</v>
      </c>
      <c r="AC2399">
        <v>0</v>
      </c>
      <c r="AD2399">
        <v>794.16</v>
      </c>
      <c r="AE2399">
        <v>0</v>
      </c>
    </row>
    <row r="2400" spans="1:31" x14ac:dyDescent="0.3">
      <c r="A2400" t="str">
        <f t="shared" si="412"/>
        <v>18</v>
      </c>
      <c r="B2400" t="str">
        <f t="shared" si="418"/>
        <v>09</v>
      </c>
      <c r="C2400" s="1">
        <v>43174.906087962961</v>
      </c>
      <c r="D2400" t="str">
        <f t="shared" si="413"/>
        <v>9</v>
      </c>
      <c r="E2400" t="s">
        <v>260</v>
      </c>
      <c r="G2400" t="s">
        <v>86</v>
      </c>
      <c r="H2400" t="s">
        <v>87</v>
      </c>
      <c r="I2400" s="2">
        <v>43174</v>
      </c>
      <c r="J2400" t="s">
        <v>88</v>
      </c>
      <c r="K2400" t="s">
        <v>242</v>
      </c>
      <c r="L2400" t="s">
        <v>243</v>
      </c>
      <c r="M2400" t="s">
        <v>419</v>
      </c>
      <c r="N2400" t="s">
        <v>420</v>
      </c>
      <c r="O2400" t="s">
        <v>39</v>
      </c>
      <c r="P2400" t="s">
        <v>40</v>
      </c>
      <c r="Q2400">
        <v>4</v>
      </c>
      <c r="R2400" t="s">
        <v>41</v>
      </c>
      <c r="S2400" t="s">
        <v>421</v>
      </c>
      <c r="T2400" t="s">
        <v>420</v>
      </c>
      <c r="U2400" t="str">
        <f>"01"</f>
        <v>01</v>
      </c>
      <c r="V2400" t="s">
        <v>84</v>
      </c>
      <c r="W2400" t="str">
        <f>"E4105"</f>
        <v>E4105</v>
      </c>
      <c r="X2400" t="s">
        <v>84</v>
      </c>
      <c r="AA2400" t="s">
        <v>65</v>
      </c>
      <c r="AB2400">
        <v>0</v>
      </c>
      <c r="AC2400">
        <v>0</v>
      </c>
      <c r="AD2400">
        <v>0</v>
      </c>
      <c r="AE2400">
        <v>-794.16</v>
      </c>
    </row>
    <row r="2401" spans="1:31" x14ac:dyDescent="0.3">
      <c r="A2401" t="str">
        <f t="shared" si="412"/>
        <v>18</v>
      </c>
      <c r="B2401" t="str">
        <f t="shared" si="418"/>
        <v>09</v>
      </c>
      <c r="C2401" s="1">
        <v>43188.904386574075</v>
      </c>
      <c r="D2401" t="str">
        <f t="shared" si="413"/>
        <v>9</v>
      </c>
      <c r="E2401" t="s">
        <v>261</v>
      </c>
      <c r="G2401" t="s">
        <v>86</v>
      </c>
      <c r="H2401" t="s">
        <v>87</v>
      </c>
      <c r="I2401" s="2">
        <v>43188</v>
      </c>
      <c r="J2401" t="s">
        <v>88</v>
      </c>
      <c r="K2401" t="s">
        <v>242</v>
      </c>
      <c r="L2401" t="s">
        <v>243</v>
      </c>
      <c r="M2401" t="s">
        <v>419</v>
      </c>
      <c r="N2401" t="s">
        <v>420</v>
      </c>
      <c r="O2401" t="s">
        <v>39</v>
      </c>
      <c r="P2401" t="s">
        <v>40</v>
      </c>
      <c r="Q2401">
        <v>4</v>
      </c>
      <c r="R2401" t="s">
        <v>41</v>
      </c>
      <c r="S2401" t="s">
        <v>421</v>
      </c>
      <c r="T2401" t="s">
        <v>420</v>
      </c>
      <c r="U2401" t="str">
        <f>"01"</f>
        <v>01</v>
      </c>
      <c r="V2401" t="s">
        <v>84</v>
      </c>
      <c r="W2401" t="str">
        <f>"E4105"</f>
        <v>E4105</v>
      </c>
      <c r="X2401" t="s">
        <v>84</v>
      </c>
      <c r="AA2401" t="s">
        <v>65</v>
      </c>
      <c r="AB2401">
        <v>0</v>
      </c>
      <c r="AC2401">
        <v>0</v>
      </c>
      <c r="AD2401">
        <v>0</v>
      </c>
      <c r="AE2401">
        <v>-794.16</v>
      </c>
    </row>
    <row r="2402" spans="1:31" x14ac:dyDescent="0.3">
      <c r="A2402" t="str">
        <f t="shared" si="412"/>
        <v>18</v>
      </c>
      <c r="B2402" t="str">
        <f t="shared" si="418"/>
        <v>09</v>
      </c>
      <c r="C2402" s="1">
        <v>43186.679652777777</v>
      </c>
      <c r="D2402" t="str">
        <f t="shared" si="413"/>
        <v>9</v>
      </c>
      <c r="E2402" t="s">
        <v>422</v>
      </c>
      <c r="H2402" t="s">
        <v>423</v>
      </c>
      <c r="I2402" s="2">
        <v>43186</v>
      </c>
      <c r="J2402" t="s">
        <v>78</v>
      </c>
      <c r="K2402" t="s">
        <v>242</v>
      </c>
      <c r="L2402" t="s">
        <v>243</v>
      </c>
      <c r="M2402" t="s">
        <v>419</v>
      </c>
      <c r="N2402" t="s">
        <v>420</v>
      </c>
      <c r="O2402" t="s">
        <v>39</v>
      </c>
      <c r="P2402" t="s">
        <v>40</v>
      </c>
      <c r="Q2402">
        <v>4</v>
      </c>
      <c r="R2402" t="s">
        <v>41</v>
      </c>
      <c r="S2402" t="s">
        <v>421</v>
      </c>
      <c r="T2402" t="s">
        <v>420</v>
      </c>
      <c r="U2402" t="str">
        <f>"05"</f>
        <v>05</v>
      </c>
      <c r="V2402" t="s">
        <v>58</v>
      </c>
      <c r="W2402" t="str">
        <f>"E5070"</f>
        <v>E5070</v>
      </c>
      <c r="X2402" t="s">
        <v>178</v>
      </c>
      <c r="AA2402" t="s">
        <v>46</v>
      </c>
      <c r="AB2402">
        <v>0</v>
      </c>
      <c r="AC2402">
        <v>0</v>
      </c>
      <c r="AD2402">
        <v>170.97</v>
      </c>
      <c r="AE2402">
        <v>0</v>
      </c>
    </row>
    <row r="2403" spans="1:31" x14ac:dyDescent="0.3">
      <c r="A2403" t="str">
        <f t="shared" si="412"/>
        <v>18</v>
      </c>
      <c r="B2403" t="str">
        <f t="shared" si="418"/>
        <v>09</v>
      </c>
      <c r="C2403" s="1">
        <v>43160.905509259261</v>
      </c>
      <c r="D2403" t="str">
        <f t="shared" si="413"/>
        <v>9</v>
      </c>
      <c r="E2403" t="s">
        <v>257</v>
      </c>
      <c r="H2403" t="s">
        <v>48</v>
      </c>
      <c r="I2403" s="2">
        <v>43168</v>
      </c>
      <c r="J2403" t="s">
        <v>265</v>
      </c>
      <c r="K2403" t="s">
        <v>242</v>
      </c>
      <c r="L2403" t="s">
        <v>243</v>
      </c>
      <c r="M2403" t="s">
        <v>419</v>
      </c>
      <c r="N2403" t="s">
        <v>420</v>
      </c>
      <c r="O2403" t="s">
        <v>39</v>
      </c>
      <c r="P2403" t="s">
        <v>40</v>
      </c>
      <c r="Q2403">
        <v>4</v>
      </c>
      <c r="R2403" t="s">
        <v>41</v>
      </c>
      <c r="S2403" t="s">
        <v>421</v>
      </c>
      <c r="T2403" t="s">
        <v>420</v>
      </c>
      <c r="U2403" t="str">
        <f t="shared" ref="U2403:U2408" si="419">"RV"</f>
        <v>RV</v>
      </c>
      <c r="V2403" t="s">
        <v>44</v>
      </c>
      <c r="W2403" t="str">
        <f t="shared" ref="W2403:W2408" si="420">"R3711E"</f>
        <v>R3711E</v>
      </c>
      <c r="X2403" t="s">
        <v>266</v>
      </c>
      <c r="AA2403" t="s">
        <v>46</v>
      </c>
      <c r="AB2403">
        <v>0</v>
      </c>
      <c r="AC2403">
        <v>0</v>
      </c>
      <c r="AD2403">
        <v>1171.3900000000001</v>
      </c>
      <c r="AE2403">
        <v>0</v>
      </c>
    </row>
    <row r="2404" spans="1:31" x14ac:dyDescent="0.3">
      <c r="A2404" t="str">
        <f t="shared" si="412"/>
        <v>18</v>
      </c>
      <c r="B2404" t="str">
        <f t="shared" si="418"/>
        <v>09</v>
      </c>
      <c r="C2404" s="1">
        <v>43160.909004629626</v>
      </c>
      <c r="D2404" t="str">
        <f t="shared" si="413"/>
        <v>9</v>
      </c>
      <c r="E2404" t="s">
        <v>255</v>
      </c>
      <c r="H2404" t="s">
        <v>48</v>
      </c>
      <c r="I2404" s="2">
        <v>43168</v>
      </c>
      <c r="J2404" t="s">
        <v>265</v>
      </c>
      <c r="K2404" t="s">
        <v>242</v>
      </c>
      <c r="L2404" t="s">
        <v>243</v>
      </c>
      <c r="M2404" t="s">
        <v>419</v>
      </c>
      <c r="N2404" t="s">
        <v>420</v>
      </c>
      <c r="O2404" t="s">
        <v>39</v>
      </c>
      <c r="P2404" t="s">
        <v>40</v>
      </c>
      <c r="Q2404">
        <v>4</v>
      </c>
      <c r="R2404" t="s">
        <v>41</v>
      </c>
      <c r="S2404" t="s">
        <v>421</v>
      </c>
      <c r="T2404" t="s">
        <v>420</v>
      </c>
      <c r="U2404" t="str">
        <f t="shared" si="419"/>
        <v>RV</v>
      </c>
      <c r="V2404" t="s">
        <v>44</v>
      </c>
      <c r="W2404" t="str">
        <f t="shared" si="420"/>
        <v>R3711E</v>
      </c>
      <c r="X2404" t="s">
        <v>266</v>
      </c>
      <c r="AA2404" t="s">
        <v>46</v>
      </c>
      <c r="AB2404">
        <v>0</v>
      </c>
      <c r="AC2404">
        <v>0</v>
      </c>
      <c r="AD2404">
        <v>28.11</v>
      </c>
      <c r="AE2404">
        <v>0</v>
      </c>
    </row>
    <row r="2405" spans="1:31" x14ac:dyDescent="0.3">
      <c r="A2405" t="str">
        <f t="shared" si="412"/>
        <v>18</v>
      </c>
      <c r="B2405" t="str">
        <f t="shared" si="418"/>
        <v>09</v>
      </c>
      <c r="C2405" s="1">
        <v>43186.679664351854</v>
      </c>
      <c r="D2405" t="str">
        <f t="shared" si="413"/>
        <v>9</v>
      </c>
      <c r="E2405" t="s">
        <v>422</v>
      </c>
      <c r="H2405" t="s">
        <v>423</v>
      </c>
      <c r="I2405" s="2">
        <v>43186</v>
      </c>
      <c r="J2405" t="s">
        <v>265</v>
      </c>
      <c r="K2405" t="s">
        <v>242</v>
      </c>
      <c r="L2405" t="s">
        <v>243</v>
      </c>
      <c r="M2405" t="s">
        <v>419</v>
      </c>
      <c r="N2405" t="s">
        <v>420</v>
      </c>
      <c r="O2405" t="s">
        <v>39</v>
      </c>
      <c r="P2405" t="s">
        <v>40</v>
      </c>
      <c r="Q2405">
        <v>4</v>
      </c>
      <c r="R2405" t="s">
        <v>41</v>
      </c>
      <c r="S2405" t="s">
        <v>421</v>
      </c>
      <c r="T2405" t="s">
        <v>420</v>
      </c>
      <c r="U2405" t="str">
        <f t="shared" si="419"/>
        <v>RV</v>
      </c>
      <c r="V2405" t="s">
        <v>44</v>
      </c>
      <c r="W2405" t="str">
        <f t="shared" si="420"/>
        <v>R3711E</v>
      </c>
      <c r="X2405" t="s">
        <v>266</v>
      </c>
      <c r="AA2405" t="s">
        <v>46</v>
      </c>
      <c r="AB2405">
        <v>0</v>
      </c>
      <c r="AC2405">
        <v>0</v>
      </c>
      <c r="AD2405">
        <v>252.18</v>
      </c>
      <c r="AE2405">
        <v>0</v>
      </c>
    </row>
    <row r="2406" spans="1:31" x14ac:dyDescent="0.3">
      <c r="A2406" t="str">
        <f t="shared" si="412"/>
        <v>18</v>
      </c>
      <c r="B2406" t="str">
        <f t="shared" si="418"/>
        <v>09</v>
      </c>
      <c r="C2406" s="1">
        <v>43174.911944444444</v>
      </c>
      <c r="D2406" t="str">
        <f t="shared" si="413"/>
        <v>9</v>
      </c>
      <c r="E2406" t="s">
        <v>256</v>
      </c>
      <c r="H2406" t="s">
        <v>54</v>
      </c>
      <c r="I2406" s="2">
        <v>43182</v>
      </c>
      <c r="J2406" t="s">
        <v>265</v>
      </c>
      <c r="K2406" t="s">
        <v>242</v>
      </c>
      <c r="L2406" t="s">
        <v>243</v>
      </c>
      <c r="M2406" t="s">
        <v>419</v>
      </c>
      <c r="N2406" t="s">
        <v>420</v>
      </c>
      <c r="O2406" t="s">
        <v>39</v>
      </c>
      <c r="P2406" t="s">
        <v>40</v>
      </c>
      <c r="Q2406">
        <v>4</v>
      </c>
      <c r="R2406" t="s">
        <v>41</v>
      </c>
      <c r="S2406" t="s">
        <v>421</v>
      </c>
      <c r="T2406" t="s">
        <v>420</v>
      </c>
      <c r="U2406" t="str">
        <f t="shared" si="419"/>
        <v>RV</v>
      </c>
      <c r="V2406" t="s">
        <v>44</v>
      </c>
      <c r="W2406" t="str">
        <f t="shared" si="420"/>
        <v>R3711E</v>
      </c>
      <c r="X2406" t="s">
        <v>266</v>
      </c>
      <c r="AA2406" t="s">
        <v>46</v>
      </c>
      <c r="AB2406">
        <v>0</v>
      </c>
      <c r="AC2406">
        <v>0</v>
      </c>
      <c r="AD2406">
        <v>28.11</v>
      </c>
      <c r="AE2406">
        <v>0</v>
      </c>
    </row>
    <row r="2407" spans="1:31" x14ac:dyDescent="0.3">
      <c r="A2407" t="str">
        <f t="shared" si="412"/>
        <v>18</v>
      </c>
      <c r="B2407" t="str">
        <f t="shared" si="418"/>
        <v>09</v>
      </c>
      <c r="C2407" s="1">
        <v>43179.577824074076</v>
      </c>
      <c r="D2407" t="str">
        <f t="shared" si="413"/>
        <v>9</v>
      </c>
      <c r="E2407" t="s">
        <v>311</v>
      </c>
      <c r="H2407" t="s">
        <v>312</v>
      </c>
      <c r="I2407" s="2">
        <v>43179</v>
      </c>
      <c r="J2407" t="s">
        <v>265</v>
      </c>
      <c r="K2407" t="s">
        <v>242</v>
      </c>
      <c r="L2407" t="s">
        <v>243</v>
      </c>
      <c r="M2407" t="s">
        <v>419</v>
      </c>
      <c r="N2407" t="s">
        <v>420</v>
      </c>
      <c r="O2407" t="s">
        <v>39</v>
      </c>
      <c r="P2407" t="s">
        <v>40</v>
      </c>
      <c r="Q2407">
        <v>4</v>
      </c>
      <c r="R2407" t="s">
        <v>41</v>
      </c>
      <c r="S2407" t="s">
        <v>421</v>
      </c>
      <c r="T2407" t="s">
        <v>420</v>
      </c>
      <c r="U2407" t="str">
        <f t="shared" si="419"/>
        <v>RV</v>
      </c>
      <c r="V2407" t="s">
        <v>44</v>
      </c>
      <c r="W2407" t="str">
        <f t="shared" si="420"/>
        <v>R3711E</v>
      </c>
      <c r="X2407" t="s">
        <v>266</v>
      </c>
      <c r="AA2407" t="s">
        <v>46</v>
      </c>
      <c r="AB2407">
        <v>0</v>
      </c>
      <c r="AC2407">
        <v>0</v>
      </c>
      <c r="AD2407">
        <v>207.24</v>
      </c>
      <c r="AE2407">
        <v>0</v>
      </c>
    </row>
    <row r="2408" spans="1:31" x14ac:dyDescent="0.3">
      <c r="A2408" t="str">
        <f t="shared" si="412"/>
        <v>18</v>
      </c>
      <c r="B2408" t="str">
        <f t="shared" si="418"/>
        <v>09</v>
      </c>
      <c r="C2408" s="1">
        <v>43174.908715277779</v>
      </c>
      <c r="D2408" t="str">
        <f t="shared" si="413"/>
        <v>9</v>
      </c>
      <c r="E2408" t="s">
        <v>259</v>
      </c>
      <c r="H2408" t="s">
        <v>54</v>
      </c>
      <c r="I2408" s="2">
        <v>43182</v>
      </c>
      <c r="J2408" t="s">
        <v>265</v>
      </c>
      <c r="K2408" t="s">
        <v>242</v>
      </c>
      <c r="L2408" t="s">
        <v>243</v>
      </c>
      <c r="M2408" t="s">
        <v>419</v>
      </c>
      <c r="N2408" t="s">
        <v>420</v>
      </c>
      <c r="O2408" t="s">
        <v>39</v>
      </c>
      <c r="P2408" t="s">
        <v>40</v>
      </c>
      <c r="Q2408">
        <v>4</v>
      </c>
      <c r="R2408" t="s">
        <v>41</v>
      </c>
      <c r="S2408" t="s">
        <v>421</v>
      </c>
      <c r="T2408" t="s">
        <v>420</v>
      </c>
      <c r="U2408" t="str">
        <f t="shared" si="419"/>
        <v>RV</v>
      </c>
      <c r="V2408" t="s">
        <v>44</v>
      </c>
      <c r="W2408" t="str">
        <f t="shared" si="420"/>
        <v>R3711E</v>
      </c>
      <c r="X2408" t="s">
        <v>266</v>
      </c>
      <c r="AA2408" t="s">
        <v>46</v>
      </c>
      <c r="AB2408">
        <v>0</v>
      </c>
      <c r="AC2408">
        <v>0</v>
      </c>
      <c r="AD2408">
        <v>1171.3900000000001</v>
      </c>
      <c r="AE2408">
        <v>0</v>
      </c>
    </row>
    <row r="2409" spans="1:31" x14ac:dyDescent="0.3">
      <c r="A2409" t="str">
        <f t="shared" si="412"/>
        <v>18</v>
      </c>
      <c r="B2409" t="str">
        <f t="shared" si="418"/>
        <v>09</v>
      </c>
      <c r="C2409" s="1">
        <v>43160.905509259261</v>
      </c>
      <c r="D2409" t="str">
        <f t="shared" si="413"/>
        <v>9</v>
      </c>
      <c r="E2409" t="s">
        <v>257</v>
      </c>
      <c r="H2409" t="s">
        <v>48</v>
      </c>
      <c r="I2409" s="2">
        <v>43168</v>
      </c>
      <c r="J2409" t="s">
        <v>267</v>
      </c>
      <c r="K2409" t="s">
        <v>242</v>
      </c>
      <c r="L2409" t="s">
        <v>243</v>
      </c>
      <c r="M2409" t="s">
        <v>419</v>
      </c>
      <c r="N2409" t="s">
        <v>420</v>
      </c>
      <c r="O2409" t="s">
        <v>39</v>
      </c>
      <c r="P2409" t="s">
        <v>40</v>
      </c>
      <c r="Q2409">
        <v>4</v>
      </c>
      <c r="R2409" t="s">
        <v>41</v>
      </c>
      <c r="S2409" t="s">
        <v>421</v>
      </c>
      <c r="T2409" t="s">
        <v>420</v>
      </c>
      <c r="U2409" t="str">
        <f t="shared" ref="U2409:U2414" si="421">"09"</f>
        <v>09</v>
      </c>
      <c r="V2409" t="s">
        <v>268</v>
      </c>
      <c r="W2409" t="str">
        <f t="shared" ref="W2409:W2414" si="422">"E5982"</f>
        <v>E5982</v>
      </c>
      <c r="X2409" t="s">
        <v>268</v>
      </c>
      <c r="AA2409" t="s">
        <v>46</v>
      </c>
      <c r="AB2409">
        <v>0</v>
      </c>
      <c r="AC2409">
        <v>0</v>
      </c>
      <c r="AD2409">
        <v>377.23</v>
      </c>
      <c r="AE2409">
        <v>0</v>
      </c>
    </row>
    <row r="2410" spans="1:31" x14ac:dyDescent="0.3">
      <c r="A2410" t="str">
        <f t="shared" si="412"/>
        <v>18</v>
      </c>
      <c r="B2410" t="str">
        <f t="shared" si="418"/>
        <v>09</v>
      </c>
      <c r="C2410" s="1">
        <v>43160.909004629626</v>
      </c>
      <c r="D2410" t="str">
        <f t="shared" si="413"/>
        <v>9</v>
      </c>
      <c r="E2410" t="s">
        <v>255</v>
      </c>
      <c r="H2410" t="s">
        <v>48</v>
      </c>
      <c r="I2410" s="2">
        <v>43168</v>
      </c>
      <c r="J2410" t="s">
        <v>267</v>
      </c>
      <c r="K2410" t="s">
        <v>242</v>
      </c>
      <c r="L2410" t="s">
        <v>243</v>
      </c>
      <c r="M2410" t="s">
        <v>419</v>
      </c>
      <c r="N2410" t="s">
        <v>420</v>
      </c>
      <c r="O2410" t="s">
        <v>39</v>
      </c>
      <c r="P2410" t="s">
        <v>40</v>
      </c>
      <c r="Q2410">
        <v>4</v>
      </c>
      <c r="R2410" t="s">
        <v>41</v>
      </c>
      <c r="S2410" t="s">
        <v>421</v>
      </c>
      <c r="T2410" t="s">
        <v>420</v>
      </c>
      <c r="U2410" t="str">
        <f t="shared" si="421"/>
        <v>09</v>
      </c>
      <c r="V2410" t="s">
        <v>268</v>
      </c>
      <c r="W2410" t="str">
        <f t="shared" si="422"/>
        <v>E5982</v>
      </c>
      <c r="X2410" t="s">
        <v>268</v>
      </c>
      <c r="AA2410" t="s">
        <v>46</v>
      </c>
      <c r="AB2410">
        <v>0</v>
      </c>
      <c r="AC2410">
        <v>0</v>
      </c>
      <c r="AD2410">
        <v>9.0500000000000007</v>
      </c>
      <c r="AE2410">
        <v>0</v>
      </c>
    </row>
    <row r="2411" spans="1:31" x14ac:dyDescent="0.3">
      <c r="A2411" t="str">
        <f t="shared" si="412"/>
        <v>18</v>
      </c>
      <c r="B2411" t="str">
        <f t="shared" si="418"/>
        <v>09</v>
      </c>
      <c r="C2411" s="1">
        <v>43186.679664351854</v>
      </c>
      <c r="D2411" t="str">
        <f t="shared" si="413"/>
        <v>9</v>
      </c>
      <c r="E2411" t="s">
        <v>422</v>
      </c>
      <c r="H2411" t="s">
        <v>423</v>
      </c>
      <c r="I2411" s="2">
        <v>43186</v>
      </c>
      <c r="J2411" t="s">
        <v>267</v>
      </c>
      <c r="K2411" t="s">
        <v>242</v>
      </c>
      <c r="L2411" t="s">
        <v>243</v>
      </c>
      <c r="M2411" t="s">
        <v>419</v>
      </c>
      <c r="N2411" t="s">
        <v>420</v>
      </c>
      <c r="O2411" t="s">
        <v>39</v>
      </c>
      <c r="P2411" t="s">
        <v>40</v>
      </c>
      <c r="Q2411">
        <v>4</v>
      </c>
      <c r="R2411" t="s">
        <v>41</v>
      </c>
      <c r="S2411" t="s">
        <v>421</v>
      </c>
      <c r="T2411" t="s">
        <v>420</v>
      </c>
      <c r="U2411" t="str">
        <f t="shared" si="421"/>
        <v>09</v>
      </c>
      <c r="V2411" t="s">
        <v>268</v>
      </c>
      <c r="W2411" t="str">
        <f t="shared" si="422"/>
        <v>E5982</v>
      </c>
      <c r="X2411" t="s">
        <v>268</v>
      </c>
      <c r="AA2411" t="s">
        <v>46</v>
      </c>
      <c r="AB2411">
        <v>0</v>
      </c>
      <c r="AC2411">
        <v>0</v>
      </c>
      <c r="AD2411">
        <v>81.209999999999994</v>
      </c>
      <c r="AE2411">
        <v>0</v>
      </c>
    </row>
    <row r="2412" spans="1:31" x14ac:dyDescent="0.3">
      <c r="A2412" t="str">
        <f t="shared" si="412"/>
        <v>18</v>
      </c>
      <c r="B2412" t="str">
        <f t="shared" si="418"/>
        <v>09</v>
      </c>
      <c r="C2412" s="1">
        <v>43174.911932870367</v>
      </c>
      <c r="D2412" t="str">
        <f t="shared" si="413"/>
        <v>9</v>
      </c>
      <c r="E2412" t="s">
        <v>256</v>
      </c>
      <c r="H2412" t="s">
        <v>54</v>
      </c>
      <c r="I2412" s="2">
        <v>43182</v>
      </c>
      <c r="J2412" t="s">
        <v>267</v>
      </c>
      <c r="K2412" t="s">
        <v>242</v>
      </c>
      <c r="L2412" t="s">
        <v>243</v>
      </c>
      <c r="M2412" t="s">
        <v>419</v>
      </c>
      <c r="N2412" t="s">
        <v>420</v>
      </c>
      <c r="O2412" t="s">
        <v>39</v>
      </c>
      <c r="P2412" t="s">
        <v>40</v>
      </c>
      <c r="Q2412">
        <v>4</v>
      </c>
      <c r="R2412" t="s">
        <v>41</v>
      </c>
      <c r="S2412" t="s">
        <v>421</v>
      </c>
      <c r="T2412" t="s">
        <v>420</v>
      </c>
      <c r="U2412" t="str">
        <f t="shared" si="421"/>
        <v>09</v>
      </c>
      <c r="V2412" t="s">
        <v>268</v>
      </c>
      <c r="W2412" t="str">
        <f t="shared" si="422"/>
        <v>E5982</v>
      </c>
      <c r="X2412" t="s">
        <v>268</v>
      </c>
      <c r="AA2412" t="s">
        <v>46</v>
      </c>
      <c r="AB2412">
        <v>0</v>
      </c>
      <c r="AC2412">
        <v>0</v>
      </c>
      <c r="AD2412">
        <v>9.0500000000000007</v>
      </c>
      <c r="AE2412">
        <v>0</v>
      </c>
    </row>
    <row r="2413" spans="1:31" x14ac:dyDescent="0.3">
      <c r="A2413" t="str">
        <f t="shared" si="412"/>
        <v>18</v>
      </c>
      <c r="B2413" t="str">
        <f t="shared" si="418"/>
        <v>09</v>
      </c>
      <c r="C2413" s="1">
        <v>43179.577824074076</v>
      </c>
      <c r="D2413" t="str">
        <f t="shared" si="413"/>
        <v>9</v>
      </c>
      <c r="E2413" t="s">
        <v>311</v>
      </c>
      <c r="H2413" t="s">
        <v>312</v>
      </c>
      <c r="I2413" s="2">
        <v>43179</v>
      </c>
      <c r="J2413" t="s">
        <v>267</v>
      </c>
      <c r="K2413" t="s">
        <v>242</v>
      </c>
      <c r="L2413" t="s">
        <v>243</v>
      </c>
      <c r="M2413" t="s">
        <v>419</v>
      </c>
      <c r="N2413" t="s">
        <v>420</v>
      </c>
      <c r="O2413" t="s">
        <v>39</v>
      </c>
      <c r="P2413" t="s">
        <v>40</v>
      </c>
      <c r="Q2413">
        <v>4</v>
      </c>
      <c r="R2413" t="s">
        <v>41</v>
      </c>
      <c r="S2413" t="s">
        <v>421</v>
      </c>
      <c r="T2413" t="s">
        <v>420</v>
      </c>
      <c r="U2413" t="str">
        <f t="shared" si="421"/>
        <v>09</v>
      </c>
      <c r="V2413" t="s">
        <v>268</v>
      </c>
      <c r="W2413" t="str">
        <f t="shared" si="422"/>
        <v>E5982</v>
      </c>
      <c r="X2413" t="s">
        <v>268</v>
      </c>
      <c r="AA2413" t="s">
        <v>46</v>
      </c>
      <c r="AB2413">
        <v>0</v>
      </c>
      <c r="AC2413">
        <v>0</v>
      </c>
      <c r="AD2413">
        <v>66.739999999999995</v>
      </c>
      <c r="AE2413">
        <v>0</v>
      </c>
    </row>
    <row r="2414" spans="1:31" x14ac:dyDescent="0.3">
      <c r="A2414" t="str">
        <f t="shared" si="412"/>
        <v>18</v>
      </c>
      <c r="B2414" t="str">
        <f t="shared" si="418"/>
        <v>09</v>
      </c>
      <c r="C2414" s="1">
        <v>43174.908715277779</v>
      </c>
      <c r="D2414" t="str">
        <f t="shared" si="413"/>
        <v>9</v>
      </c>
      <c r="E2414" t="s">
        <v>259</v>
      </c>
      <c r="H2414" t="s">
        <v>54</v>
      </c>
      <c r="I2414" s="2">
        <v>43182</v>
      </c>
      <c r="J2414" t="s">
        <v>267</v>
      </c>
      <c r="K2414" t="s">
        <v>242</v>
      </c>
      <c r="L2414" t="s">
        <v>243</v>
      </c>
      <c r="M2414" t="s">
        <v>419</v>
      </c>
      <c r="N2414" t="s">
        <v>420</v>
      </c>
      <c r="O2414" t="s">
        <v>39</v>
      </c>
      <c r="P2414" t="s">
        <v>40</v>
      </c>
      <c r="Q2414">
        <v>4</v>
      </c>
      <c r="R2414" t="s">
        <v>41</v>
      </c>
      <c r="S2414" t="s">
        <v>421</v>
      </c>
      <c r="T2414" t="s">
        <v>420</v>
      </c>
      <c r="U2414" t="str">
        <f t="shared" si="421"/>
        <v>09</v>
      </c>
      <c r="V2414" t="s">
        <v>268</v>
      </c>
      <c r="W2414" t="str">
        <f t="shared" si="422"/>
        <v>E5982</v>
      </c>
      <c r="X2414" t="s">
        <v>268</v>
      </c>
      <c r="AA2414" t="s">
        <v>46</v>
      </c>
      <c r="AB2414">
        <v>0</v>
      </c>
      <c r="AC2414">
        <v>0</v>
      </c>
      <c r="AD2414">
        <v>377.23</v>
      </c>
      <c r="AE2414">
        <v>0</v>
      </c>
    </row>
    <row r="2415" spans="1:31" x14ac:dyDescent="0.3">
      <c r="A2415" t="str">
        <f t="shared" si="412"/>
        <v>18</v>
      </c>
      <c r="B2415" t="str">
        <f t="shared" si="418"/>
        <v>09</v>
      </c>
      <c r="C2415" s="1">
        <v>43165.536053240743</v>
      </c>
      <c r="D2415" t="str">
        <f t="shared" si="413"/>
        <v>9</v>
      </c>
      <c r="E2415" t="s">
        <v>424</v>
      </c>
      <c r="F2415" t="s">
        <v>425</v>
      </c>
      <c r="H2415" t="s">
        <v>426</v>
      </c>
      <c r="I2415" s="2">
        <v>43165</v>
      </c>
      <c r="J2415" t="s">
        <v>427</v>
      </c>
      <c r="K2415" t="s">
        <v>242</v>
      </c>
      <c r="L2415" t="s">
        <v>243</v>
      </c>
      <c r="M2415" t="s">
        <v>428</v>
      </c>
      <c r="N2415" t="s">
        <v>429</v>
      </c>
      <c r="O2415" t="s">
        <v>39</v>
      </c>
      <c r="P2415" t="s">
        <v>40</v>
      </c>
      <c r="Q2415">
        <v>4</v>
      </c>
      <c r="R2415" t="s">
        <v>41</v>
      </c>
      <c r="S2415" t="s">
        <v>430</v>
      </c>
      <c r="T2415" t="s">
        <v>429</v>
      </c>
      <c r="U2415" t="str">
        <f>"02"</f>
        <v>02</v>
      </c>
      <c r="V2415" t="s">
        <v>51</v>
      </c>
      <c r="W2415" t="str">
        <f>"02"</f>
        <v>02</v>
      </c>
      <c r="X2415" t="s">
        <v>51</v>
      </c>
      <c r="AA2415" t="s">
        <v>65</v>
      </c>
      <c r="AB2415">
        <v>-3584</v>
      </c>
      <c r="AC2415">
        <v>0</v>
      </c>
      <c r="AD2415">
        <v>0</v>
      </c>
      <c r="AE2415">
        <v>0</v>
      </c>
    </row>
    <row r="2416" spans="1:31" x14ac:dyDescent="0.3">
      <c r="A2416" t="str">
        <f t="shared" si="412"/>
        <v>18</v>
      </c>
      <c r="B2416" t="str">
        <f t="shared" si="418"/>
        <v>09</v>
      </c>
      <c r="C2416" s="1">
        <v>43160.902442129627</v>
      </c>
      <c r="D2416" t="str">
        <f t="shared" si="413"/>
        <v>9</v>
      </c>
      <c r="E2416" t="s">
        <v>431</v>
      </c>
      <c r="F2416" t="s">
        <v>425</v>
      </c>
      <c r="H2416" t="s">
        <v>432</v>
      </c>
      <c r="I2416" s="2">
        <v>43160</v>
      </c>
      <c r="J2416" t="s">
        <v>427</v>
      </c>
      <c r="K2416" t="s">
        <v>242</v>
      </c>
      <c r="L2416" t="s">
        <v>243</v>
      </c>
      <c r="M2416" t="s">
        <v>428</v>
      </c>
      <c r="N2416" t="s">
        <v>429</v>
      </c>
      <c r="O2416" t="s">
        <v>39</v>
      </c>
      <c r="P2416" t="s">
        <v>40</v>
      </c>
      <c r="Q2416">
        <v>4</v>
      </c>
      <c r="R2416" t="s">
        <v>41</v>
      </c>
      <c r="S2416" t="s">
        <v>430</v>
      </c>
      <c r="T2416" t="s">
        <v>429</v>
      </c>
      <c r="U2416" t="str">
        <f>"02"</f>
        <v>02</v>
      </c>
      <c r="V2416" t="s">
        <v>51</v>
      </c>
      <c r="W2416" t="str">
        <f>"02"</f>
        <v>02</v>
      </c>
      <c r="X2416" t="s">
        <v>51</v>
      </c>
      <c r="AA2416" t="s">
        <v>46</v>
      </c>
      <c r="AB2416">
        <v>3584</v>
      </c>
      <c r="AC2416">
        <v>0</v>
      </c>
      <c r="AD2416">
        <v>0</v>
      </c>
      <c r="AE2416">
        <v>0</v>
      </c>
    </row>
    <row r="2417" spans="1:31" x14ac:dyDescent="0.3">
      <c r="A2417" t="str">
        <f t="shared" si="412"/>
        <v>18</v>
      </c>
      <c r="B2417" t="str">
        <f t="shared" si="418"/>
        <v>09</v>
      </c>
      <c r="C2417" s="1">
        <v>43165.536053240743</v>
      </c>
      <c r="D2417" t="str">
        <f t="shared" si="413"/>
        <v>9</v>
      </c>
      <c r="E2417" t="s">
        <v>424</v>
      </c>
      <c r="F2417" t="s">
        <v>425</v>
      </c>
      <c r="H2417" t="s">
        <v>426</v>
      </c>
      <c r="I2417" s="2">
        <v>43165</v>
      </c>
      <c r="J2417" t="s">
        <v>427</v>
      </c>
      <c r="K2417" t="s">
        <v>242</v>
      </c>
      <c r="L2417" t="s">
        <v>243</v>
      </c>
      <c r="M2417" t="s">
        <v>428</v>
      </c>
      <c r="N2417" t="s">
        <v>429</v>
      </c>
      <c r="O2417" t="s">
        <v>39</v>
      </c>
      <c r="P2417" t="s">
        <v>40</v>
      </c>
      <c r="Q2417">
        <v>4</v>
      </c>
      <c r="R2417" t="s">
        <v>41</v>
      </c>
      <c r="S2417" t="s">
        <v>430</v>
      </c>
      <c r="T2417" t="s">
        <v>429</v>
      </c>
      <c r="U2417" t="str">
        <f>"07"</f>
        <v>07</v>
      </c>
      <c r="V2417" t="s">
        <v>129</v>
      </c>
      <c r="W2417" t="str">
        <f>"07"</f>
        <v>07</v>
      </c>
      <c r="X2417" t="s">
        <v>129</v>
      </c>
      <c r="AA2417" t="s">
        <v>65</v>
      </c>
      <c r="AB2417">
        <v>-2710</v>
      </c>
      <c r="AC2417">
        <v>0</v>
      </c>
      <c r="AD2417">
        <v>0</v>
      </c>
      <c r="AE2417">
        <v>0</v>
      </c>
    </row>
    <row r="2418" spans="1:31" x14ac:dyDescent="0.3">
      <c r="A2418" t="str">
        <f t="shared" si="412"/>
        <v>18</v>
      </c>
      <c r="B2418" t="str">
        <f t="shared" si="418"/>
        <v>09</v>
      </c>
      <c r="C2418" s="1">
        <v>43160.902442129627</v>
      </c>
      <c r="D2418" t="str">
        <f t="shared" si="413"/>
        <v>9</v>
      </c>
      <c r="E2418" t="s">
        <v>431</v>
      </c>
      <c r="F2418" t="s">
        <v>425</v>
      </c>
      <c r="H2418" t="s">
        <v>432</v>
      </c>
      <c r="I2418" s="2">
        <v>43160</v>
      </c>
      <c r="J2418" t="s">
        <v>427</v>
      </c>
      <c r="K2418" t="s">
        <v>242</v>
      </c>
      <c r="L2418" t="s">
        <v>243</v>
      </c>
      <c r="M2418" t="s">
        <v>428</v>
      </c>
      <c r="N2418" t="s">
        <v>429</v>
      </c>
      <c r="O2418" t="s">
        <v>39</v>
      </c>
      <c r="P2418" t="s">
        <v>40</v>
      </c>
      <c r="Q2418">
        <v>4</v>
      </c>
      <c r="R2418" t="s">
        <v>41</v>
      </c>
      <c r="S2418" t="s">
        <v>430</v>
      </c>
      <c r="T2418" t="s">
        <v>429</v>
      </c>
      <c r="U2418" t="str">
        <f>"07"</f>
        <v>07</v>
      </c>
      <c r="V2418" t="s">
        <v>129</v>
      </c>
      <c r="W2418" t="str">
        <f>"07"</f>
        <v>07</v>
      </c>
      <c r="X2418" t="s">
        <v>129</v>
      </c>
      <c r="AA2418" t="s">
        <v>46</v>
      </c>
      <c r="AB2418">
        <v>2710</v>
      </c>
      <c r="AC2418">
        <v>0</v>
      </c>
      <c r="AD2418">
        <v>0</v>
      </c>
      <c r="AE2418">
        <v>0</v>
      </c>
    </row>
    <row r="2419" spans="1:31" x14ac:dyDescent="0.3">
      <c r="A2419" t="str">
        <f t="shared" si="412"/>
        <v>18</v>
      </c>
      <c r="B2419" t="str">
        <f t="shared" si="418"/>
        <v>09</v>
      </c>
      <c r="C2419" s="1">
        <v>43165.536064814813</v>
      </c>
      <c r="D2419" t="str">
        <f t="shared" si="413"/>
        <v>9</v>
      </c>
      <c r="E2419" t="s">
        <v>424</v>
      </c>
      <c r="F2419" t="s">
        <v>425</v>
      </c>
      <c r="H2419" t="s">
        <v>426</v>
      </c>
      <c r="I2419" s="2">
        <v>43165</v>
      </c>
      <c r="J2419" t="s">
        <v>427</v>
      </c>
      <c r="K2419" t="s">
        <v>242</v>
      </c>
      <c r="L2419" t="s">
        <v>243</v>
      </c>
      <c r="M2419" t="s">
        <v>428</v>
      </c>
      <c r="N2419" t="s">
        <v>429</v>
      </c>
      <c r="O2419" t="s">
        <v>39</v>
      </c>
      <c r="P2419" t="s">
        <v>40</v>
      </c>
      <c r="Q2419">
        <v>4</v>
      </c>
      <c r="R2419" t="s">
        <v>41</v>
      </c>
      <c r="S2419" t="s">
        <v>430</v>
      </c>
      <c r="T2419" t="s">
        <v>429</v>
      </c>
      <c r="U2419" t="str">
        <f>"10"</f>
        <v>10</v>
      </c>
      <c r="V2419" t="s">
        <v>433</v>
      </c>
      <c r="W2419" t="str">
        <f>"10"</f>
        <v>10</v>
      </c>
      <c r="X2419" t="s">
        <v>433</v>
      </c>
      <c r="AA2419" t="s">
        <v>65</v>
      </c>
      <c r="AB2419">
        <v>-2759</v>
      </c>
      <c r="AC2419">
        <v>0</v>
      </c>
      <c r="AD2419">
        <v>0</v>
      </c>
      <c r="AE2419">
        <v>0</v>
      </c>
    </row>
    <row r="2420" spans="1:31" x14ac:dyDescent="0.3">
      <c r="A2420" t="str">
        <f t="shared" si="412"/>
        <v>18</v>
      </c>
      <c r="B2420" t="str">
        <f t="shared" si="418"/>
        <v>09</v>
      </c>
      <c r="C2420" s="1">
        <v>43160.902442129627</v>
      </c>
      <c r="D2420" t="str">
        <f t="shared" si="413"/>
        <v>9</v>
      </c>
      <c r="E2420" t="s">
        <v>431</v>
      </c>
      <c r="F2420" t="s">
        <v>425</v>
      </c>
      <c r="H2420" t="s">
        <v>432</v>
      </c>
      <c r="I2420" s="2">
        <v>43160</v>
      </c>
      <c r="J2420" t="s">
        <v>427</v>
      </c>
      <c r="K2420" t="s">
        <v>242</v>
      </c>
      <c r="L2420" t="s">
        <v>243</v>
      </c>
      <c r="M2420" t="s">
        <v>428</v>
      </c>
      <c r="N2420" t="s">
        <v>429</v>
      </c>
      <c r="O2420" t="s">
        <v>39</v>
      </c>
      <c r="P2420" t="s">
        <v>40</v>
      </c>
      <c r="Q2420">
        <v>4</v>
      </c>
      <c r="R2420" t="s">
        <v>41</v>
      </c>
      <c r="S2420" t="s">
        <v>430</v>
      </c>
      <c r="T2420" t="s">
        <v>429</v>
      </c>
      <c r="U2420" t="str">
        <f>"10"</f>
        <v>10</v>
      </c>
      <c r="V2420" t="s">
        <v>433</v>
      </c>
      <c r="W2420" t="str">
        <f>"10"</f>
        <v>10</v>
      </c>
      <c r="X2420" t="s">
        <v>433</v>
      </c>
      <c r="AA2420" t="s">
        <v>46</v>
      </c>
      <c r="AB2420">
        <v>2759</v>
      </c>
      <c r="AC2420">
        <v>0</v>
      </c>
      <c r="AD2420">
        <v>0</v>
      </c>
      <c r="AE2420">
        <v>0</v>
      </c>
    </row>
    <row r="2421" spans="1:31" x14ac:dyDescent="0.3">
      <c r="A2421" t="str">
        <f t="shared" si="412"/>
        <v>18</v>
      </c>
      <c r="B2421" t="str">
        <f t="shared" si="418"/>
        <v>09</v>
      </c>
      <c r="C2421" s="1">
        <v>43165.536053240743</v>
      </c>
      <c r="D2421" t="str">
        <f t="shared" si="413"/>
        <v>9</v>
      </c>
      <c r="E2421" t="s">
        <v>424</v>
      </c>
      <c r="F2421" t="s">
        <v>425</v>
      </c>
      <c r="H2421" t="s">
        <v>426</v>
      </c>
      <c r="I2421" s="2">
        <v>43165</v>
      </c>
      <c r="J2421" t="s">
        <v>427</v>
      </c>
      <c r="K2421" t="s">
        <v>242</v>
      </c>
      <c r="L2421" t="s">
        <v>243</v>
      </c>
      <c r="M2421" t="s">
        <v>428</v>
      </c>
      <c r="N2421" t="s">
        <v>429</v>
      </c>
      <c r="O2421" t="s">
        <v>39</v>
      </c>
      <c r="P2421" t="s">
        <v>40</v>
      </c>
      <c r="Q2421">
        <v>4</v>
      </c>
      <c r="R2421" t="s">
        <v>41</v>
      </c>
      <c r="S2421" t="s">
        <v>430</v>
      </c>
      <c r="T2421" t="s">
        <v>429</v>
      </c>
      <c r="U2421" t="str">
        <f>"05"</f>
        <v>05</v>
      </c>
      <c r="V2421" t="s">
        <v>58</v>
      </c>
      <c r="W2421" t="str">
        <f>"05"</f>
        <v>05</v>
      </c>
      <c r="X2421" t="s">
        <v>58</v>
      </c>
      <c r="AA2421" t="s">
        <v>65</v>
      </c>
      <c r="AB2421">
        <v>-3046</v>
      </c>
      <c r="AC2421">
        <v>0</v>
      </c>
      <c r="AD2421">
        <v>0</v>
      </c>
      <c r="AE2421">
        <v>0</v>
      </c>
    </row>
    <row r="2422" spans="1:31" x14ac:dyDescent="0.3">
      <c r="A2422" t="str">
        <f t="shared" si="412"/>
        <v>18</v>
      </c>
      <c r="B2422" t="str">
        <f t="shared" si="418"/>
        <v>09</v>
      </c>
      <c r="C2422" s="1">
        <v>43160.902442129627</v>
      </c>
      <c r="D2422" t="str">
        <f t="shared" si="413"/>
        <v>9</v>
      </c>
      <c r="E2422" t="s">
        <v>431</v>
      </c>
      <c r="F2422" t="s">
        <v>425</v>
      </c>
      <c r="H2422" t="s">
        <v>432</v>
      </c>
      <c r="I2422" s="2">
        <v>43160</v>
      </c>
      <c r="J2422" t="s">
        <v>427</v>
      </c>
      <c r="K2422" t="s">
        <v>242</v>
      </c>
      <c r="L2422" t="s">
        <v>243</v>
      </c>
      <c r="M2422" t="s">
        <v>428</v>
      </c>
      <c r="N2422" t="s">
        <v>429</v>
      </c>
      <c r="O2422" t="s">
        <v>39</v>
      </c>
      <c r="P2422" t="s">
        <v>40</v>
      </c>
      <c r="Q2422">
        <v>4</v>
      </c>
      <c r="R2422" t="s">
        <v>41</v>
      </c>
      <c r="S2422" t="s">
        <v>430</v>
      </c>
      <c r="T2422" t="s">
        <v>429</v>
      </c>
      <c r="U2422" t="str">
        <f>"05"</f>
        <v>05</v>
      </c>
      <c r="V2422" t="s">
        <v>58</v>
      </c>
      <c r="W2422" t="str">
        <f>"05"</f>
        <v>05</v>
      </c>
      <c r="X2422" t="s">
        <v>58</v>
      </c>
      <c r="AA2422" t="s">
        <v>46</v>
      </c>
      <c r="AB2422">
        <v>3046</v>
      </c>
      <c r="AC2422">
        <v>0</v>
      </c>
      <c r="AD2422">
        <v>0</v>
      </c>
      <c r="AE2422">
        <v>0</v>
      </c>
    </row>
    <row r="2423" spans="1:31" x14ac:dyDescent="0.3">
      <c r="A2423" t="str">
        <f t="shared" si="412"/>
        <v>18</v>
      </c>
      <c r="B2423" t="str">
        <f t="shared" si="418"/>
        <v>09</v>
      </c>
      <c r="C2423" s="1">
        <v>43165.536053240743</v>
      </c>
      <c r="D2423" t="str">
        <f t="shared" si="413"/>
        <v>9</v>
      </c>
      <c r="E2423" t="s">
        <v>424</v>
      </c>
      <c r="F2423" t="s">
        <v>425</v>
      </c>
      <c r="H2423" t="s">
        <v>426</v>
      </c>
      <c r="I2423" s="2">
        <v>43165</v>
      </c>
      <c r="J2423" t="s">
        <v>427</v>
      </c>
      <c r="K2423" t="s">
        <v>242</v>
      </c>
      <c r="L2423" t="s">
        <v>243</v>
      </c>
      <c r="M2423" t="s">
        <v>428</v>
      </c>
      <c r="N2423" t="s">
        <v>429</v>
      </c>
      <c r="O2423" t="s">
        <v>39</v>
      </c>
      <c r="P2423" t="s">
        <v>40</v>
      </c>
      <c r="Q2423">
        <v>4</v>
      </c>
      <c r="R2423" t="s">
        <v>41</v>
      </c>
      <c r="S2423" t="s">
        <v>430</v>
      </c>
      <c r="T2423" t="s">
        <v>429</v>
      </c>
      <c r="U2423" t="str">
        <f>"04"</f>
        <v>04</v>
      </c>
      <c r="V2423" t="s">
        <v>125</v>
      </c>
      <c r="W2423" t="str">
        <f>"04"</f>
        <v>04</v>
      </c>
      <c r="X2423" t="s">
        <v>125</v>
      </c>
      <c r="AA2423" t="s">
        <v>65</v>
      </c>
      <c r="AB2423">
        <v>-6640</v>
      </c>
      <c r="AC2423">
        <v>0</v>
      </c>
      <c r="AD2423">
        <v>0</v>
      </c>
      <c r="AE2423">
        <v>0</v>
      </c>
    </row>
    <row r="2424" spans="1:31" x14ac:dyDescent="0.3">
      <c r="A2424" t="str">
        <f t="shared" si="412"/>
        <v>18</v>
      </c>
      <c r="B2424" t="str">
        <f t="shared" si="418"/>
        <v>09</v>
      </c>
      <c r="C2424" s="1">
        <v>43160.902442129627</v>
      </c>
      <c r="D2424" t="str">
        <f t="shared" si="413"/>
        <v>9</v>
      </c>
      <c r="E2424" t="s">
        <v>431</v>
      </c>
      <c r="F2424" t="s">
        <v>425</v>
      </c>
      <c r="H2424" t="s">
        <v>432</v>
      </c>
      <c r="I2424" s="2">
        <v>43160</v>
      </c>
      <c r="J2424" t="s">
        <v>427</v>
      </c>
      <c r="K2424" t="s">
        <v>242</v>
      </c>
      <c r="L2424" t="s">
        <v>243</v>
      </c>
      <c r="M2424" t="s">
        <v>428</v>
      </c>
      <c r="N2424" t="s">
        <v>429</v>
      </c>
      <c r="O2424" t="s">
        <v>39</v>
      </c>
      <c r="P2424" t="s">
        <v>40</v>
      </c>
      <c r="Q2424">
        <v>4</v>
      </c>
      <c r="R2424" t="s">
        <v>41</v>
      </c>
      <c r="S2424" t="s">
        <v>430</v>
      </c>
      <c r="T2424" t="s">
        <v>429</v>
      </c>
      <c r="U2424" t="str">
        <f>"04"</f>
        <v>04</v>
      </c>
      <c r="V2424" t="s">
        <v>125</v>
      </c>
      <c r="W2424" t="str">
        <f>"04"</f>
        <v>04</v>
      </c>
      <c r="X2424" t="s">
        <v>125</v>
      </c>
      <c r="AA2424" t="s">
        <v>46</v>
      </c>
      <c r="AB2424">
        <v>6640</v>
      </c>
      <c r="AC2424">
        <v>0</v>
      </c>
      <c r="AD2424">
        <v>0</v>
      </c>
      <c r="AE2424">
        <v>0</v>
      </c>
    </row>
    <row r="2425" spans="1:31" x14ac:dyDescent="0.3">
      <c r="A2425" t="str">
        <f t="shared" si="412"/>
        <v>18</v>
      </c>
      <c r="B2425" t="str">
        <f t="shared" si="418"/>
        <v>09</v>
      </c>
      <c r="C2425" s="1">
        <v>43165.536053240743</v>
      </c>
      <c r="D2425" t="str">
        <f t="shared" si="413"/>
        <v>9</v>
      </c>
      <c r="E2425" t="s">
        <v>424</v>
      </c>
      <c r="F2425" t="s">
        <v>431</v>
      </c>
      <c r="H2425" t="s">
        <v>426</v>
      </c>
      <c r="I2425" s="2">
        <v>43165</v>
      </c>
      <c r="J2425" t="s">
        <v>427</v>
      </c>
      <c r="K2425" t="s">
        <v>242</v>
      </c>
      <c r="L2425" t="s">
        <v>243</v>
      </c>
      <c r="M2425" t="s">
        <v>428</v>
      </c>
      <c r="N2425" t="s">
        <v>429</v>
      </c>
      <c r="O2425" t="s">
        <v>39</v>
      </c>
      <c r="P2425" t="s">
        <v>40</v>
      </c>
      <c r="Q2425">
        <v>4</v>
      </c>
      <c r="R2425" t="s">
        <v>41</v>
      </c>
      <c r="S2425" t="s">
        <v>430</v>
      </c>
      <c r="T2425" t="s">
        <v>429</v>
      </c>
      <c r="U2425" t="str">
        <f>"01"</f>
        <v>01</v>
      </c>
      <c r="V2425" t="s">
        <v>84</v>
      </c>
      <c r="W2425" t="str">
        <f>"01"</f>
        <v>01</v>
      </c>
      <c r="X2425" t="s">
        <v>84</v>
      </c>
      <c r="AA2425" t="s">
        <v>65</v>
      </c>
      <c r="AB2425">
        <v>-16514</v>
      </c>
      <c r="AC2425">
        <v>0</v>
      </c>
      <c r="AD2425">
        <v>0</v>
      </c>
      <c r="AE2425">
        <v>0</v>
      </c>
    </row>
    <row r="2426" spans="1:31" x14ac:dyDescent="0.3">
      <c r="A2426" t="str">
        <f t="shared" si="412"/>
        <v>18</v>
      </c>
      <c r="B2426" t="str">
        <f t="shared" si="418"/>
        <v>09</v>
      </c>
      <c r="C2426" s="1">
        <v>43160.902430555558</v>
      </c>
      <c r="D2426" t="str">
        <f t="shared" si="413"/>
        <v>9</v>
      </c>
      <c r="E2426" t="s">
        <v>431</v>
      </c>
      <c r="F2426" t="s">
        <v>425</v>
      </c>
      <c r="H2426" t="s">
        <v>432</v>
      </c>
      <c r="I2426" s="2">
        <v>43160</v>
      </c>
      <c r="J2426" t="s">
        <v>427</v>
      </c>
      <c r="K2426" t="s">
        <v>242</v>
      </c>
      <c r="L2426" t="s">
        <v>243</v>
      </c>
      <c r="M2426" t="s">
        <v>428</v>
      </c>
      <c r="N2426" t="s">
        <v>429</v>
      </c>
      <c r="O2426" t="s">
        <v>39</v>
      </c>
      <c r="P2426" t="s">
        <v>40</v>
      </c>
      <c r="Q2426">
        <v>4</v>
      </c>
      <c r="R2426" t="s">
        <v>41</v>
      </c>
      <c r="S2426" t="s">
        <v>430</v>
      </c>
      <c r="T2426" t="s">
        <v>429</v>
      </c>
      <c r="U2426" t="str">
        <f>"01"</f>
        <v>01</v>
      </c>
      <c r="V2426" t="s">
        <v>84</v>
      </c>
      <c r="W2426" t="str">
        <f>"01"</f>
        <v>01</v>
      </c>
      <c r="X2426" t="s">
        <v>84</v>
      </c>
      <c r="AA2426" t="s">
        <v>46</v>
      </c>
      <c r="AB2426">
        <v>16514</v>
      </c>
      <c r="AC2426">
        <v>0</v>
      </c>
      <c r="AD2426">
        <v>0</v>
      </c>
      <c r="AE2426">
        <v>0</v>
      </c>
    </row>
    <row r="2427" spans="1:31" x14ac:dyDescent="0.3">
      <c r="A2427" t="str">
        <f t="shared" si="412"/>
        <v>18</v>
      </c>
      <c r="B2427" t="str">
        <f t="shared" si="418"/>
        <v>09</v>
      </c>
      <c r="C2427" s="1">
        <v>43165.536053240743</v>
      </c>
      <c r="D2427" t="str">
        <f t="shared" si="413"/>
        <v>9</v>
      </c>
      <c r="E2427" t="s">
        <v>424</v>
      </c>
      <c r="F2427" t="s">
        <v>425</v>
      </c>
      <c r="H2427" t="s">
        <v>426</v>
      </c>
      <c r="I2427" s="2">
        <v>43165</v>
      </c>
      <c r="J2427" t="s">
        <v>427</v>
      </c>
      <c r="K2427" t="s">
        <v>242</v>
      </c>
      <c r="L2427" t="s">
        <v>243</v>
      </c>
      <c r="M2427" t="s">
        <v>428</v>
      </c>
      <c r="N2427" t="s">
        <v>429</v>
      </c>
      <c r="O2427" t="s">
        <v>39</v>
      </c>
      <c r="P2427" t="s">
        <v>40</v>
      </c>
      <c r="Q2427">
        <v>4</v>
      </c>
      <c r="R2427" t="s">
        <v>41</v>
      </c>
      <c r="S2427" t="s">
        <v>430</v>
      </c>
      <c r="T2427" t="s">
        <v>429</v>
      </c>
      <c r="U2427" t="str">
        <f>"09"</f>
        <v>09</v>
      </c>
      <c r="V2427" t="s">
        <v>268</v>
      </c>
      <c r="W2427" t="str">
        <f>"09"</f>
        <v>09</v>
      </c>
      <c r="X2427" t="s">
        <v>268</v>
      </c>
      <c r="AA2427" t="s">
        <v>65</v>
      </c>
      <c r="AB2427">
        <v>-14147</v>
      </c>
      <c r="AC2427">
        <v>0</v>
      </c>
      <c r="AD2427">
        <v>0</v>
      </c>
      <c r="AE2427">
        <v>0</v>
      </c>
    </row>
    <row r="2428" spans="1:31" x14ac:dyDescent="0.3">
      <c r="A2428" t="str">
        <f t="shared" si="412"/>
        <v>18</v>
      </c>
      <c r="B2428" t="str">
        <f t="shared" si="418"/>
        <v>09</v>
      </c>
      <c r="C2428" s="1">
        <v>43160.902442129627</v>
      </c>
      <c r="D2428" t="str">
        <f t="shared" si="413"/>
        <v>9</v>
      </c>
      <c r="E2428" t="s">
        <v>431</v>
      </c>
      <c r="F2428" t="s">
        <v>425</v>
      </c>
      <c r="H2428" t="s">
        <v>432</v>
      </c>
      <c r="I2428" s="2">
        <v>43160</v>
      </c>
      <c r="J2428" t="s">
        <v>427</v>
      </c>
      <c r="K2428" t="s">
        <v>242</v>
      </c>
      <c r="L2428" t="s">
        <v>243</v>
      </c>
      <c r="M2428" t="s">
        <v>428</v>
      </c>
      <c r="N2428" t="s">
        <v>429</v>
      </c>
      <c r="O2428" t="s">
        <v>39</v>
      </c>
      <c r="P2428" t="s">
        <v>40</v>
      </c>
      <c r="Q2428">
        <v>4</v>
      </c>
      <c r="R2428" t="s">
        <v>41</v>
      </c>
      <c r="S2428" t="s">
        <v>430</v>
      </c>
      <c r="T2428" t="s">
        <v>429</v>
      </c>
      <c r="U2428" t="str">
        <f>"09"</f>
        <v>09</v>
      </c>
      <c r="V2428" t="s">
        <v>268</v>
      </c>
      <c r="W2428" t="str">
        <f>"09"</f>
        <v>09</v>
      </c>
      <c r="X2428" t="s">
        <v>268</v>
      </c>
      <c r="AA2428" t="s">
        <v>46</v>
      </c>
      <c r="AB2428">
        <v>14147</v>
      </c>
      <c r="AC2428">
        <v>0</v>
      </c>
      <c r="AD2428">
        <v>0</v>
      </c>
      <c r="AE2428">
        <v>0</v>
      </c>
    </row>
    <row r="2429" spans="1:31" x14ac:dyDescent="0.3">
      <c r="A2429" t="str">
        <f t="shared" ref="A2429:A2492" si="423">"18"</f>
        <v>18</v>
      </c>
      <c r="B2429" t="str">
        <f t="shared" si="418"/>
        <v>09</v>
      </c>
      <c r="C2429" s="1">
        <v>43160.907939814817</v>
      </c>
      <c r="D2429" t="str">
        <f t="shared" ref="D2429:D2492" si="424">"9"</f>
        <v>9</v>
      </c>
      <c r="E2429" t="s">
        <v>255</v>
      </c>
      <c r="H2429" t="s">
        <v>48</v>
      </c>
      <c r="I2429" s="2">
        <v>43168</v>
      </c>
      <c r="J2429" t="s">
        <v>49</v>
      </c>
      <c r="K2429" t="s">
        <v>242</v>
      </c>
      <c r="L2429" t="s">
        <v>243</v>
      </c>
      <c r="M2429" t="s">
        <v>434</v>
      </c>
      <c r="N2429" t="s">
        <v>435</v>
      </c>
      <c r="O2429" t="s">
        <v>39</v>
      </c>
      <c r="P2429" t="s">
        <v>40</v>
      </c>
      <c r="Q2429">
        <v>4</v>
      </c>
      <c r="R2429" t="s">
        <v>41</v>
      </c>
      <c r="S2429" t="s">
        <v>436</v>
      </c>
      <c r="T2429" t="s">
        <v>435</v>
      </c>
      <c r="U2429" t="str">
        <f t="shared" ref="U2429:U2434" si="425">"02"</f>
        <v>02</v>
      </c>
      <c r="V2429" t="s">
        <v>51</v>
      </c>
      <c r="W2429" t="str">
        <f>"E4282"</f>
        <v>E4282</v>
      </c>
      <c r="X2429" t="s">
        <v>163</v>
      </c>
      <c r="AA2429" t="s">
        <v>46</v>
      </c>
      <c r="AB2429">
        <v>0</v>
      </c>
      <c r="AC2429">
        <v>0</v>
      </c>
      <c r="AD2429">
        <v>21.24</v>
      </c>
      <c r="AE2429">
        <v>0</v>
      </c>
    </row>
    <row r="2430" spans="1:31" x14ac:dyDescent="0.3">
      <c r="A2430" t="str">
        <f t="shared" si="423"/>
        <v>18</v>
      </c>
      <c r="B2430" t="str">
        <f t="shared" si="418"/>
        <v>09</v>
      </c>
      <c r="C2430" s="1">
        <v>43174.911030092589</v>
      </c>
      <c r="D2430" t="str">
        <f t="shared" si="424"/>
        <v>9</v>
      </c>
      <c r="E2430" t="s">
        <v>256</v>
      </c>
      <c r="H2430" t="s">
        <v>54</v>
      </c>
      <c r="I2430" s="2">
        <v>43182</v>
      </c>
      <c r="J2430" t="s">
        <v>49</v>
      </c>
      <c r="K2430" t="s">
        <v>242</v>
      </c>
      <c r="L2430" t="s">
        <v>243</v>
      </c>
      <c r="M2430" t="s">
        <v>434</v>
      </c>
      <c r="N2430" t="s">
        <v>435</v>
      </c>
      <c r="O2430" t="s">
        <v>39</v>
      </c>
      <c r="P2430" t="s">
        <v>40</v>
      </c>
      <c r="Q2430">
        <v>4</v>
      </c>
      <c r="R2430" t="s">
        <v>41</v>
      </c>
      <c r="S2430" t="s">
        <v>436</v>
      </c>
      <c r="T2430" t="s">
        <v>435</v>
      </c>
      <c r="U2430" t="str">
        <f t="shared" si="425"/>
        <v>02</v>
      </c>
      <c r="V2430" t="s">
        <v>51</v>
      </c>
      <c r="W2430" t="str">
        <f>"E4282"</f>
        <v>E4282</v>
      </c>
      <c r="X2430" t="s">
        <v>163</v>
      </c>
      <c r="AA2430" t="s">
        <v>46</v>
      </c>
      <c r="AB2430">
        <v>0</v>
      </c>
      <c r="AC2430">
        <v>0</v>
      </c>
      <c r="AD2430">
        <v>21.24</v>
      </c>
      <c r="AE2430">
        <v>0</v>
      </c>
    </row>
    <row r="2431" spans="1:31" x14ac:dyDescent="0.3">
      <c r="A2431" t="str">
        <f t="shared" si="423"/>
        <v>18</v>
      </c>
      <c r="B2431" t="str">
        <f t="shared" si="418"/>
        <v>09</v>
      </c>
      <c r="C2431" s="1">
        <v>43160.907939814817</v>
      </c>
      <c r="D2431" t="str">
        <f t="shared" si="424"/>
        <v>9</v>
      </c>
      <c r="E2431" t="s">
        <v>255</v>
      </c>
      <c r="H2431" t="s">
        <v>48</v>
      </c>
      <c r="I2431" s="2">
        <v>43168</v>
      </c>
      <c r="J2431" t="s">
        <v>49</v>
      </c>
      <c r="K2431" t="s">
        <v>242</v>
      </c>
      <c r="L2431" t="s">
        <v>243</v>
      </c>
      <c r="M2431" t="s">
        <v>434</v>
      </c>
      <c r="N2431" t="s">
        <v>435</v>
      </c>
      <c r="O2431" t="s">
        <v>39</v>
      </c>
      <c r="P2431" t="s">
        <v>40</v>
      </c>
      <c r="Q2431">
        <v>4</v>
      </c>
      <c r="R2431" t="s">
        <v>41</v>
      </c>
      <c r="S2431" t="s">
        <v>436</v>
      </c>
      <c r="T2431" t="s">
        <v>435</v>
      </c>
      <c r="U2431" t="str">
        <f t="shared" si="425"/>
        <v>02</v>
      </c>
      <c r="V2431" t="s">
        <v>51</v>
      </c>
      <c r="W2431" t="str">
        <f>"E4281"</f>
        <v>E4281</v>
      </c>
      <c r="X2431" t="s">
        <v>52</v>
      </c>
      <c r="AA2431" t="s">
        <v>46</v>
      </c>
      <c r="AB2431">
        <v>0</v>
      </c>
      <c r="AC2431">
        <v>0</v>
      </c>
      <c r="AD2431">
        <v>863.73</v>
      </c>
      <c r="AE2431">
        <v>0</v>
      </c>
    </row>
    <row r="2432" spans="1:31" x14ac:dyDescent="0.3">
      <c r="A2432" t="str">
        <f t="shared" si="423"/>
        <v>18</v>
      </c>
      <c r="B2432" t="str">
        <f t="shared" si="418"/>
        <v>09</v>
      </c>
      <c r="C2432" s="1">
        <v>43174.911030092589</v>
      </c>
      <c r="D2432" t="str">
        <f t="shared" si="424"/>
        <v>9</v>
      </c>
      <c r="E2432" t="s">
        <v>256</v>
      </c>
      <c r="H2432" t="s">
        <v>54</v>
      </c>
      <c r="I2432" s="2">
        <v>43182</v>
      </c>
      <c r="J2432" t="s">
        <v>49</v>
      </c>
      <c r="K2432" t="s">
        <v>242</v>
      </c>
      <c r="L2432" t="s">
        <v>243</v>
      </c>
      <c r="M2432" t="s">
        <v>434</v>
      </c>
      <c r="N2432" t="s">
        <v>435</v>
      </c>
      <c r="O2432" t="s">
        <v>39</v>
      </c>
      <c r="P2432" t="s">
        <v>40</v>
      </c>
      <c r="Q2432">
        <v>4</v>
      </c>
      <c r="R2432" t="s">
        <v>41</v>
      </c>
      <c r="S2432" t="s">
        <v>436</v>
      </c>
      <c r="T2432" t="s">
        <v>435</v>
      </c>
      <c r="U2432" t="str">
        <f t="shared" si="425"/>
        <v>02</v>
      </c>
      <c r="V2432" t="s">
        <v>51</v>
      </c>
      <c r="W2432" t="str">
        <f>"E4281"</f>
        <v>E4281</v>
      </c>
      <c r="X2432" t="s">
        <v>52</v>
      </c>
      <c r="AA2432" t="s">
        <v>46</v>
      </c>
      <c r="AB2432">
        <v>0</v>
      </c>
      <c r="AC2432">
        <v>0</v>
      </c>
      <c r="AD2432">
        <v>863.72</v>
      </c>
      <c r="AE2432">
        <v>0</v>
      </c>
    </row>
    <row r="2433" spans="1:31" x14ac:dyDescent="0.3">
      <c r="A2433" t="str">
        <f t="shared" si="423"/>
        <v>18</v>
      </c>
      <c r="B2433" t="str">
        <f t="shared" si="418"/>
        <v>09</v>
      </c>
      <c r="C2433" s="1">
        <v>43160.907939814817</v>
      </c>
      <c r="D2433" t="str">
        <f t="shared" si="424"/>
        <v>9</v>
      </c>
      <c r="E2433" t="s">
        <v>255</v>
      </c>
      <c r="H2433" t="s">
        <v>48</v>
      </c>
      <c r="I2433" s="2">
        <v>43168</v>
      </c>
      <c r="J2433" t="s">
        <v>49</v>
      </c>
      <c r="K2433" t="s">
        <v>242</v>
      </c>
      <c r="L2433" t="s">
        <v>243</v>
      </c>
      <c r="M2433" t="s">
        <v>434</v>
      </c>
      <c r="N2433" t="s">
        <v>435</v>
      </c>
      <c r="O2433" t="s">
        <v>39</v>
      </c>
      <c r="P2433" t="s">
        <v>40</v>
      </c>
      <c r="Q2433">
        <v>4</v>
      </c>
      <c r="R2433" t="s">
        <v>41</v>
      </c>
      <c r="S2433" t="s">
        <v>436</v>
      </c>
      <c r="T2433" t="s">
        <v>435</v>
      </c>
      <c r="U2433" t="str">
        <f t="shared" si="425"/>
        <v>02</v>
      </c>
      <c r="V2433" t="s">
        <v>51</v>
      </c>
      <c r="W2433" t="str">
        <f>"E4280"</f>
        <v>E4280</v>
      </c>
      <c r="X2433" t="s">
        <v>164</v>
      </c>
      <c r="AA2433" t="s">
        <v>46</v>
      </c>
      <c r="AB2433">
        <v>0</v>
      </c>
      <c r="AC2433">
        <v>0</v>
      </c>
      <c r="AD2433">
        <v>42.87</v>
      </c>
      <c r="AE2433">
        <v>0</v>
      </c>
    </row>
    <row r="2434" spans="1:31" x14ac:dyDescent="0.3">
      <c r="A2434" t="str">
        <f t="shared" si="423"/>
        <v>18</v>
      </c>
      <c r="B2434" t="str">
        <f t="shared" si="418"/>
        <v>09</v>
      </c>
      <c r="C2434" s="1">
        <v>43174.91101851852</v>
      </c>
      <c r="D2434" t="str">
        <f t="shared" si="424"/>
        <v>9</v>
      </c>
      <c r="E2434" t="s">
        <v>256</v>
      </c>
      <c r="H2434" t="s">
        <v>54</v>
      </c>
      <c r="I2434" s="2">
        <v>43182</v>
      </c>
      <c r="J2434" t="s">
        <v>49</v>
      </c>
      <c r="K2434" t="s">
        <v>242</v>
      </c>
      <c r="L2434" t="s">
        <v>243</v>
      </c>
      <c r="M2434" t="s">
        <v>434</v>
      </c>
      <c r="N2434" t="s">
        <v>435</v>
      </c>
      <c r="O2434" t="s">
        <v>39</v>
      </c>
      <c r="P2434" t="s">
        <v>40</v>
      </c>
      <c r="Q2434">
        <v>4</v>
      </c>
      <c r="R2434" t="s">
        <v>41</v>
      </c>
      <c r="S2434" t="s">
        <v>436</v>
      </c>
      <c r="T2434" t="s">
        <v>435</v>
      </c>
      <c r="U2434" t="str">
        <f t="shared" si="425"/>
        <v>02</v>
      </c>
      <c r="V2434" t="s">
        <v>51</v>
      </c>
      <c r="W2434" t="str">
        <f>"E4280"</f>
        <v>E4280</v>
      </c>
      <c r="X2434" t="s">
        <v>164</v>
      </c>
      <c r="AA2434" t="s">
        <v>46</v>
      </c>
      <c r="AB2434">
        <v>0</v>
      </c>
      <c r="AC2434">
        <v>0</v>
      </c>
      <c r="AD2434">
        <v>42.87</v>
      </c>
      <c r="AE2434">
        <v>0</v>
      </c>
    </row>
    <row r="2435" spans="1:31" x14ac:dyDescent="0.3">
      <c r="A2435" t="str">
        <f t="shared" si="423"/>
        <v>18</v>
      </c>
      <c r="B2435" t="str">
        <f t="shared" si="418"/>
        <v>09</v>
      </c>
      <c r="C2435" s="1">
        <v>43164.686296296299</v>
      </c>
      <c r="D2435" t="str">
        <f t="shared" si="424"/>
        <v>9</v>
      </c>
      <c r="E2435" t="s">
        <v>437</v>
      </c>
      <c r="F2435">
        <v>928653</v>
      </c>
      <c r="H2435" t="s">
        <v>438</v>
      </c>
      <c r="I2435" s="2">
        <v>43164</v>
      </c>
      <c r="J2435" t="s">
        <v>124</v>
      </c>
      <c r="K2435" t="s">
        <v>242</v>
      </c>
      <c r="L2435" t="s">
        <v>243</v>
      </c>
      <c r="M2435" t="s">
        <v>434</v>
      </c>
      <c r="N2435" t="s">
        <v>435</v>
      </c>
      <c r="O2435" t="s">
        <v>39</v>
      </c>
      <c r="P2435" t="s">
        <v>40</v>
      </c>
      <c r="Q2435">
        <v>4</v>
      </c>
      <c r="R2435" t="s">
        <v>41</v>
      </c>
      <c r="S2435" t="s">
        <v>436</v>
      </c>
      <c r="T2435" t="s">
        <v>435</v>
      </c>
      <c r="U2435" t="str">
        <f t="shared" ref="U2435:U2444" si="426">"05"</f>
        <v>05</v>
      </c>
      <c r="V2435" t="s">
        <v>58</v>
      </c>
      <c r="W2435" t="str">
        <f>"E5990"</f>
        <v>E5990</v>
      </c>
      <c r="X2435" t="s">
        <v>167</v>
      </c>
      <c r="AA2435" t="s">
        <v>46</v>
      </c>
      <c r="AB2435">
        <v>0</v>
      </c>
      <c r="AC2435">
        <v>0</v>
      </c>
      <c r="AD2435">
        <v>132</v>
      </c>
      <c r="AE2435">
        <v>0</v>
      </c>
    </row>
    <row r="2436" spans="1:31" x14ac:dyDescent="0.3">
      <c r="A2436" t="str">
        <f t="shared" si="423"/>
        <v>18</v>
      </c>
      <c r="B2436" t="str">
        <f t="shared" si="418"/>
        <v>09</v>
      </c>
      <c r="C2436" s="1">
        <v>43165.605243055557</v>
      </c>
      <c r="D2436" t="str">
        <f t="shared" si="424"/>
        <v>9</v>
      </c>
      <c r="E2436" t="s">
        <v>303</v>
      </c>
      <c r="H2436" t="s">
        <v>439</v>
      </c>
      <c r="I2436" s="2">
        <v>43165</v>
      </c>
      <c r="J2436" t="s">
        <v>74</v>
      </c>
      <c r="K2436" t="s">
        <v>242</v>
      </c>
      <c r="L2436" t="s">
        <v>243</v>
      </c>
      <c r="M2436" t="s">
        <v>434</v>
      </c>
      <c r="N2436" t="s">
        <v>435</v>
      </c>
      <c r="O2436" t="s">
        <v>39</v>
      </c>
      <c r="P2436" t="s">
        <v>40</v>
      </c>
      <c r="Q2436">
        <v>4</v>
      </c>
      <c r="R2436" t="s">
        <v>41</v>
      </c>
      <c r="S2436" t="s">
        <v>436</v>
      </c>
      <c r="T2436" t="s">
        <v>435</v>
      </c>
      <c r="U2436" t="str">
        <f t="shared" si="426"/>
        <v>05</v>
      </c>
      <c r="V2436" t="s">
        <v>58</v>
      </c>
      <c r="W2436" t="str">
        <f t="shared" ref="W2436:W2444" si="427">"E5741"</f>
        <v>E5741</v>
      </c>
      <c r="X2436" t="s">
        <v>71</v>
      </c>
      <c r="AA2436" t="s">
        <v>46</v>
      </c>
      <c r="AB2436">
        <v>0</v>
      </c>
      <c r="AC2436">
        <v>0</v>
      </c>
      <c r="AD2436">
        <v>382.78</v>
      </c>
      <c r="AE2436">
        <v>0</v>
      </c>
    </row>
    <row r="2437" spans="1:31" x14ac:dyDescent="0.3">
      <c r="A2437" t="str">
        <f t="shared" si="423"/>
        <v>18</v>
      </c>
      <c r="B2437" t="str">
        <f t="shared" si="418"/>
        <v>09</v>
      </c>
      <c r="C2437" s="1">
        <v>43165.605243055557</v>
      </c>
      <c r="D2437" t="str">
        <f t="shared" si="424"/>
        <v>9</v>
      </c>
      <c r="E2437" t="s">
        <v>303</v>
      </c>
      <c r="H2437" t="s">
        <v>309</v>
      </c>
      <c r="I2437" s="2">
        <v>43165</v>
      </c>
      <c r="J2437" t="s">
        <v>74</v>
      </c>
      <c r="K2437" t="s">
        <v>242</v>
      </c>
      <c r="L2437" t="s">
        <v>243</v>
      </c>
      <c r="M2437" t="s">
        <v>434</v>
      </c>
      <c r="N2437" t="s">
        <v>435</v>
      </c>
      <c r="O2437" t="s">
        <v>39</v>
      </c>
      <c r="P2437" t="s">
        <v>40</v>
      </c>
      <c r="Q2437">
        <v>4</v>
      </c>
      <c r="R2437" t="s">
        <v>41</v>
      </c>
      <c r="S2437" t="s">
        <v>436</v>
      </c>
      <c r="T2437" t="s">
        <v>435</v>
      </c>
      <c r="U2437" t="str">
        <f t="shared" si="426"/>
        <v>05</v>
      </c>
      <c r="V2437" t="s">
        <v>58</v>
      </c>
      <c r="W2437" t="str">
        <f t="shared" si="427"/>
        <v>E5741</v>
      </c>
      <c r="X2437" t="s">
        <v>71</v>
      </c>
      <c r="AA2437" t="s">
        <v>46</v>
      </c>
      <c r="AB2437">
        <v>0</v>
      </c>
      <c r="AC2437">
        <v>0</v>
      </c>
      <c r="AD2437">
        <v>55.65</v>
      </c>
      <c r="AE2437">
        <v>0</v>
      </c>
    </row>
    <row r="2438" spans="1:31" x14ac:dyDescent="0.3">
      <c r="A2438" t="str">
        <f t="shared" si="423"/>
        <v>18</v>
      </c>
      <c r="B2438" t="str">
        <f t="shared" si="418"/>
        <v>09</v>
      </c>
      <c r="C2438" s="1">
        <v>43179.577789351853</v>
      </c>
      <c r="D2438" t="str">
        <f t="shared" si="424"/>
        <v>9</v>
      </c>
      <c r="E2438" t="s">
        <v>311</v>
      </c>
      <c r="H2438" t="s">
        <v>440</v>
      </c>
      <c r="I2438" s="2">
        <v>43179</v>
      </c>
      <c r="J2438" t="s">
        <v>74</v>
      </c>
      <c r="K2438" t="s">
        <v>242</v>
      </c>
      <c r="L2438" t="s">
        <v>243</v>
      </c>
      <c r="M2438" t="s">
        <v>434</v>
      </c>
      <c r="N2438" t="s">
        <v>435</v>
      </c>
      <c r="O2438" t="s">
        <v>39</v>
      </c>
      <c r="P2438" t="s">
        <v>40</v>
      </c>
      <c r="Q2438">
        <v>4</v>
      </c>
      <c r="R2438" t="s">
        <v>41</v>
      </c>
      <c r="S2438" t="s">
        <v>436</v>
      </c>
      <c r="T2438" t="s">
        <v>435</v>
      </c>
      <c r="U2438" t="str">
        <f t="shared" si="426"/>
        <v>05</v>
      </c>
      <c r="V2438" t="s">
        <v>58</v>
      </c>
      <c r="W2438" t="str">
        <f t="shared" si="427"/>
        <v>E5741</v>
      </c>
      <c r="X2438" t="s">
        <v>71</v>
      </c>
      <c r="AA2438" t="s">
        <v>46</v>
      </c>
      <c r="AB2438">
        <v>0</v>
      </c>
      <c r="AC2438">
        <v>0</v>
      </c>
      <c r="AD2438">
        <v>52.66</v>
      </c>
      <c r="AE2438">
        <v>0</v>
      </c>
    </row>
    <row r="2439" spans="1:31" x14ac:dyDescent="0.3">
      <c r="A2439" t="str">
        <f t="shared" si="423"/>
        <v>18</v>
      </c>
      <c r="B2439" t="str">
        <f t="shared" si="418"/>
        <v>09</v>
      </c>
      <c r="C2439" s="1">
        <v>43179.577789351853</v>
      </c>
      <c r="D2439" t="str">
        <f t="shared" si="424"/>
        <v>9</v>
      </c>
      <c r="E2439" t="s">
        <v>311</v>
      </c>
      <c r="H2439" t="s">
        <v>441</v>
      </c>
      <c r="I2439" s="2">
        <v>43179</v>
      </c>
      <c r="J2439" t="s">
        <v>74</v>
      </c>
      <c r="K2439" t="s">
        <v>242</v>
      </c>
      <c r="L2439" t="s">
        <v>243</v>
      </c>
      <c r="M2439" t="s">
        <v>434</v>
      </c>
      <c r="N2439" t="s">
        <v>435</v>
      </c>
      <c r="O2439" t="s">
        <v>39</v>
      </c>
      <c r="P2439" t="s">
        <v>40</v>
      </c>
      <c r="Q2439">
        <v>4</v>
      </c>
      <c r="R2439" t="s">
        <v>41</v>
      </c>
      <c r="S2439" t="s">
        <v>436</v>
      </c>
      <c r="T2439" t="s">
        <v>435</v>
      </c>
      <c r="U2439" t="str">
        <f t="shared" si="426"/>
        <v>05</v>
      </c>
      <c r="V2439" t="s">
        <v>58</v>
      </c>
      <c r="W2439" t="str">
        <f t="shared" si="427"/>
        <v>E5741</v>
      </c>
      <c r="X2439" t="s">
        <v>71</v>
      </c>
      <c r="AA2439" t="s">
        <v>46</v>
      </c>
      <c r="AB2439">
        <v>0</v>
      </c>
      <c r="AC2439">
        <v>0</v>
      </c>
      <c r="AD2439">
        <v>72.77</v>
      </c>
      <c r="AE2439">
        <v>0</v>
      </c>
    </row>
    <row r="2440" spans="1:31" x14ac:dyDescent="0.3">
      <c r="A2440" t="str">
        <f t="shared" si="423"/>
        <v>18</v>
      </c>
      <c r="B2440" t="str">
        <f t="shared" si="418"/>
        <v>09</v>
      </c>
      <c r="C2440" s="1">
        <v>43179.577800925923</v>
      </c>
      <c r="D2440" t="str">
        <f t="shared" si="424"/>
        <v>9</v>
      </c>
      <c r="E2440" t="s">
        <v>311</v>
      </c>
      <c r="H2440" t="s">
        <v>312</v>
      </c>
      <c r="I2440" s="2">
        <v>43179</v>
      </c>
      <c r="J2440" t="s">
        <v>74</v>
      </c>
      <c r="K2440" t="s">
        <v>242</v>
      </c>
      <c r="L2440" t="s">
        <v>243</v>
      </c>
      <c r="M2440" t="s">
        <v>434</v>
      </c>
      <c r="N2440" t="s">
        <v>435</v>
      </c>
      <c r="O2440" t="s">
        <v>39</v>
      </c>
      <c r="P2440" t="s">
        <v>40</v>
      </c>
      <c r="Q2440">
        <v>4</v>
      </c>
      <c r="R2440" t="s">
        <v>41</v>
      </c>
      <c r="S2440" t="s">
        <v>436</v>
      </c>
      <c r="T2440" t="s">
        <v>435</v>
      </c>
      <c r="U2440" t="str">
        <f t="shared" si="426"/>
        <v>05</v>
      </c>
      <c r="V2440" t="s">
        <v>58</v>
      </c>
      <c r="W2440" t="str">
        <f t="shared" si="427"/>
        <v>E5741</v>
      </c>
      <c r="X2440" t="s">
        <v>71</v>
      </c>
      <c r="AA2440" t="s">
        <v>46</v>
      </c>
      <c r="AB2440">
        <v>0</v>
      </c>
      <c r="AC2440">
        <v>0</v>
      </c>
      <c r="AD2440">
        <v>587.5</v>
      </c>
      <c r="AE2440">
        <v>0</v>
      </c>
    </row>
    <row r="2441" spans="1:31" x14ac:dyDescent="0.3">
      <c r="A2441" t="str">
        <f t="shared" si="423"/>
        <v>18</v>
      </c>
      <c r="B2441" t="str">
        <f t="shared" si="418"/>
        <v>09</v>
      </c>
      <c r="C2441" s="1">
        <v>43179.577800925923</v>
      </c>
      <c r="D2441" t="str">
        <f t="shared" si="424"/>
        <v>9</v>
      </c>
      <c r="E2441" t="s">
        <v>311</v>
      </c>
      <c r="H2441" t="s">
        <v>299</v>
      </c>
      <c r="I2441" s="2">
        <v>43179</v>
      </c>
      <c r="J2441" t="s">
        <v>74</v>
      </c>
      <c r="K2441" t="s">
        <v>242</v>
      </c>
      <c r="L2441" t="s">
        <v>243</v>
      </c>
      <c r="M2441" t="s">
        <v>434</v>
      </c>
      <c r="N2441" t="s">
        <v>435</v>
      </c>
      <c r="O2441" t="s">
        <v>39</v>
      </c>
      <c r="P2441" t="s">
        <v>40</v>
      </c>
      <c r="Q2441">
        <v>4</v>
      </c>
      <c r="R2441" t="s">
        <v>41</v>
      </c>
      <c r="S2441" t="s">
        <v>436</v>
      </c>
      <c r="T2441" t="s">
        <v>435</v>
      </c>
      <c r="U2441" t="str">
        <f t="shared" si="426"/>
        <v>05</v>
      </c>
      <c r="V2441" t="s">
        <v>58</v>
      </c>
      <c r="W2441" t="str">
        <f t="shared" si="427"/>
        <v>E5741</v>
      </c>
      <c r="X2441" t="s">
        <v>71</v>
      </c>
      <c r="AA2441" t="s">
        <v>46</v>
      </c>
      <c r="AB2441">
        <v>0</v>
      </c>
      <c r="AC2441">
        <v>0</v>
      </c>
      <c r="AD2441">
        <v>285.55</v>
      </c>
      <c r="AE2441">
        <v>0</v>
      </c>
    </row>
    <row r="2442" spans="1:31" x14ac:dyDescent="0.3">
      <c r="A2442" t="str">
        <f t="shared" si="423"/>
        <v>18</v>
      </c>
      <c r="B2442" t="str">
        <f t="shared" si="418"/>
        <v>09</v>
      </c>
      <c r="C2442" s="1">
        <v>43179.577800925923</v>
      </c>
      <c r="D2442" t="str">
        <f t="shared" si="424"/>
        <v>9</v>
      </c>
      <c r="E2442" t="s">
        <v>311</v>
      </c>
      <c r="H2442" t="s">
        <v>442</v>
      </c>
      <c r="I2442" s="2">
        <v>43179</v>
      </c>
      <c r="J2442" t="s">
        <v>74</v>
      </c>
      <c r="K2442" t="s">
        <v>242</v>
      </c>
      <c r="L2442" t="s">
        <v>243</v>
      </c>
      <c r="M2442" t="s">
        <v>434</v>
      </c>
      <c r="N2442" t="s">
        <v>435</v>
      </c>
      <c r="O2442" t="s">
        <v>39</v>
      </c>
      <c r="P2442" t="s">
        <v>40</v>
      </c>
      <c r="Q2442">
        <v>4</v>
      </c>
      <c r="R2442" t="s">
        <v>41</v>
      </c>
      <c r="S2442" t="s">
        <v>436</v>
      </c>
      <c r="T2442" t="s">
        <v>435</v>
      </c>
      <c r="U2442" t="str">
        <f t="shared" si="426"/>
        <v>05</v>
      </c>
      <c r="V2442" t="s">
        <v>58</v>
      </c>
      <c r="W2442" t="str">
        <f t="shared" si="427"/>
        <v>E5741</v>
      </c>
      <c r="X2442" t="s">
        <v>71</v>
      </c>
      <c r="AA2442" t="s">
        <v>46</v>
      </c>
      <c r="AB2442">
        <v>0</v>
      </c>
      <c r="AC2442">
        <v>0</v>
      </c>
      <c r="AD2442">
        <v>19.96</v>
      </c>
      <c r="AE2442">
        <v>0</v>
      </c>
    </row>
    <row r="2443" spans="1:31" x14ac:dyDescent="0.3">
      <c r="A2443" t="str">
        <f t="shared" si="423"/>
        <v>18</v>
      </c>
      <c r="B2443" t="str">
        <f t="shared" si="418"/>
        <v>09</v>
      </c>
      <c r="C2443" s="1">
        <v>43179.5778125</v>
      </c>
      <c r="D2443" t="str">
        <f t="shared" si="424"/>
        <v>9</v>
      </c>
      <c r="E2443" t="s">
        <v>311</v>
      </c>
      <c r="H2443" t="s">
        <v>314</v>
      </c>
      <c r="I2443" s="2">
        <v>43179</v>
      </c>
      <c r="J2443" t="s">
        <v>74</v>
      </c>
      <c r="K2443" t="s">
        <v>242</v>
      </c>
      <c r="L2443" t="s">
        <v>243</v>
      </c>
      <c r="M2443" t="s">
        <v>434</v>
      </c>
      <c r="N2443" t="s">
        <v>435</v>
      </c>
      <c r="O2443" t="s">
        <v>39</v>
      </c>
      <c r="P2443" t="s">
        <v>40</v>
      </c>
      <c r="Q2443">
        <v>4</v>
      </c>
      <c r="R2443" t="s">
        <v>41</v>
      </c>
      <c r="S2443" t="s">
        <v>436</v>
      </c>
      <c r="T2443" t="s">
        <v>435</v>
      </c>
      <c r="U2443" t="str">
        <f t="shared" si="426"/>
        <v>05</v>
      </c>
      <c r="V2443" t="s">
        <v>58</v>
      </c>
      <c r="W2443" t="str">
        <f t="shared" si="427"/>
        <v>E5741</v>
      </c>
      <c r="X2443" t="s">
        <v>71</v>
      </c>
      <c r="AA2443" t="s">
        <v>46</v>
      </c>
      <c r="AB2443">
        <v>0</v>
      </c>
      <c r="AC2443">
        <v>0</v>
      </c>
      <c r="AD2443">
        <v>747.23</v>
      </c>
      <c r="AE2443">
        <v>0</v>
      </c>
    </row>
    <row r="2444" spans="1:31" x14ac:dyDescent="0.3">
      <c r="A2444" t="str">
        <f t="shared" si="423"/>
        <v>18</v>
      </c>
      <c r="B2444" t="str">
        <f t="shared" si="418"/>
        <v>09</v>
      </c>
      <c r="C2444" s="1">
        <v>43168.581006944441</v>
      </c>
      <c r="D2444" t="str">
        <f t="shared" si="424"/>
        <v>9</v>
      </c>
      <c r="E2444" t="s">
        <v>315</v>
      </c>
      <c r="F2444">
        <v>928383</v>
      </c>
      <c r="H2444" t="s">
        <v>316</v>
      </c>
      <c r="I2444" s="2">
        <v>43168</v>
      </c>
      <c r="J2444" t="s">
        <v>124</v>
      </c>
      <c r="K2444" t="s">
        <v>242</v>
      </c>
      <c r="L2444" t="s">
        <v>243</v>
      </c>
      <c r="M2444" t="s">
        <v>434</v>
      </c>
      <c r="N2444" t="s">
        <v>435</v>
      </c>
      <c r="O2444" t="s">
        <v>39</v>
      </c>
      <c r="P2444" t="s">
        <v>40</v>
      </c>
      <c r="Q2444">
        <v>4</v>
      </c>
      <c r="R2444" t="s">
        <v>41</v>
      </c>
      <c r="S2444" t="s">
        <v>436</v>
      </c>
      <c r="T2444" t="s">
        <v>435</v>
      </c>
      <c r="U2444" t="str">
        <f t="shared" si="426"/>
        <v>05</v>
      </c>
      <c r="V2444" t="s">
        <v>58</v>
      </c>
      <c r="W2444" t="str">
        <f t="shared" si="427"/>
        <v>E5741</v>
      </c>
      <c r="X2444" t="s">
        <v>71</v>
      </c>
      <c r="AA2444" t="s">
        <v>46</v>
      </c>
      <c r="AB2444">
        <v>0</v>
      </c>
      <c r="AC2444">
        <v>0</v>
      </c>
      <c r="AD2444">
        <v>26.5</v>
      </c>
      <c r="AE2444">
        <v>0</v>
      </c>
    </row>
    <row r="2445" spans="1:31" x14ac:dyDescent="0.3">
      <c r="A2445" t="str">
        <f t="shared" si="423"/>
        <v>18</v>
      </c>
      <c r="B2445" t="str">
        <f t="shared" si="418"/>
        <v>09</v>
      </c>
      <c r="C2445" s="1">
        <v>43160.902511574073</v>
      </c>
      <c r="D2445" t="str">
        <f t="shared" si="424"/>
        <v>9</v>
      </c>
      <c r="E2445" t="s">
        <v>258</v>
      </c>
      <c r="G2445" t="s">
        <v>86</v>
      </c>
      <c r="H2445" t="s">
        <v>87</v>
      </c>
      <c r="I2445" s="2">
        <v>43160</v>
      </c>
      <c r="J2445" t="s">
        <v>88</v>
      </c>
      <c r="K2445" t="s">
        <v>242</v>
      </c>
      <c r="L2445" t="s">
        <v>243</v>
      </c>
      <c r="M2445" t="s">
        <v>434</v>
      </c>
      <c r="N2445" t="s">
        <v>435</v>
      </c>
      <c r="O2445" t="s">
        <v>39</v>
      </c>
      <c r="P2445" t="s">
        <v>40</v>
      </c>
      <c r="Q2445">
        <v>4</v>
      </c>
      <c r="R2445" t="s">
        <v>41</v>
      </c>
      <c r="S2445" t="s">
        <v>436</v>
      </c>
      <c r="T2445" t="s">
        <v>435</v>
      </c>
      <c r="U2445" t="str">
        <f t="shared" ref="U2445:U2451" si="428">"01"</f>
        <v>01</v>
      </c>
      <c r="V2445" t="s">
        <v>84</v>
      </c>
      <c r="W2445" t="str">
        <f t="shared" ref="W2445:W2451" si="429">"E4105"</f>
        <v>E4105</v>
      </c>
      <c r="X2445" t="s">
        <v>84</v>
      </c>
      <c r="AA2445" t="s">
        <v>46</v>
      </c>
      <c r="AB2445">
        <v>0</v>
      </c>
      <c r="AC2445">
        <v>0</v>
      </c>
      <c r="AD2445">
        <v>0</v>
      </c>
      <c r="AE2445">
        <v>7789.92</v>
      </c>
    </row>
    <row r="2446" spans="1:31" x14ac:dyDescent="0.3">
      <c r="A2446" t="str">
        <f t="shared" si="423"/>
        <v>18</v>
      </c>
      <c r="B2446" t="str">
        <f t="shared" si="418"/>
        <v>09</v>
      </c>
      <c r="C2446" s="1">
        <v>43160.904756944445</v>
      </c>
      <c r="D2446" t="str">
        <f t="shared" si="424"/>
        <v>9</v>
      </c>
      <c r="E2446" t="s">
        <v>257</v>
      </c>
      <c r="H2446" t="s">
        <v>48</v>
      </c>
      <c r="I2446" s="2">
        <v>43168</v>
      </c>
      <c r="J2446" t="s">
        <v>83</v>
      </c>
      <c r="K2446" t="s">
        <v>242</v>
      </c>
      <c r="L2446" t="s">
        <v>243</v>
      </c>
      <c r="M2446" t="s">
        <v>434</v>
      </c>
      <c r="N2446" t="s">
        <v>435</v>
      </c>
      <c r="O2446" t="s">
        <v>39</v>
      </c>
      <c r="P2446" t="s">
        <v>40</v>
      </c>
      <c r="Q2446">
        <v>4</v>
      </c>
      <c r="R2446" t="s">
        <v>41</v>
      </c>
      <c r="S2446" t="s">
        <v>436</v>
      </c>
      <c r="T2446" t="s">
        <v>435</v>
      </c>
      <c r="U2446" t="str">
        <f t="shared" si="428"/>
        <v>01</v>
      </c>
      <c r="V2446" t="s">
        <v>84</v>
      </c>
      <c r="W2446" t="str">
        <f t="shared" si="429"/>
        <v>E4105</v>
      </c>
      <c r="X2446" t="s">
        <v>84</v>
      </c>
      <c r="AA2446" t="s">
        <v>46</v>
      </c>
      <c r="AB2446">
        <v>0</v>
      </c>
      <c r="AC2446">
        <v>0</v>
      </c>
      <c r="AD2446">
        <v>3683.63</v>
      </c>
      <c r="AE2446">
        <v>0</v>
      </c>
    </row>
    <row r="2447" spans="1:31" x14ac:dyDescent="0.3">
      <c r="A2447" t="str">
        <f t="shared" si="423"/>
        <v>18</v>
      </c>
      <c r="B2447" t="str">
        <f t="shared" si="418"/>
        <v>09</v>
      </c>
      <c r="C2447" s="1">
        <v>43160.903055555558</v>
      </c>
      <c r="D2447" t="str">
        <f t="shared" si="424"/>
        <v>9</v>
      </c>
      <c r="E2447" t="s">
        <v>258</v>
      </c>
      <c r="G2447" t="s">
        <v>86</v>
      </c>
      <c r="H2447" t="s">
        <v>87</v>
      </c>
      <c r="I2447" s="2">
        <v>43160</v>
      </c>
      <c r="J2447" t="s">
        <v>88</v>
      </c>
      <c r="K2447" t="s">
        <v>242</v>
      </c>
      <c r="L2447" t="s">
        <v>243</v>
      </c>
      <c r="M2447" t="s">
        <v>434</v>
      </c>
      <c r="N2447" t="s">
        <v>435</v>
      </c>
      <c r="O2447" t="s">
        <v>39</v>
      </c>
      <c r="P2447" t="s">
        <v>40</v>
      </c>
      <c r="Q2447">
        <v>4</v>
      </c>
      <c r="R2447" t="s">
        <v>41</v>
      </c>
      <c r="S2447" t="s">
        <v>436</v>
      </c>
      <c r="T2447" t="s">
        <v>435</v>
      </c>
      <c r="U2447" t="str">
        <f t="shared" si="428"/>
        <v>01</v>
      </c>
      <c r="V2447" t="s">
        <v>84</v>
      </c>
      <c r="W2447" t="str">
        <f t="shared" si="429"/>
        <v>E4105</v>
      </c>
      <c r="X2447" t="s">
        <v>84</v>
      </c>
      <c r="AA2447" t="s">
        <v>65</v>
      </c>
      <c r="AB2447">
        <v>0</v>
      </c>
      <c r="AC2447">
        <v>0</v>
      </c>
      <c r="AD2447">
        <v>0</v>
      </c>
      <c r="AE2447">
        <v>-5722.33</v>
      </c>
    </row>
    <row r="2448" spans="1:31" x14ac:dyDescent="0.3">
      <c r="A2448" t="str">
        <f t="shared" si="423"/>
        <v>18</v>
      </c>
      <c r="B2448" t="str">
        <f t="shared" si="418"/>
        <v>09</v>
      </c>
      <c r="C2448" s="1">
        <v>43174.907939814817</v>
      </c>
      <c r="D2448" t="str">
        <f t="shared" si="424"/>
        <v>9</v>
      </c>
      <c r="E2448" t="s">
        <v>259</v>
      </c>
      <c r="H2448" t="s">
        <v>54</v>
      </c>
      <c r="I2448" s="2">
        <v>43182</v>
      </c>
      <c r="J2448" t="s">
        <v>83</v>
      </c>
      <c r="K2448" t="s">
        <v>242</v>
      </c>
      <c r="L2448" t="s">
        <v>243</v>
      </c>
      <c r="M2448" t="s">
        <v>434</v>
      </c>
      <c r="N2448" t="s">
        <v>435</v>
      </c>
      <c r="O2448" t="s">
        <v>39</v>
      </c>
      <c r="P2448" t="s">
        <v>40</v>
      </c>
      <c r="Q2448">
        <v>4</v>
      </c>
      <c r="R2448" t="s">
        <v>41</v>
      </c>
      <c r="S2448" t="s">
        <v>436</v>
      </c>
      <c r="T2448" t="s">
        <v>435</v>
      </c>
      <c r="U2448" t="str">
        <f t="shared" si="428"/>
        <v>01</v>
      </c>
      <c r="V2448" t="s">
        <v>84</v>
      </c>
      <c r="W2448" t="str">
        <f t="shared" si="429"/>
        <v>E4105</v>
      </c>
      <c r="X2448" t="s">
        <v>84</v>
      </c>
      <c r="AA2448" t="s">
        <v>46</v>
      </c>
      <c r="AB2448">
        <v>0</v>
      </c>
      <c r="AC2448">
        <v>0</v>
      </c>
      <c r="AD2448">
        <v>3683.62</v>
      </c>
      <c r="AE2448">
        <v>0</v>
      </c>
    </row>
    <row r="2449" spans="1:31" x14ac:dyDescent="0.3">
      <c r="A2449" t="str">
        <f t="shared" si="423"/>
        <v>18</v>
      </c>
      <c r="B2449" t="str">
        <f t="shared" si="418"/>
        <v>09</v>
      </c>
      <c r="C2449" s="1">
        <v>43174.905462962961</v>
      </c>
      <c r="D2449" t="str">
        <f t="shared" si="424"/>
        <v>9</v>
      </c>
      <c r="E2449" t="s">
        <v>260</v>
      </c>
      <c r="G2449" t="s">
        <v>86</v>
      </c>
      <c r="H2449" t="s">
        <v>87</v>
      </c>
      <c r="I2449" s="2">
        <v>43174</v>
      </c>
      <c r="J2449" t="s">
        <v>88</v>
      </c>
      <c r="K2449" t="s">
        <v>242</v>
      </c>
      <c r="L2449" t="s">
        <v>243</v>
      </c>
      <c r="M2449" t="s">
        <v>434</v>
      </c>
      <c r="N2449" t="s">
        <v>435</v>
      </c>
      <c r="O2449" t="s">
        <v>39</v>
      </c>
      <c r="P2449" t="s">
        <v>40</v>
      </c>
      <c r="Q2449">
        <v>4</v>
      </c>
      <c r="R2449" t="s">
        <v>41</v>
      </c>
      <c r="S2449" t="s">
        <v>436</v>
      </c>
      <c r="T2449" t="s">
        <v>435</v>
      </c>
      <c r="U2449" t="str">
        <f t="shared" si="428"/>
        <v>01</v>
      </c>
      <c r="V2449" t="s">
        <v>84</v>
      </c>
      <c r="W2449" t="str">
        <f t="shared" si="429"/>
        <v>E4105</v>
      </c>
      <c r="X2449" t="s">
        <v>84</v>
      </c>
      <c r="AA2449" t="s">
        <v>46</v>
      </c>
      <c r="AB2449">
        <v>0</v>
      </c>
      <c r="AC2449">
        <v>0</v>
      </c>
      <c r="AD2449">
        <v>0</v>
      </c>
      <c r="AE2449">
        <v>2558.08</v>
      </c>
    </row>
    <row r="2450" spans="1:31" x14ac:dyDescent="0.3">
      <c r="A2450" t="str">
        <f t="shared" si="423"/>
        <v>18</v>
      </c>
      <c r="B2450" t="str">
        <f t="shared" ref="B2450:B2513" si="430">"09"</f>
        <v>09</v>
      </c>
      <c r="C2450" s="1">
        <v>43174.906087962961</v>
      </c>
      <c r="D2450" t="str">
        <f t="shared" si="424"/>
        <v>9</v>
      </c>
      <c r="E2450" t="s">
        <v>260</v>
      </c>
      <c r="G2450" t="s">
        <v>86</v>
      </c>
      <c r="H2450" t="s">
        <v>87</v>
      </c>
      <c r="I2450" s="2">
        <v>43174</v>
      </c>
      <c r="J2450" t="s">
        <v>88</v>
      </c>
      <c r="K2450" t="s">
        <v>242</v>
      </c>
      <c r="L2450" t="s">
        <v>243</v>
      </c>
      <c r="M2450" t="s">
        <v>434</v>
      </c>
      <c r="N2450" t="s">
        <v>435</v>
      </c>
      <c r="O2450" t="s">
        <v>39</v>
      </c>
      <c r="P2450" t="s">
        <v>40</v>
      </c>
      <c r="Q2450">
        <v>4</v>
      </c>
      <c r="R2450" t="s">
        <v>41</v>
      </c>
      <c r="S2450" t="s">
        <v>436</v>
      </c>
      <c r="T2450" t="s">
        <v>435</v>
      </c>
      <c r="U2450" t="str">
        <f t="shared" si="428"/>
        <v>01</v>
      </c>
      <c r="V2450" t="s">
        <v>84</v>
      </c>
      <c r="W2450" t="str">
        <f t="shared" si="429"/>
        <v>E4105</v>
      </c>
      <c r="X2450" t="s">
        <v>84</v>
      </c>
      <c r="AA2450" t="s">
        <v>65</v>
      </c>
      <c r="AB2450">
        <v>0</v>
      </c>
      <c r="AC2450">
        <v>0</v>
      </c>
      <c r="AD2450">
        <v>0</v>
      </c>
      <c r="AE2450">
        <v>-6241.7</v>
      </c>
    </row>
    <row r="2451" spans="1:31" x14ac:dyDescent="0.3">
      <c r="A2451" t="str">
        <f t="shared" si="423"/>
        <v>18</v>
      </c>
      <c r="B2451" t="str">
        <f t="shared" si="430"/>
        <v>09</v>
      </c>
      <c r="C2451" s="1">
        <v>43188.904386574075</v>
      </c>
      <c r="D2451" t="str">
        <f t="shared" si="424"/>
        <v>9</v>
      </c>
      <c r="E2451" t="s">
        <v>261</v>
      </c>
      <c r="G2451" t="s">
        <v>86</v>
      </c>
      <c r="H2451" t="s">
        <v>87</v>
      </c>
      <c r="I2451" s="2">
        <v>43188</v>
      </c>
      <c r="J2451" t="s">
        <v>88</v>
      </c>
      <c r="K2451" t="s">
        <v>242</v>
      </c>
      <c r="L2451" t="s">
        <v>243</v>
      </c>
      <c r="M2451" t="s">
        <v>434</v>
      </c>
      <c r="N2451" t="s">
        <v>435</v>
      </c>
      <c r="O2451" t="s">
        <v>39</v>
      </c>
      <c r="P2451" t="s">
        <v>40</v>
      </c>
      <c r="Q2451">
        <v>4</v>
      </c>
      <c r="R2451" t="s">
        <v>41</v>
      </c>
      <c r="S2451" t="s">
        <v>436</v>
      </c>
      <c r="T2451" t="s">
        <v>435</v>
      </c>
      <c r="U2451" t="str">
        <f t="shared" si="428"/>
        <v>01</v>
      </c>
      <c r="V2451" t="s">
        <v>84</v>
      </c>
      <c r="W2451" t="str">
        <f t="shared" si="429"/>
        <v>E4105</v>
      </c>
      <c r="X2451" t="s">
        <v>84</v>
      </c>
      <c r="AA2451" t="s">
        <v>65</v>
      </c>
      <c r="AB2451">
        <v>0</v>
      </c>
      <c r="AC2451">
        <v>0</v>
      </c>
      <c r="AD2451">
        <v>0</v>
      </c>
      <c r="AE2451">
        <v>-3683.61</v>
      </c>
    </row>
    <row r="2452" spans="1:31" x14ac:dyDescent="0.3">
      <c r="A2452" t="str">
        <f t="shared" si="423"/>
        <v>18</v>
      </c>
      <c r="B2452" t="str">
        <f t="shared" si="430"/>
        <v>09</v>
      </c>
      <c r="C2452" s="1">
        <v>43187.620983796296</v>
      </c>
      <c r="D2452" t="str">
        <f t="shared" si="424"/>
        <v>9</v>
      </c>
      <c r="E2452" t="s">
        <v>443</v>
      </c>
      <c r="F2452">
        <v>932534</v>
      </c>
      <c r="H2452" t="s">
        <v>444</v>
      </c>
      <c r="I2452" s="2">
        <v>43187</v>
      </c>
      <c r="J2452" t="s">
        <v>265</v>
      </c>
      <c r="K2452" t="s">
        <v>242</v>
      </c>
      <c r="L2452" t="s">
        <v>243</v>
      </c>
      <c r="M2452" t="s">
        <v>434</v>
      </c>
      <c r="N2452" t="s">
        <v>435</v>
      </c>
      <c r="O2452" t="s">
        <v>39</v>
      </c>
      <c r="P2452" t="s">
        <v>40</v>
      </c>
      <c r="Q2452">
        <v>4</v>
      </c>
      <c r="R2452" t="s">
        <v>41</v>
      </c>
      <c r="S2452" t="s">
        <v>436</v>
      </c>
      <c r="T2452" t="s">
        <v>435</v>
      </c>
      <c r="U2452" t="str">
        <f t="shared" ref="U2452:U2474" si="431">"RV"</f>
        <v>RV</v>
      </c>
      <c r="V2452" t="s">
        <v>44</v>
      </c>
      <c r="W2452" t="str">
        <f t="shared" ref="W2452:W2474" si="432">"R3711E"</f>
        <v>R3711E</v>
      </c>
      <c r="X2452" t="s">
        <v>266</v>
      </c>
      <c r="AA2452" t="s">
        <v>46</v>
      </c>
      <c r="AB2452">
        <v>0</v>
      </c>
      <c r="AC2452">
        <v>0</v>
      </c>
      <c r="AD2452">
        <v>13.35</v>
      </c>
      <c r="AE2452">
        <v>0</v>
      </c>
    </row>
    <row r="2453" spans="1:31" x14ac:dyDescent="0.3">
      <c r="A2453" t="str">
        <f t="shared" si="423"/>
        <v>18</v>
      </c>
      <c r="B2453" t="str">
        <f t="shared" si="430"/>
        <v>09</v>
      </c>
      <c r="C2453" s="1">
        <v>43187.620983796296</v>
      </c>
      <c r="D2453" t="str">
        <f t="shared" si="424"/>
        <v>9</v>
      </c>
      <c r="E2453" t="s">
        <v>443</v>
      </c>
      <c r="F2453">
        <v>932534</v>
      </c>
      <c r="H2453" t="s">
        <v>445</v>
      </c>
      <c r="I2453" s="2">
        <v>43187</v>
      </c>
      <c r="J2453" t="s">
        <v>265</v>
      </c>
      <c r="K2453" t="s">
        <v>242</v>
      </c>
      <c r="L2453" t="s">
        <v>243</v>
      </c>
      <c r="M2453" t="s">
        <v>434</v>
      </c>
      <c r="N2453" t="s">
        <v>435</v>
      </c>
      <c r="O2453" t="s">
        <v>39</v>
      </c>
      <c r="P2453" t="s">
        <v>40</v>
      </c>
      <c r="Q2453">
        <v>4</v>
      </c>
      <c r="R2453" t="s">
        <v>41</v>
      </c>
      <c r="S2453" t="s">
        <v>436</v>
      </c>
      <c r="T2453" t="s">
        <v>435</v>
      </c>
      <c r="U2453" t="str">
        <f t="shared" si="431"/>
        <v>RV</v>
      </c>
      <c r="V2453" t="s">
        <v>44</v>
      </c>
      <c r="W2453" t="str">
        <f t="shared" si="432"/>
        <v>R3711E</v>
      </c>
      <c r="X2453" t="s">
        <v>266</v>
      </c>
      <c r="AA2453" t="s">
        <v>46</v>
      </c>
      <c r="AB2453">
        <v>0</v>
      </c>
      <c r="AC2453">
        <v>0</v>
      </c>
      <c r="AD2453">
        <v>1514.53</v>
      </c>
      <c r="AE2453">
        <v>0</v>
      </c>
    </row>
    <row r="2454" spans="1:31" x14ac:dyDescent="0.3">
      <c r="A2454" t="str">
        <f t="shared" si="423"/>
        <v>18</v>
      </c>
      <c r="B2454" t="str">
        <f t="shared" si="430"/>
        <v>09</v>
      </c>
      <c r="C2454" s="1">
        <v>43187.620983796296</v>
      </c>
      <c r="D2454" t="str">
        <f t="shared" si="424"/>
        <v>9</v>
      </c>
      <c r="E2454" t="s">
        <v>443</v>
      </c>
      <c r="F2454">
        <v>932534</v>
      </c>
      <c r="H2454" t="s">
        <v>446</v>
      </c>
      <c r="I2454" s="2">
        <v>43187</v>
      </c>
      <c r="J2454" t="s">
        <v>265</v>
      </c>
      <c r="K2454" t="s">
        <v>242</v>
      </c>
      <c r="L2454" t="s">
        <v>243</v>
      </c>
      <c r="M2454" t="s">
        <v>434</v>
      </c>
      <c r="N2454" t="s">
        <v>435</v>
      </c>
      <c r="O2454" t="s">
        <v>39</v>
      </c>
      <c r="P2454" t="s">
        <v>40</v>
      </c>
      <c r="Q2454">
        <v>4</v>
      </c>
      <c r="R2454" t="s">
        <v>41</v>
      </c>
      <c r="S2454" t="s">
        <v>436</v>
      </c>
      <c r="T2454" t="s">
        <v>435</v>
      </c>
      <c r="U2454" t="str">
        <f t="shared" si="431"/>
        <v>RV</v>
      </c>
      <c r="V2454" t="s">
        <v>44</v>
      </c>
      <c r="W2454" t="str">
        <f t="shared" si="432"/>
        <v>R3711E</v>
      </c>
      <c r="X2454" t="s">
        <v>266</v>
      </c>
      <c r="AA2454" t="s">
        <v>46</v>
      </c>
      <c r="AB2454">
        <v>0</v>
      </c>
      <c r="AC2454">
        <v>0</v>
      </c>
      <c r="AD2454">
        <v>288.07</v>
      </c>
      <c r="AE2454">
        <v>0</v>
      </c>
    </row>
    <row r="2455" spans="1:31" x14ac:dyDescent="0.3">
      <c r="A2455" t="str">
        <f t="shared" si="423"/>
        <v>18</v>
      </c>
      <c r="B2455" t="str">
        <f t="shared" si="430"/>
        <v>09</v>
      </c>
      <c r="C2455" s="1">
        <v>43165.605254629627</v>
      </c>
      <c r="D2455" t="str">
        <f t="shared" si="424"/>
        <v>9</v>
      </c>
      <c r="E2455" t="s">
        <v>303</v>
      </c>
      <c r="H2455" t="s">
        <v>439</v>
      </c>
      <c r="I2455" s="2">
        <v>43165</v>
      </c>
      <c r="J2455" t="s">
        <v>265</v>
      </c>
      <c r="K2455" t="s">
        <v>242</v>
      </c>
      <c r="L2455" t="s">
        <v>243</v>
      </c>
      <c r="M2455" t="s">
        <v>434</v>
      </c>
      <c r="N2455" t="s">
        <v>435</v>
      </c>
      <c r="O2455" t="s">
        <v>39</v>
      </c>
      <c r="P2455" t="s">
        <v>40</v>
      </c>
      <c r="Q2455">
        <v>4</v>
      </c>
      <c r="R2455" t="s">
        <v>41</v>
      </c>
      <c r="S2455" t="s">
        <v>436</v>
      </c>
      <c r="T2455" t="s">
        <v>435</v>
      </c>
      <c r="U2455" t="str">
        <f t="shared" si="431"/>
        <v>RV</v>
      </c>
      <c r="V2455" t="s">
        <v>44</v>
      </c>
      <c r="W2455" t="str">
        <f t="shared" si="432"/>
        <v>R3711E</v>
      </c>
      <c r="X2455" t="s">
        <v>266</v>
      </c>
      <c r="AA2455" t="s">
        <v>46</v>
      </c>
      <c r="AB2455">
        <v>0</v>
      </c>
      <c r="AC2455">
        <v>0</v>
      </c>
      <c r="AD2455">
        <v>564.6</v>
      </c>
      <c r="AE2455">
        <v>0</v>
      </c>
    </row>
    <row r="2456" spans="1:31" x14ac:dyDescent="0.3">
      <c r="A2456" t="str">
        <f t="shared" si="423"/>
        <v>18</v>
      </c>
      <c r="B2456" t="str">
        <f t="shared" si="430"/>
        <v>09</v>
      </c>
      <c r="C2456" s="1">
        <v>43165.605254629627</v>
      </c>
      <c r="D2456" t="str">
        <f t="shared" si="424"/>
        <v>9</v>
      </c>
      <c r="E2456" t="s">
        <v>303</v>
      </c>
      <c r="H2456" t="s">
        <v>309</v>
      </c>
      <c r="I2456" s="2">
        <v>43165</v>
      </c>
      <c r="J2456" t="s">
        <v>265</v>
      </c>
      <c r="K2456" t="s">
        <v>242</v>
      </c>
      <c r="L2456" t="s">
        <v>243</v>
      </c>
      <c r="M2456" t="s">
        <v>434</v>
      </c>
      <c r="N2456" t="s">
        <v>435</v>
      </c>
      <c r="O2456" t="s">
        <v>39</v>
      </c>
      <c r="P2456" t="s">
        <v>40</v>
      </c>
      <c r="Q2456">
        <v>4</v>
      </c>
      <c r="R2456" t="s">
        <v>41</v>
      </c>
      <c r="S2456" t="s">
        <v>436</v>
      </c>
      <c r="T2456" t="s">
        <v>435</v>
      </c>
      <c r="U2456" t="str">
        <f t="shared" si="431"/>
        <v>RV</v>
      </c>
      <c r="V2456" t="s">
        <v>44</v>
      </c>
      <c r="W2456" t="str">
        <f t="shared" si="432"/>
        <v>R3711E</v>
      </c>
      <c r="X2456" t="s">
        <v>266</v>
      </c>
      <c r="AA2456" t="s">
        <v>46</v>
      </c>
      <c r="AB2456">
        <v>0</v>
      </c>
      <c r="AC2456">
        <v>0</v>
      </c>
      <c r="AD2456">
        <v>82.08</v>
      </c>
      <c r="AE2456">
        <v>0</v>
      </c>
    </row>
    <row r="2457" spans="1:31" x14ac:dyDescent="0.3">
      <c r="A2457" t="str">
        <f t="shared" si="423"/>
        <v>18</v>
      </c>
      <c r="B2457" t="str">
        <f t="shared" si="430"/>
        <v>09</v>
      </c>
      <c r="C2457" s="1">
        <v>43160.905509259261</v>
      </c>
      <c r="D2457" t="str">
        <f t="shared" si="424"/>
        <v>9</v>
      </c>
      <c r="E2457" t="s">
        <v>257</v>
      </c>
      <c r="H2457" t="s">
        <v>48</v>
      </c>
      <c r="I2457" s="2">
        <v>43168</v>
      </c>
      <c r="J2457" t="s">
        <v>265</v>
      </c>
      <c r="K2457" t="s">
        <v>242</v>
      </c>
      <c r="L2457" t="s">
        <v>243</v>
      </c>
      <c r="M2457" t="s">
        <v>434</v>
      </c>
      <c r="N2457" t="s">
        <v>435</v>
      </c>
      <c r="O2457" t="s">
        <v>39</v>
      </c>
      <c r="P2457" t="s">
        <v>40</v>
      </c>
      <c r="Q2457">
        <v>4</v>
      </c>
      <c r="R2457" t="s">
        <v>41</v>
      </c>
      <c r="S2457" t="s">
        <v>436</v>
      </c>
      <c r="T2457" t="s">
        <v>435</v>
      </c>
      <c r="U2457" t="str">
        <f t="shared" si="431"/>
        <v>RV</v>
      </c>
      <c r="V2457" t="s">
        <v>44</v>
      </c>
      <c r="W2457" t="str">
        <f t="shared" si="432"/>
        <v>R3711E</v>
      </c>
      <c r="X2457" t="s">
        <v>266</v>
      </c>
      <c r="AA2457" t="s">
        <v>46</v>
      </c>
      <c r="AB2457">
        <v>0</v>
      </c>
      <c r="AC2457">
        <v>0</v>
      </c>
      <c r="AD2457">
        <v>5433.35</v>
      </c>
      <c r="AE2457">
        <v>0</v>
      </c>
    </row>
    <row r="2458" spans="1:31" x14ac:dyDescent="0.3">
      <c r="A2458" t="str">
        <f t="shared" si="423"/>
        <v>18</v>
      </c>
      <c r="B2458" t="str">
        <f t="shared" si="430"/>
        <v>09</v>
      </c>
      <c r="C2458" s="1">
        <v>43160.908993055556</v>
      </c>
      <c r="D2458" t="str">
        <f t="shared" si="424"/>
        <v>9</v>
      </c>
      <c r="E2458" t="s">
        <v>255</v>
      </c>
      <c r="H2458" t="s">
        <v>48</v>
      </c>
      <c r="I2458" s="2">
        <v>43168</v>
      </c>
      <c r="J2458" t="s">
        <v>265</v>
      </c>
      <c r="K2458" t="s">
        <v>242</v>
      </c>
      <c r="L2458" t="s">
        <v>243</v>
      </c>
      <c r="M2458" t="s">
        <v>434</v>
      </c>
      <c r="N2458" t="s">
        <v>435</v>
      </c>
      <c r="O2458" t="s">
        <v>39</v>
      </c>
      <c r="P2458" t="s">
        <v>40</v>
      </c>
      <c r="Q2458">
        <v>4</v>
      </c>
      <c r="R2458" t="s">
        <v>41</v>
      </c>
      <c r="S2458" t="s">
        <v>436</v>
      </c>
      <c r="T2458" t="s">
        <v>435</v>
      </c>
      <c r="U2458" t="str">
        <f t="shared" si="431"/>
        <v>RV</v>
      </c>
      <c r="V2458" t="s">
        <v>44</v>
      </c>
      <c r="W2458" t="str">
        <f t="shared" si="432"/>
        <v>R3711E</v>
      </c>
      <c r="X2458" t="s">
        <v>266</v>
      </c>
      <c r="AA2458" t="s">
        <v>46</v>
      </c>
      <c r="AB2458">
        <v>0</v>
      </c>
      <c r="AC2458">
        <v>0</v>
      </c>
      <c r="AD2458">
        <v>63.23</v>
      </c>
      <c r="AE2458">
        <v>0</v>
      </c>
    </row>
    <row r="2459" spans="1:31" x14ac:dyDescent="0.3">
      <c r="A2459" t="str">
        <f t="shared" si="423"/>
        <v>18</v>
      </c>
      <c r="B2459" t="str">
        <f t="shared" si="430"/>
        <v>09</v>
      </c>
      <c r="C2459" s="1">
        <v>43160.909004629626</v>
      </c>
      <c r="D2459" t="str">
        <f t="shared" si="424"/>
        <v>9</v>
      </c>
      <c r="E2459" t="s">
        <v>255</v>
      </c>
      <c r="H2459" t="s">
        <v>48</v>
      </c>
      <c r="I2459" s="2">
        <v>43168</v>
      </c>
      <c r="J2459" t="s">
        <v>265</v>
      </c>
      <c r="K2459" t="s">
        <v>242</v>
      </c>
      <c r="L2459" t="s">
        <v>243</v>
      </c>
      <c r="M2459" t="s">
        <v>434</v>
      </c>
      <c r="N2459" t="s">
        <v>435</v>
      </c>
      <c r="O2459" t="s">
        <v>39</v>
      </c>
      <c r="P2459" t="s">
        <v>40</v>
      </c>
      <c r="Q2459">
        <v>4</v>
      </c>
      <c r="R2459" t="s">
        <v>41</v>
      </c>
      <c r="S2459" t="s">
        <v>436</v>
      </c>
      <c r="T2459" t="s">
        <v>435</v>
      </c>
      <c r="U2459" t="str">
        <f t="shared" si="431"/>
        <v>RV</v>
      </c>
      <c r="V2459" t="s">
        <v>44</v>
      </c>
      <c r="W2459" t="str">
        <f t="shared" si="432"/>
        <v>R3711E</v>
      </c>
      <c r="X2459" t="s">
        <v>266</v>
      </c>
      <c r="AA2459" t="s">
        <v>46</v>
      </c>
      <c r="AB2459">
        <v>0</v>
      </c>
      <c r="AC2459">
        <v>0</v>
      </c>
      <c r="AD2459">
        <v>1274</v>
      </c>
      <c r="AE2459">
        <v>0</v>
      </c>
    </row>
    <row r="2460" spans="1:31" x14ac:dyDescent="0.3">
      <c r="A2460" t="str">
        <f t="shared" si="423"/>
        <v>18</v>
      </c>
      <c r="B2460" t="str">
        <f t="shared" si="430"/>
        <v>09</v>
      </c>
      <c r="C2460" s="1">
        <v>43160.909004629626</v>
      </c>
      <c r="D2460" t="str">
        <f t="shared" si="424"/>
        <v>9</v>
      </c>
      <c r="E2460" t="s">
        <v>255</v>
      </c>
      <c r="H2460" t="s">
        <v>48</v>
      </c>
      <c r="I2460" s="2">
        <v>43168</v>
      </c>
      <c r="J2460" t="s">
        <v>265</v>
      </c>
      <c r="K2460" t="s">
        <v>242</v>
      </c>
      <c r="L2460" t="s">
        <v>243</v>
      </c>
      <c r="M2460" t="s">
        <v>434</v>
      </c>
      <c r="N2460" t="s">
        <v>435</v>
      </c>
      <c r="O2460" t="s">
        <v>39</v>
      </c>
      <c r="P2460" t="s">
        <v>40</v>
      </c>
      <c r="Q2460">
        <v>4</v>
      </c>
      <c r="R2460" t="s">
        <v>41</v>
      </c>
      <c r="S2460" t="s">
        <v>436</v>
      </c>
      <c r="T2460" t="s">
        <v>435</v>
      </c>
      <c r="U2460" t="str">
        <f t="shared" si="431"/>
        <v>RV</v>
      </c>
      <c r="V2460" t="s">
        <v>44</v>
      </c>
      <c r="W2460" t="str">
        <f t="shared" si="432"/>
        <v>R3711E</v>
      </c>
      <c r="X2460" t="s">
        <v>266</v>
      </c>
      <c r="AA2460" t="s">
        <v>46</v>
      </c>
      <c r="AB2460">
        <v>0</v>
      </c>
      <c r="AC2460">
        <v>0</v>
      </c>
      <c r="AD2460">
        <v>31.33</v>
      </c>
      <c r="AE2460">
        <v>0</v>
      </c>
    </row>
    <row r="2461" spans="1:31" x14ac:dyDescent="0.3">
      <c r="A2461" t="str">
        <f t="shared" si="423"/>
        <v>18</v>
      </c>
      <c r="B2461" t="str">
        <f t="shared" si="430"/>
        <v>09</v>
      </c>
      <c r="C2461" s="1">
        <v>43174.911932870367</v>
      </c>
      <c r="D2461" t="str">
        <f t="shared" si="424"/>
        <v>9</v>
      </c>
      <c r="E2461" t="s">
        <v>256</v>
      </c>
      <c r="H2461" t="s">
        <v>54</v>
      </c>
      <c r="I2461" s="2">
        <v>43182</v>
      </c>
      <c r="J2461" t="s">
        <v>265</v>
      </c>
      <c r="K2461" t="s">
        <v>242</v>
      </c>
      <c r="L2461" t="s">
        <v>243</v>
      </c>
      <c r="M2461" t="s">
        <v>434</v>
      </c>
      <c r="N2461" t="s">
        <v>435</v>
      </c>
      <c r="O2461" t="s">
        <v>39</v>
      </c>
      <c r="P2461" t="s">
        <v>40</v>
      </c>
      <c r="Q2461">
        <v>4</v>
      </c>
      <c r="R2461" t="s">
        <v>41</v>
      </c>
      <c r="S2461" t="s">
        <v>436</v>
      </c>
      <c r="T2461" t="s">
        <v>435</v>
      </c>
      <c r="U2461" t="str">
        <f t="shared" si="431"/>
        <v>RV</v>
      </c>
      <c r="V2461" t="s">
        <v>44</v>
      </c>
      <c r="W2461" t="str">
        <f t="shared" si="432"/>
        <v>R3711E</v>
      </c>
      <c r="X2461" t="s">
        <v>266</v>
      </c>
      <c r="AA2461" t="s">
        <v>46</v>
      </c>
      <c r="AB2461">
        <v>0</v>
      </c>
      <c r="AC2461">
        <v>0</v>
      </c>
      <c r="AD2461">
        <v>63.23</v>
      </c>
      <c r="AE2461">
        <v>0</v>
      </c>
    </row>
    <row r="2462" spans="1:31" x14ac:dyDescent="0.3">
      <c r="A2462" t="str">
        <f t="shared" si="423"/>
        <v>18</v>
      </c>
      <c r="B2462" t="str">
        <f t="shared" si="430"/>
        <v>09</v>
      </c>
      <c r="C2462" s="1">
        <v>43174.911932870367</v>
      </c>
      <c r="D2462" t="str">
        <f t="shared" si="424"/>
        <v>9</v>
      </c>
      <c r="E2462" t="s">
        <v>256</v>
      </c>
      <c r="H2462" t="s">
        <v>54</v>
      </c>
      <c r="I2462" s="2">
        <v>43182</v>
      </c>
      <c r="J2462" t="s">
        <v>265</v>
      </c>
      <c r="K2462" t="s">
        <v>242</v>
      </c>
      <c r="L2462" t="s">
        <v>243</v>
      </c>
      <c r="M2462" t="s">
        <v>434</v>
      </c>
      <c r="N2462" t="s">
        <v>435</v>
      </c>
      <c r="O2462" t="s">
        <v>39</v>
      </c>
      <c r="P2462" t="s">
        <v>40</v>
      </c>
      <c r="Q2462">
        <v>4</v>
      </c>
      <c r="R2462" t="s">
        <v>41</v>
      </c>
      <c r="S2462" t="s">
        <v>436</v>
      </c>
      <c r="T2462" t="s">
        <v>435</v>
      </c>
      <c r="U2462" t="str">
        <f t="shared" si="431"/>
        <v>RV</v>
      </c>
      <c r="V2462" t="s">
        <v>44</v>
      </c>
      <c r="W2462" t="str">
        <f t="shared" si="432"/>
        <v>R3711E</v>
      </c>
      <c r="X2462" t="s">
        <v>266</v>
      </c>
      <c r="AA2462" t="s">
        <v>46</v>
      </c>
      <c r="AB2462">
        <v>0</v>
      </c>
      <c r="AC2462">
        <v>0</v>
      </c>
      <c r="AD2462">
        <v>1273.99</v>
      </c>
      <c r="AE2462">
        <v>0</v>
      </c>
    </row>
    <row r="2463" spans="1:31" x14ac:dyDescent="0.3">
      <c r="A2463" t="str">
        <f t="shared" si="423"/>
        <v>18</v>
      </c>
      <c r="B2463" t="str">
        <f t="shared" si="430"/>
        <v>09</v>
      </c>
      <c r="C2463" s="1">
        <v>43174.911932870367</v>
      </c>
      <c r="D2463" t="str">
        <f t="shared" si="424"/>
        <v>9</v>
      </c>
      <c r="E2463" t="s">
        <v>256</v>
      </c>
      <c r="H2463" t="s">
        <v>54</v>
      </c>
      <c r="I2463" s="2">
        <v>43182</v>
      </c>
      <c r="J2463" t="s">
        <v>265</v>
      </c>
      <c r="K2463" t="s">
        <v>242</v>
      </c>
      <c r="L2463" t="s">
        <v>243</v>
      </c>
      <c r="M2463" t="s">
        <v>434</v>
      </c>
      <c r="N2463" t="s">
        <v>435</v>
      </c>
      <c r="O2463" t="s">
        <v>39</v>
      </c>
      <c r="P2463" t="s">
        <v>40</v>
      </c>
      <c r="Q2463">
        <v>4</v>
      </c>
      <c r="R2463" t="s">
        <v>41</v>
      </c>
      <c r="S2463" t="s">
        <v>436</v>
      </c>
      <c r="T2463" t="s">
        <v>435</v>
      </c>
      <c r="U2463" t="str">
        <f t="shared" si="431"/>
        <v>RV</v>
      </c>
      <c r="V2463" t="s">
        <v>44</v>
      </c>
      <c r="W2463" t="str">
        <f t="shared" si="432"/>
        <v>R3711E</v>
      </c>
      <c r="X2463" t="s">
        <v>266</v>
      </c>
      <c r="AA2463" t="s">
        <v>46</v>
      </c>
      <c r="AB2463">
        <v>0</v>
      </c>
      <c r="AC2463">
        <v>0</v>
      </c>
      <c r="AD2463">
        <v>31.33</v>
      </c>
      <c r="AE2463">
        <v>0</v>
      </c>
    </row>
    <row r="2464" spans="1:31" x14ac:dyDescent="0.3">
      <c r="A2464" t="str">
        <f t="shared" si="423"/>
        <v>18</v>
      </c>
      <c r="B2464" t="str">
        <f t="shared" si="430"/>
        <v>09</v>
      </c>
      <c r="C2464" s="1">
        <v>43179.5778125</v>
      </c>
      <c r="D2464" t="str">
        <f t="shared" si="424"/>
        <v>9</v>
      </c>
      <c r="E2464" t="s">
        <v>311</v>
      </c>
      <c r="H2464" t="s">
        <v>440</v>
      </c>
      <c r="I2464" s="2">
        <v>43179</v>
      </c>
      <c r="J2464" t="s">
        <v>265</v>
      </c>
      <c r="K2464" t="s">
        <v>242</v>
      </c>
      <c r="L2464" t="s">
        <v>243</v>
      </c>
      <c r="M2464" t="s">
        <v>434</v>
      </c>
      <c r="N2464" t="s">
        <v>435</v>
      </c>
      <c r="O2464" t="s">
        <v>39</v>
      </c>
      <c r="P2464" t="s">
        <v>40</v>
      </c>
      <c r="Q2464">
        <v>4</v>
      </c>
      <c r="R2464" t="s">
        <v>41</v>
      </c>
      <c r="S2464" t="s">
        <v>436</v>
      </c>
      <c r="T2464" t="s">
        <v>435</v>
      </c>
      <c r="U2464" t="str">
        <f t="shared" si="431"/>
        <v>RV</v>
      </c>
      <c r="V2464" t="s">
        <v>44</v>
      </c>
      <c r="W2464" t="str">
        <f t="shared" si="432"/>
        <v>R3711E</v>
      </c>
      <c r="X2464" t="s">
        <v>266</v>
      </c>
      <c r="AA2464" t="s">
        <v>46</v>
      </c>
      <c r="AB2464">
        <v>0</v>
      </c>
      <c r="AC2464">
        <v>0</v>
      </c>
      <c r="AD2464">
        <v>77.67</v>
      </c>
      <c r="AE2464">
        <v>0</v>
      </c>
    </row>
    <row r="2465" spans="1:31" x14ac:dyDescent="0.3">
      <c r="A2465" t="str">
        <f t="shared" si="423"/>
        <v>18</v>
      </c>
      <c r="B2465" t="str">
        <f t="shared" si="430"/>
        <v>09</v>
      </c>
      <c r="C2465" s="1">
        <v>43179.5778125</v>
      </c>
      <c r="D2465" t="str">
        <f t="shared" si="424"/>
        <v>9</v>
      </c>
      <c r="E2465" t="s">
        <v>311</v>
      </c>
      <c r="H2465" t="s">
        <v>447</v>
      </c>
      <c r="I2465" s="2">
        <v>43179</v>
      </c>
      <c r="J2465" t="s">
        <v>265</v>
      </c>
      <c r="K2465" t="s">
        <v>242</v>
      </c>
      <c r="L2465" t="s">
        <v>243</v>
      </c>
      <c r="M2465" t="s">
        <v>434</v>
      </c>
      <c r="N2465" t="s">
        <v>435</v>
      </c>
      <c r="O2465" t="s">
        <v>39</v>
      </c>
      <c r="P2465" t="s">
        <v>40</v>
      </c>
      <c r="Q2465">
        <v>4</v>
      </c>
      <c r="R2465" t="s">
        <v>41</v>
      </c>
      <c r="S2465" t="s">
        <v>436</v>
      </c>
      <c r="T2465" t="s">
        <v>435</v>
      </c>
      <c r="U2465" t="str">
        <f t="shared" si="431"/>
        <v>RV</v>
      </c>
      <c r="V2465" t="s">
        <v>44</v>
      </c>
      <c r="W2465" t="str">
        <f t="shared" si="432"/>
        <v>R3711E</v>
      </c>
      <c r="X2465" t="s">
        <v>266</v>
      </c>
      <c r="AA2465" t="s">
        <v>46</v>
      </c>
      <c r="AB2465">
        <v>0</v>
      </c>
      <c r="AC2465">
        <v>0</v>
      </c>
      <c r="AD2465">
        <v>1006.99</v>
      </c>
      <c r="AE2465">
        <v>0</v>
      </c>
    </row>
    <row r="2466" spans="1:31" x14ac:dyDescent="0.3">
      <c r="A2466" t="str">
        <f t="shared" si="423"/>
        <v>18</v>
      </c>
      <c r="B2466" t="str">
        <f t="shared" si="430"/>
        <v>09</v>
      </c>
      <c r="C2466" s="1">
        <v>43179.5778125</v>
      </c>
      <c r="D2466" t="str">
        <f t="shared" si="424"/>
        <v>9</v>
      </c>
      <c r="E2466" t="s">
        <v>311</v>
      </c>
      <c r="H2466" t="s">
        <v>441</v>
      </c>
      <c r="I2466" s="2">
        <v>43179</v>
      </c>
      <c r="J2466" t="s">
        <v>265</v>
      </c>
      <c r="K2466" t="s">
        <v>242</v>
      </c>
      <c r="L2466" t="s">
        <v>243</v>
      </c>
      <c r="M2466" t="s">
        <v>434</v>
      </c>
      <c r="N2466" t="s">
        <v>435</v>
      </c>
      <c r="O2466" t="s">
        <v>39</v>
      </c>
      <c r="P2466" t="s">
        <v>40</v>
      </c>
      <c r="Q2466">
        <v>4</v>
      </c>
      <c r="R2466" t="s">
        <v>41</v>
      </c>
      <c r="S2466" t="s">
        <v>436</v>
      </c>
      <c r="T2466" t="s">
        <v>435</v>
      </c>
      <c r="U2466" t="str">
        <f t="shared" si="431"/>
        <v>RV</v>
      </c>
      <c r="V2466" t="s">
        <v>44</v>
      </c>
      <c r="W2466" t="str">
        <f t="shared" si="432"/>
        <v>R3711E</v>
      </c>
      <c r="X2466" t="s">
        <v>266</v>
      </c>
      <c r="AA2466" t="s">
        <v>46</v>
      </c>
      <c r="AB2466">
        <v>0</v>
      </c>
      <c r="AC2466">
        <v>0</v>
      </c>
      <c r="AD2466">
        <v>107.34</v>
      </c>
      <c r="AE2466">
        <v>0</v>
      </c>
    </row>
    <row r="2467" spans="1:31" x14ac:dyDescent="0.3">
      <c r="A2467" t="str">
        <f t="shared" si="423"/>
        <v>18</v>
      </c>
      <c r="B2467" t="str">
        <f t="shared" si="430"/>
        <v>09</v>
      </c>
      <c r="C2467" s="1">
        <v>43179.577824074076</v>
      </c>
      <c r="D2467" t="str">
        <f t="shared" si="424"/>
        <v>9</v>
      </c>
      <c r="E2467" t="s">
        <v>311</v>
      </c>
      <c r="H2467" t="s">
        <v>312</v>
      </c>
      <c r="I2467" s="2">
        <v>43179</v>
      </c>
      <c r="J2467" t="s">
        <v>265</v>
      </c>
      <c r="K2467" t="s">
        <v>242</v>
      </c>
      <c r="L2467" t="s">
        <v>243</v>
      </c>
      <c r="M2467" t="s">
        <v>434</v>
      </c>
      <c r="N2467" t="s">
        <v>435</v>
      </c>
      <c r="O2467" t="s">
        <v>39</v>
      </c>
      <c r="P2467" t="s">
        <v>40</v>
      </c>
      <c r="Q2467">
        <v>4</v>
      </c>
      <c r="R2467" t="s">
        <v>41</v>
      </c>
      <c r="S2467" t="s">
        <v>436</v>
      </c>
      <c r="T2467" t="s">
        <v>435</v>
      </c>
      <c r="U2467" t="str">
        <f t="shared" si="431"/>
        <v>RV</v>
      </c>
      <c r="V2467" t="s">
        <v>44</v>
      </c>
      <c r="W2467" t="str">
        <f t="shared" si="432"/>
        <v>R3711E</v>
      </c>
      <c r="X2467" t="s">
        <v>266</v>
      </c>
      <c r="AA2467" t="s">
        <v>46</v>
      </c>
      <c r="AB2467">
        <v>0</v>
      </c>
      <c r="AC2467">
        <v>0</v>
      </c>
      <c r="AD2467">
        <v>866.56</v>
      </c>
      <c r="AE2467">
        <v>0</v>
      </c>
    </row>
    <row r="2468" spans="1:31" x14ac:dyDescent="0.3">
      <c r="A2468" t="str">
        <f t="shared" si="423"/>
        <v>18</v>
      </c>
      <c r="B2468" t="str">
        <f t="shared" si="430"/>
        <v>09</v>
      </c>
      <c r="C2468" s="1">
        <v>43179.577824074076</v>
      </c>
      <c r="D2468" t="str">
        <f t="shared" si="424"/>
        <v>9</v>
      </c>
      <c r="E2468" t="s">
        <v>311</v>
      </c>
      <c r="H2468" t="s">
        <v>299</v>
      </c>
      <c r="I2468" s="2">
        <v>43179</v>
      </c>
      <c r="J2468" t="s">
        <v>265</v>
      </c>
      <c r="K2468" t="s">
        <v>242</v>
      </c>
      <c r="L2468" t="s">
        <v>243</v>
      </c>
      <c r="M2468" t="s">
        <v>434</v>
      </c>
      <c r="N2468" t="s">
        <v>435</v>
      </c>
      <c r="O2468" t="s">
        <v>39</v>
      </c>
      <c r="P2468" t="s">
        <v>40</v>
      </c>
      <c r="Q2468">
        <v>4</v>
      </c>
      <c r="R2468" t="s">
        <v>41</v>
      </c>
      <c r="S2468" t="s">
        <v>436</v>
      </c>
      <c r="T2468" t="s">
        <v>435</v>
      </c>
      <c r="U2468" t="str">
        <f t="shared" si="431"/>
        <v>RV</v>
      </c>
      <c r="V2468" t="s">
        <v>44</v>
      </c>
      <c r="W2468" t="str">
        <f t="shared" si="432"/>
        <v>R3711E</v>
      </c>
      <c r="X2468" t="s">
        <v>266</v>
      </c>
      <c r="AA2468" t="s">
        <v>46</v>
      </c>
      <c r="AB2468">
        <v>0</v>
      </c>
      <c r="AC2468">
        <v>0</v>
      </c>
      <c r="AD2468">
        <v>421.19</v>
      </c>
      <c r="AE2468">
        <v>0</v>
      </c>
    </row>
    <row r="2469" spans="1:31" x14ac:dyDescent="0.3">
      <c r="A2469" t="str">
        <f t="shared" si="423"/>
        <v>18</v>
      </c>
      <c r="B2469" t="str">
        <f t="shared" si="430"/>
        <v>09</v>
      </c>
      <c r="C2469" s="1">
        <v>43179.577835648146</v>
      </c>
      <c r="D2469" t="str">
        <f t="shared" si="424"/>
        <v>9</v>
      </c>
      <c r="E2469" t="s">
        <v>311</v>
      </c>
      <c r="H2469" t="s">
        <v>442</v>
      </c>
      <c r="I2469" s="2">
        <v>43179</v>
      </c>
      <c r="J2469" t="s">
        <v>265</v>
      </c>
      <c r="K2469" t="s">
        <v>242</v>
      </c>
      <c r="L2469" t="s">
        <v>243</v>
      </c>
      <c r="M2469" t="s">
        <v>434</v>
      </c>
      <c r="N2469" t="s">
        <v>435</v>
      </c>
      <c r="O2469" t="s">
        <v>39</v>
      </c>
      <c r="P2469" t="s">
        <v>40</v>
      </c>
      <c r="Q2469">
        <v>4</v>
      </c>
      <c r="R2469" t="s">
        <v>41</v>
      </c>
      <c r="S2469" t="s">
        <v>436</v>
      </c>
      <c r="T2469" t="s">
        <v>435</v>
      </c>
      <c r="U2469" t="str">
        <f t="shared" si="431"/>
        <v>RV</v>
      </c>
      <c r="V2469" t="s">
        <v>44</v>
      </c>
      <c r="W2469" t="str">
        <f t="shared" si="432"/>
        <v>R3711E</v>
      </c>
      <c r="X2469" t="s">
        <v>266</v>
      </c>
      <c r="AA2469" t="s">
        <v>46</v>
      </c>
      <c r="AB2469">
        <v>0</v>
      </c>
      <c r="AC2469">
        <v>0</v>
      </c>
      <c r="AD2469">
        <v>29.44</v>
      </c>
      <c r="AE2469">
        <v>0</v>
      </c>
    </row>
    <row r="2470" spans="1:31" x14ac:dyDescent="0.3">
      <c r="A2470" t="str">
        <f t="shared" si="423"/>
        <v>18</v>
      </c>
      <c r="B2470" t="str">
        <f t="shared" si="430"/>
        <v>09</v>
      </c>
      <c r="C2470" s="1">
        <v>43179.577835648146</v>
      </c>
      <c r="D2470" t="str">
        <f t="shared" si="424"/>
        <v>9</v>
      </c>
      <c r="E2470" t="s">
        <v>311</v>
      </c>
      <c r="H2470" t="s">
        <v>448</v>
      </c>
      <c r="I2470" s="2">
        <v>43179</v>
      </c>
      <c r="J2470" t="s">
        <v>265</v>
      </c>
      <c r="K2470" t="s">
        <v>242</v>
      </c>
      <c r="L2470" t="s">
        <v>243</v>
      </c>
      <c r="M2470" t="s">
        <v>434</v>
      </c>
      <c r="N2470" t="s">
        <v>435</v>
      </c>
      <c r="O2470" t="s">
        <v>39</v>
      </c>
      <c r="P2470" t="s">
        <v>40</v>
      </c>
      <c r="Q2470">
        <v>4</v>
      </c>
      <c r="R2470" t="s">
        <v>41</v>
      </c>
      <c r="S2470" t="s">
        <v>436</v>
      </c>
      <c r="T2470" t="s">
        <v>435</v>
      </c>
      <c r="U2470" t="str">
        <f t="shared" si="431"/>
        <v>RV</v>
      </c>
      <c r="V2470" t="s">
        <v>44</v>
      </c>
      <c r="W2470" t="str">
        <f t="shared" si="432"/>
        <v>R3711E</v>
      </c>
      <c r="X2470" t="s">
        <v>266</v>
      </c>
      <c r="AA2470" t="s">
        <v>46</v>
      </c>
      <c r="AB2470">
        <v>0</v>
      </c>
      <c r="AC2470">
        <v>0</v>
      </c>
      <c r="AD2470">
        <v>54.98</v>
      </c>
      <c r="AE2470">
        <v>0</v>
      </c>
    </row>
    <row r="2471" spans="1:31" x14ac:dyDescent="0.3">
      <c r="A2471" t="str">
        <f t="shared" si="423"/>
        <v>18</v>
      </c>
      <c r="B2471" t="str">
        <f t="shared" si="430"/>
        <v>09</v>
      </c>
      <c r="C2471" s="1">
        <v>43179.577835648146</v>
      </c>
      <c r="D2471" t="str">
        <f t="shared" si="424"/>
        <v>9</v>
      </c>
      <c r="E2471" t="s">
        <v>311</v>
      </c>
      <c r="H2471" t="s">
        <v>314</v>
      </c>
      <c r="I2471" s="2">
        <v>43179</v>
      </c>
      <c r="J2471" t="s">
        <v>265</v>
      </c>
      <c r="K2471" t="s">
        <v>242</v>
      </c>
      <c r="L2471" t="s">
        <v>243</v>
      </c>
      <c r="M2471" t="s">
        <v>434</v>
      </c>
      <c r="N2471" t="s">
        <v>435</v>
      </c>
      <c r="O2471" t="s">
        <v>39</v>
      </c>
      <c r="P2471" t="s">
        <v>40</v>
      </c>
      <c r="Q2471">
        <v>4</v>
      </c>
      <c r="R2471" t="s">
        <v>41</v>
      </c>
      <c r="S2471" t="s">
        <v>436</v>
      </c>
      <c r="T2471" t="s">
        <v>435</v>
      </c>
      <c r="U2471" t="str">
        <f t="shared" si="431"/>
        <v>RV</v>
      </c>
      <c r="V2471" t="s">
        <v>44</v>
      </c>
      <c r="W2471" t="str">
        <f t="shared" si="432"/>
        <v>R3711E</v>
      </c>
      <c r="X2471" t="s">
        <v>266</v>
      </c>
      <c r="AA2471" t="s">
        <v>46</v>
      </c>
      <c r="AB2471">
        <v>0</v>
      </c>
      <c r="AC2471">
        <v>0</v>
      </c>
      <c r="AD2471">
        <v>1102.1600000000001</v>
      </c>
      <c r="AE2471">
        <v>0</v>
      </c>
    </row>
    <row r="2472" spans="1:31" x14ac:dyDescent="0.3">
      <c r="A2472" t="str">
        <f t="shared" si="423"/>
        <v>18</v>
      </c>
      <c r="B2472" t="str">
        <f t="shared" si="430"/>
        <v>09</v>
      </c>
      <c r="C2472" s="1">
        <v>43174.908703703702</v>
      </c>
      <c r="D2472" t="str">
        <f t="shared" si="424"/>
        <v>9</v>
      </c>
      <c r="E2472" t="s">
        <v>259</v>
      </c>
      <c r="H2472" t="s">
        <v>54</v>
      </c>
      <c r="I2472" s="2">
        <v>43182</v>
      </c>
      <c r="J2472" t="s">
        <v>265</v>
      </c>
      <c r="K2472" t="s">
        <v>242</v>
      </c>
      <c r="L2472" t="s">
        <v>243</v>
      </c>
      <c r="M2472" t="s">
        <v>434</v>
      </c>
      <c r="N2472" t="s">
        <v>435</v>
      </c>
      <c r="O2472" t="s">
        <v>39</v>
      </c>
      <c r="P2472" t="s">
        <v>40</v>
      </c>
      <c r="Q2472">
        <v>4</v>
      </c>
      <c r="R2472" t="s">
        <v>41</v>
      </c>
      <c r="S2472" t="s">
        <v>436</v>
      </c>
      <c r="T2472" t="s">
        <v>435</v>
      </c>
      <c r="U2472" t="str">
        <f t="shared" si="431"/>
        <v>RV</v>
      </c>
      <c r="V2472" t="s">
        <v>44</v>
      </c>
      <c r="W2472" t="str">
        <f t="shared" si="432"/>
        <v>R3711E</v>
      </c>
      <c r="X2472" t="s">
        <v>266</v>
      </c>
      <c r="AA2472" t="s">
        <v>46</v>
      </c>
      <c r="AB2472">
        <v>0</v>
      </c>
      <c r="AC2472">
        <v>0</v>
      </c>
      <c r="AD2472">
        <v>5433.34</v>
      </c>
      <c r="AE2472">
        <v>0</v>
      </c>
    </row>
    <row r="2473" spans="1:31" x14ac:dyDescent="0.3">
      <c r="A2473" t="str">
        <f t="shared" si="423"/>
        <v>18</v>
      </c>
      <c r="B2473" t="str">
        <f t="shared" si="430"/>
        <v>09</v>
      </c>
      <c r="C2473" s="1">
        <v>43168.581018518518</v>
      </c>
      <c r="D2473" t="str">
        <f t="shared" si="424"/>
        <v>9</v>
      </c>
      <c r="E2473" t="s">
        <v>315</v>
      </c>
      <c r="F2473">
        <v>928383</v>
      </c>
      <c r="H2473" t="s">
        <v>316</v>
      </c>
      <c r="I2473" s="2">
        <v>43168</v>
      </c>
      <c r="J2473" t="s">
        <v>265</v>
      </c>
      <c r="K2473" t="s">
        <v>242</v>
      </c>
      <c r="L2473" t="s">
        <v>243</v>
      </c>
      <c r="M2473" t="s">
        <v>434</v>
      </c>
      <c r="N2473" t="s">
        <v>435</v>
      </c>
      <c r="O2473" t="s">
        <v>39</v>
      </c>
      <c r="P2473" t="s">
        <v>40</v>
      </c>
      <c r="Q2473">
        <v>4</v>
      </c>
      <c r="R2473" t="s">
        <v>41</v>
      </c>
      <c r="S2473" t="s">
        <v>436</v>
      </c>
      <c r="T2473" t="s">
        <v>435</v>
      </c>
      <c r="U2473" t="str">
        <f t="shared" si="431"/>
        <v>RV</v>
      </c>
      <c r="V2473" t="s">
        <v>44</v>
      </c>
      <c r="W2473" t="str">
        <f t="shared" si="432"/>
        <v>R3711E</v>
      </c>
      <c r="X2473" t="s">
        <v>266</v>
      </c>
      <c r="AA2473" t="s">
        <v>46</v>
      </c>
      <c r="AB2473">
        <v>0</v>
      </c>
      <c r="AC2473">
        <v>0</v>
      </c>
      <c r="AD2473">
        <v>39.090000000000003</v>
      </c>
      <c r="AE2473">
        <v>0</v>
      </c>
    </row>
    <row r="2474" spans="1:31" x14ac:dyDescent="0.3">
      <c r="A2474" t="str">
        <f t="shared" si="423"/>
        <v>18</v>
      </c>
      <c r="B2474" t="str">
        <f t="shared" si="430"/>
        <v>09</v>
      </c>
      <c r="C2474" s="1">
        <v>43164.686296296299</v>
      </c>
      <c r="D2474" t="str">
        <f t="shared" si="424"/>
        <v>9</v>
      </c>
      <c r="E2474" t="s">
        <v>437</v>
      </c>
      <c r="F2474">
        <v>928653</v>
      </c>
      <c r="H2474" t="s">
        <v>438</v>
      </c>
      <c r="I2474" s="2">
        <v>43164</v>
      </c>
      <c r="J2474" t="s">
        <v>265</v>
      </c>
      <c r="K2474" t="s">
        <v>242</v>
      </c>
      <c r="L2474" t="s">
        <v>243</v>
      </c>
      <c r="M2474" t="s">
        <v>434</v>
      </c>
      <c r="N2474" t="s">
        <v>435</v>
      </c>
      <c r="O2474" t="s">
        <v>39</v>
      </c>
      <c r="P2474" t="s">
        <v>40</v>
      </c>
      <c r="Q2474">
        <v>4</v>
      </c>
      <c r="R2474" t="s">
        <v>41</v>
      </c>
      <c r="S2474" t="s">
        <v>436</v>
      </c>
      <c r="T2474" t="s">
        <v>435</v>
      </c>
      <c r="U2474" t="str">
        <f t="shared" si="431"/>
        <v>RV</v>
      </c>
      <c r="V2474" t="s">
        <v>44</v>
      </c>
      <c r="W2474" t="str">
        <f t="shared" si="432"/>
        <v>R3711E</v>
      </c>
      <c r="X2474" t="s">
        <v>266</v>
      </c>
      <c r="AA2474" t="s">
        <v>46</v>
      </c>
      <c r="AB2474">
        <v>0</v>
      </c>
      <c r="AC2474">
        <v>0</v>
      </c>
      <c r="AD2474">
        <v>194.7</v>
      </c>
      <c r="AE2474">
        <v>0</v>
      </c>
    </row>
    <row r="2475" spans="1:31" x14ac:dyDescent="0.3">
      <c r="A2475" t="str">
        <f t="shared" si="423"/>
        <v>18</v>
      </c>
      <c r="B2475" t="str">
        <f t="shared" si="430"/>
        <v>09</v>
      </c>
      <c r="C2475" s="1">
        <v>43179.577789351853</v>
      </c>
      <c r="D2475" t="str">
        <f t="shared" si="424"/>
        <v>9</v>
      </c>
      <c r="E2475" t="s">
        <v>311</v>
      </c>
      <c r="H2475" t="s">
        <v>447</v>
      </c>
      <c r="I2475" s="2">
        <v>43179</v>
      </c>
      <c r="J2475" t="s">
        <v>74</v>
      </c>
      <c r="K2475" t="s">
        <v>242</v>
      </c>
      <c r="L2475" t="s">
        <v>243</v>
      </c>
      <c r="M2475" t="s">
        <v>434</v>
      </c>
      <c r="N2475" t="s">
        <v>435</v>
      </c>
      <c r="O2475" t="s">
        <v>39</v>
      </c>
      <c r="P2475" t="s">
        <v>40</v>
      </c>
      <c r="Q2475">
        <v>4</v>
      </c>
      <c r="R2475" t="s">
        <v>41</v>
      </c>
      <c r="S2475" t="s">
        <v>436</v>
      </c>
      <c r="T2475" t="s">
        <v>435</v>
      </c>
      <c r="U2475" t="str">
        <f>"06"</f>
        <v>06</v>
      </c>
      <c r="V2475" t="s">
        <v>449</v>
      </c>
      <c r="W2475" t="str">
        <f>"E6850C"</f>
        <v>E6850C</v>
      </c>
      <c r="X2475" t="s">
        <v>450</v>
      </c>
      <c r="AA2475" t="s">
        <v>46</v>
      </c>
      <c r="AB2475">
        <v>0</v>
      </c>
      <c r="AC2475">
        <v>0</v>
      </c>
      <c r="AD2475">
        <v>1006.99</v>
      </c>
      <c r="AE2475">
        <v>0</v>
      </c>
    </row>
    <row r="2476" spans="1:31" x14ac:dyDescent="0.3">
      <c r="A2476" t="str">
        <f t="shared" si="423"/>
        <v>18</v>
      </c>
      <c r="B2476" t="str">
        <f t="shared" si="430"/>
        <v>09</v>
      </c>
      <c r="C2476" s="1">
        <v>43179.577800925923</v>
      </c>
      <c r="D2476" t="str">
        <f t="shared" si="424"/>
        <v>9</v>
      </c>
      <c r="E2476" t="s">
        <v>311</v>
      </c>
      <c r="H2476" t="s">
        <v>448</v>
      </c>
      <c r="I2476" s="2">
        <v>43179</v>
      </c>
      <c r="J2476" t="s">
        <v>74</v>
      </c>
      <c r="K2476" t="s">
        <v>242</v>
      </c>
      <c r="L2476" t="s">
        <v>243</v>
      </c>
      <c r="M2476" t="s">
        <v>434</v>
      </c>
      <c r="N2476" t="s">
        <v>435</v>
      </c>
      <c r="O2476" t="s">
        <v>39</v>
      </c>
      <c r="P2476" t="s">
        <v>40</v>
      </c>
      <c r="Q2476">
        <v>4</v>
      </c>
      <c r="R2476" t="s">
        <v>41</v>
      </c>
      <c r="S2476" t="s">
        <v>436</v>
      </c>
      <c r="T2476" t="s">
        <v>435</v>
      </c>
      <c r="U2476" t="str">
        <f>"06"</f>
        <v>06</v>
      </c>
      <c r="V2476" t="s">
        <v>449</v>
      </c>
      <c r="W2476" t="str">
        <f>"E6850C"</f>
        <v>E6850C</v>
      </c>
      <c r="X2476" t="s">
        <v>450</v>
      </c>
      <c r="AA2476" t="s">
        <v>46</v>
      </c>
      <c r="AB2476">
        <v>0</v>
      </c>
      <c r="AC2476">
        <v>0</v>
      </c>
      <c r="AD2476">
        <v>54.98</v>
      </c>
      <c r="AE2476">
        <v>0</v>
      </c>
    </row>
    <row r="2477" spans="1:31" x14ac:dyDescent="0.3">
      <c r="A2477" t="str">
        <f t="shared" si="423"/>
        <v>18</v>
      </c>
      <c r="B2477" t="str">
        <f t="shared" si="430"/>
        <v>09</v>
      </c>
      <c r="C2477" s="1">
        <v>43187.620972222219</v>
      </c>
      <c r="D2477" t="str">
        <f t="shared" si="424"/>
        <v>9</v>
      </c>
      <c r="E2477" t="s">
        <v>443</v>
      </c>
      <c r="F2477">
        <v>932534</v>
      </c>
      <c r="H2477" t="s">
        <v>444</v>
      </c>
      <c r="I2477" s="2">
        <v>43187</v>
      </c>
      <c r="J2477" t="s">
        <v>124</v>
      </c>
      <c r="K2477" t="s">
        <v>242</v>
      </c>
      <c r="L2477" t="s">
        <v>243</v>
      </c>
      <c r="M2477" t="s">
        <v>434</v>
      </c>
      <c r="N2477" t="s">
        <v>435</v>
      </c>
      <c r="O2477" t="s">
        <v>39</v>
      </c>
      <c r="P2477" t="s">
        <v>40</v>
      </c>
      <c r="Q2477">
        <v>4</v>
      </c>
      <c r="R2477" t="s">
        <v>41</v>
      </c>
      <c r="S2477" t="s">
        <v>436</v>
      </c>
      <c r="T2477" t="s">
        <v>435</v>
      </c>
      <c r="U2477" t="str">
        <f>"05"</f>
        <v>05</v>
      </c>
      <c r="V2477" t="s">
        <v>58</v>
      </c>
      <c r="W2477" t="str">
        <f>"E5979"</f>
        <v>E5979</v>
      </c>
      <c r="X2477" t="s">
        <v>451</v>
      </c>
      <c r="AA2477" t="s">
        <v>46</v>
      </c>
      <c r="AB2477">
        <v>0</v>
      </c>
      <c r="AC2477">
        <v>0</v>
      </c>
      <c r="AD2477">
        <v>9.0500000000000007</v>
      </c>
      <c r="AE2477">
        <v>0</v>
      </c>
    </row>
    <row r="2478" spans="1:31" x14ac:dyDescent="0.3">
      <c r="A2478" t="str">
        <f t="shared" si="423"/>
        <v>18</v>
      </c>
      <c r="B2478" t="str">
        <f t="shared" si="430"/>
        <v>09</v>
      </c>
      <c r="C2478" s="1">
        <v>43187.620972222219</v>
      </c>
      <c r="D2478" t="str">
        <f t="shared" si="424"/>
        <v>9</v>
      </c>
      <c r="E2478" t="s">
        <v>443</v>
      </c>
      <c r="F2478">
        <v>932534</v>
      </c>
      <c r="H2478" t="s">
        <v>445</v>
      </c>
      <c r="I2478" s="2">
        <v>43187</v>
      </c>
      <c r="J2478" t="s">
        <v>124</v>
      </c>
      <c r="K2478" t="s">
        <v>242</v>
      </c>
      <c r="L2478" t="s">
        <v>243</v>
      </c>
      <c r="M2478" t="s">
        <v>434</v>
      </c>
      <c r="N2478" t="s">
        <v>435</v>
      </c>
      <c r="O2478" t="s">
        <v>39</v>
      </c>
      <c r="P2478" t="s">
        <v>40</v>
      </c>
      <c r="Q2478">
        <v>4</v>
      </c>
      <c r="R2478" t="s">
        <v>41</v>
      </c>
      <c r="S2478" t="s">
        <v>436</v>
      </c>
      <c r="T2478" t="s">
        <v>435</v>
      </c>
      <c r="U2478" t="str">
        <f>"05"</f>
        <v>05</v>
      </c>
      <c r="V2478" t="s">
        <v>58</v>
      </c>
      <c r="W2478" t="str">
        <f>"E5979"</f>
        <v>E5979</v>
      </c>
      <c r="X2478" t="s">
        <v>451</v>
      </c>
      <c r="AA2478" t="s">
        <v>46</v>
      </c>
      <c r="AB2478">
        <v>0</v>
      </c>
      <c r="AC2478">
        <v>0</v>
      </c>
      <c r="AD2478">
        <v>1026.8</v>
      </c>
      <c r="AE2478">
        <v>0</v>
      </c>
    </row>
    <row r="2479" spans="1:31" x14ac:dyDescent="0.3">
      <c r="A2479" t="str">
        <f t="shared" si="423"/>
        <v>18</v>
      </c>
      <c r="B2479" t="str">
        <f t="shared" si="430"/>
        <v>09</v>
      </c>
      <c r="C2479" s="1">
        <v>43187.620983796296</v>
      </c>
      <c r="D2479" t="str">
        <f t="shared" si="424"/>
        <v>9</v>
      </c>
      <c r="E2479" t="s">
        <v>443</v>
      </c>
      <c r="F2479">
        <v>932534</v>
      </c>
      <c r="H2479" t="s">
        <v>446</v>
      </c>
      <c r="I2479" s="2">
        <v>43187</v>
      </c>
      <c r="J2479" t="s">
        <v>124</v>
      </c>
      <c r="K2479" t="s">
        <v>242</v>
      </c>
      <c r="L2479" t="s">
        <v>243</v>
      </c>
      <c r="M2479" t="s">
        <v>434</v>
      </c>
      <c r="N2479" t="s">
        <v>435</v>
      </c>
      <c r="O2479" t="s">
        <v>39</v>
      </c>
      <c r="P2479" t="s">
        <v>40</v>
      </c>
      <c r="Q2479">
        <v>4</v>
      </c>
      <c r="R2479" t="s">
        <v>41</v>
      </c>
      <c r="S2479" t="s">
        <v>436</v>
      </c>
      <c r="T2479" t="s">
        <v>435</v>
      </c>
      <c r="U2479" t="str">
        <f>"05"</f>
        <v>05</v>
      </c>
      <c r="V2479" t="s">
        <v>58</v>
      </c>
      <c r="W2479" t="str">
        <f>"E5979"</f>
        <v>E5979</v>
      </c>
      <c r="X2479" t="s">
        <v>451</v>
      </c>
      <c r="AA2479" t="s">
        <v>46</v>
      </c>
      <c r="AB2479">
        <v>0</v>
      </c>
      <c r="AC2479">
        <v>0</v>
      </c>
      <c r="AD2479">
        <v>195.3</v>
      </c>
      <c r="AE2479">
        <v>0</v>
      </c>
    </row>
    <row r="2480" spans="1:31" x14ac:dyDescent="0.3">
      <c r="A2480" t="str">
        <f t="shared" si="423"/>
        <v>18</v>
      </c>
      <c r="B2480" t="str">
        <f t="shared" si="430"/>
        <v>09</v>
      </c>
      <c r="C2480" s="1">
        <v>43187.620983796296</v>
      </c>
      <c r="D2480" t="str">
        <f t="shared" si="424"/>
        <v>9</v>
      </c>
      <c r="E2480" t="s">
        <v>443</v>
      </c>
      <c r="F2480">
        <v>932534</v>
      </c>
      <c r="H2480" t="s">
        <v>444</v>
      </c>
      <c r="I2480" s="2">
        <v>43187</v>
      </c>
      <c r="J2480" t="s">
        <v>267</v>
      </c>
      <c r="K2480" t="s">
        <v>242</v>
      </c>
      <c r="L2480" t="s">
        <v>243</v>
      </c>
      <c r="M2480" t="s">
        <v>434</v>
      </c>
      <c r="N2480" t="s">
        <v>435</v>
      </c>
      <c r="O2480" t="s">
        <v>39</v>
      </c>
      <c r="P2480" t="s">
        <v>40</v>
      </c>
      <c r="Q2480">
        <v>4</v>
      </c>
      <c r="R2480" t="s">
        <v>41</v>
      </c>
      <c r="S2480" t="s">
        <v>436</v>
      </c>
      <c r="T2480" t="s">
        <v>435</v>
      </c>
      <c r="U2480" t="str">
        <f t="shared" ref="U2480:U2500" si="433">"09"</f>
        <v>09</v>
      </c>
      <c r="V2480" t="s">
        <v>268</v>
      </c>
      <c r="W2480" t="str">
        <f t="shared" ref="W2480:W2500" si="434">"E5982"</f>
        <v>E5982</v>
      </c>
      <c r="X2480" t="s">
        <v>268</v>
      </c>
      <c r="AA2480" t="s">
        <v>46</v>
      </c>
      <c r="AB2480">
        <v>0</v>
      </c>
      <c r="AC2480">
        <v>0</v>
      </c>
      <c r="AD2480">
        <v>4.3</v>
      </c>
      <c r="AE2480">
        <v>0</v>
      </c>
    </row>
    <row r="2481" spans="1:31" x14ac:dyDescent="0.3">
      <c r="A2481" t="str">
        <f t="shared" si="423"/>
        <v>18</v>
      </c>
      <c r="B2481" t="str">
        <f t="shared" si="430"/>
        <v>09</v>
      </c>
      <c r="C2481" s="1">
        <v>43187.620983796296</v>
      </c>
      <c r="D2481" t="str">
        <f t="shared" si="424"/>
        <v>9</v>
      </c>
      <c r="E2481" t="s">
        <v>443</v>
      </c>
      <c r="F2481">
        <v>932534</v>
      </c>
      <c r="H2481" t="s">
        <v>445</v>
      </c>
      <c r="I2481" s="2">
        <v>43187</v>
      </c>
      <c r="J2481" t="s">
        <v>267</v>
      </c>
      <c r="K2481" t="s">
        <v>242</v>
      </c>
      <c r="L2481" t="s">
        <v>243</v>
      </c>
      <c r="M2481" t="s">
        <v>434</v>
      </c>
      <c r="N2481" t="s">
        <v>435</v>
      </c>
      <c r="O2481" t="s">
        <v>39</v>
      </c>
      <c r="P2481" t="s">
        <v>40</v>
      </c>
      <c r="Q2481">
        <v>4</v>
      </c>
      <c r="R2481" t="s">
        <v>41</v>
      </c>
      <c r="S2481" t="s">
        <v>436</v>
      </c>
      <c r="T2481" t="s">
        <v>435</v>
      </c>
      <c r="U2481" t="str">
        <f t="shared" si="433"/>
        <v>09</v>
      </c>
      <c r="V2481" t="s">
        <v>268</v>
      </c>
      <c r="W2481" t="str">
        <f t="shared" si="434"/>
        <v>E5982</v>
      </c>
      <c r="X2481" t="s">
        <v>268</v>
      </c>
      <c r="AA2481" t="s">
        <v>46</v>
      </c>
      <c r="AB2481">
        <v>0</v>
      </c>
      <c r="AC2481">
        <v>0</v>
      </c>
      <c r="AD2481">
        <v>487.73</v>
      </c>
      <c r="AE2481">
        <v>0</v>
      </c>
    </row>
    <row r="2482" spans="1:31" x14ac:dyDescent="0.3">
      <c r="A2482" t="str">
        <f t="shared" si="423"/>
        <v>18</v>
      </c>
      <c r="B2482" t="str">
        <f t="shared" si="430"/>
        <v>09</v>
      </c>
      <c r="C2482" s="1">
        <v>43187.620983796296</v>
      </c>
      <c r="D2482" t="str">
        <f t="shared" si="424"/>
        <v>9</v>
      </c>
      <c r="E2482" t="s">
        <v>443</v>
      </c>
      <c r="F2482">
        <v>932534</v>
      </c>
      <c r="H2482" t="s">
        <v>446</v>
      </c>
      <c r="I2482" s="2">
        <v>43187</v>
      </c>
      <c r="J2482" t="s">
        <v>267</v>
      </c>
      <c r="K2482" t="s">
        <v>242</v>
      </c>
      <c r="L2482" t="s">
        <v>243</v>
      </c>
      <c r="M2482" t="s">
        <v>434</v>
      </c>
      <c r="N2482" t="s">
        <v>435</v>
      </c>
      <c r="O2482" t="s">
        <v>39</v>
      </c>
      <c r="P2482" t="s">
        <v>40</v>
      </c>
      <c r="Q2482">
        <v>4</v>
      </c>
      <c r="R2482" t="s">
        <v>41</v>
      </c>
      <c r="S2482" t="s">
        <v>436</v>
      </c>
      <c r="T2482" t="s">
        <v>435</v>
      </c>
      <c r="U2482" t="str">
        <f t="shared" si="433"/>
        <v>09</v>
      </c>
      <c r="V2482" t="s">
        <v>268</v>
      </c>
      <c r="W2482" t="str">
        <f t="shared" si="434"/>
        <v>E5982</v>
      </c>
      <c r="X2482" t="s">
        <v>268</v>
      </c>
      <c r="AA2482" t="s">
        <v>46</v>
      </c>
      <c r="AB2482">
        <v>0</v>
      </c>
      <c r="AC2482">
        <v>0</v>
      </c>
      <c r="AD2482">
        <v>92.77</v>
      </c>
      <c r="AE2482">
        <v>0</v>
      </c>
    </row>
    <row r="2483" spans="1:31" x14ac:dyDescent="0.3">
      <c r="A2483" t="str">
        <f t="shared" si="423"/>
        <v>18</v>
      </c>
      <c r="B2483" t="str">
        <f t="shared" si="430"/>
        <v>09</v>
      </c>
      <c r="C2483" s="1">
        <v>43165.605254629627</v>
      </c>
      <c r="D2483" t="str">
        <f t="shared" si="424"/>
        <v>9</v>
      </c>
      <c r="E2483" t="s">
        <v>303</v>
      </c>
      <c r="H2483" t="s">
        <v>439</v>
      </c>
      <c r="I2483" s="2">
        <v>43165</v>
      </c>
      <c r="J2483" t="s">
        <v>267</v>
      </c>
      <c r="K2483" t="s">
        <v>242</v>
      </c>
      <c r="L2483" t="s">
        <v>243</v>
      </c>
      <c r="M2483" t="s">
        <v>434</v>
      </c>
      <c r="N2483" t="s">
        <v>435</v>
      </c>
      <c r="O2483" t="s">
        <v>39</v>
      </c>
      <c r="P2483" t="s">
        <v>40</v>
      </c>
      <c r="Q2483">
        <v>4</v>
      </c>
      <c r="R2483" t="s">
        <v>41</v>
      </c>
      <c r="S2483" t="s">
        <v>436</v>
      </c>
      <c r="T2483" t="s">
        <v>435</v>
      </c>
      <c r="U2483" t="str">
        <f t="shared" si="433"/>
        <v>09</v>
      </c>
      <c r="V2483" t="s">
        <v>268</v>
      </c>
      <c r="W2483" t="str">
        <f t="shared" si="434"/>
        <v>E5982</v>
      </c>
      <c r="X2483" t="s">
        <v>268</v>
      </c>
      <c r="AA2483" t="s">
        <v>46</v>
      </c>
      <c r="AB2483">
        <v>0</v>
      </c>
      <c r="AC2483">
        <v>0</v>
      </c>
      <c r="AD2483">
        <v>181.82</v>
      </c>
      <c r="AE2483">
        <v>0</v>
      </c>
    </row>
    <row r="2484" spans="1:31" x14ac:dyDescent="0.3">
      <c r="A2484" t="str">
        <f t="shared" si="423"/>
        <v>18</v>
      </c>
      <c r="B2484" t="str">
        <f t="shared" si="430"/>
        <v>09</v>
      </c>
      <c r="C2484" s="1">
        <v>43165.605254629627</v>
      </c>
      <c r="D2484" t="str">
        <f t="shared" si="424"/>
        <v>9</v>
      </c>
      <c r="E2484" t="s">
        <v>303</v>
      </c>
      <c r="H2484" t="s">
        <v>309</v>
      </c>
      <c r="I2484" s="2">
        <v>43165</v>
      </c>
      <c r="J2484" t="s">
        <v>267</v>
      </c>
      <c r="K2484" t="s">
        <v>242</v>
      </c>
      <c r="L2484" t="s">
        <v>243</v>
      </c>
      <c r="M2484" t="s">
        <v>434</v>
      </c>
      <c r="N2484" t="s">
        <v>435</v>
      </c>
      <c r="O2484" t="s">
        <v>39</v>
      </c>
      <c r="P2484" t="s">
        <v>40</v>
      </c>
      <c r="Q2484">
        <v>4</v>
      </c>
      <c r="R2484" t="s">
        <v>41</v>
      </c>
      <c r="S2484" t="s">
        <v>436</v>
      </c>
      <c r="T2484" t="s">
        <v>435</v>
      </c>
      <c r="U2484" t="str">
        <f t="shared" si="433"/>
        <v>09</v>
      </c>
      <c r="V2484" t="s">
        <v>268</v>
      </c>
      <c r="W2484" t="str">
        <f t="shared" si="434"/>
        <v>E5982</v>
      </c>
      <c r="X2484" t="s">
        <v>268</v>
      </c>
      <c r="AA2484" t="s">
        <v>46</v>
      </c>
      <c r="AB2484">
        <v>0</v>
      </c>
      <c r="AC2484">
        <v>0</v>
      </c>
      <c r="AD2484">
        <v>26.43</v>
      </c>
      <c r="AE2484">
        <v>0</v>
      </c>
    </row>
    <row r="2485" spans="1:31" x14ac:dyDescent="0.3">
      <c r="A2485" t="str">
        <f t="shared" si="423"/>
        <v>18</v>
      </c>
      <c r="B2485" t="str">
        <f t="shared" si="430"/>
        <v>09</v>
      </c>
      <c r="C2485" s="1">
        <v>43160.905509259261</v>
      </c>
      <c r="D2485" t="str">
        <f t="shared" si="424"/>
        <v>9</v>
      </c>
      <c r="E2485" t="s">
        <v>257</v>
      </c>
      <c r="H2485" t="s">
        <v>48</v>
      </c>
      <c r="I2485" s="2">
        <v>43168</v>
      </c>
      <c r="J2485" t="s">
        <v>267</v>
      </c>
      <c r="K2485" t="s">
        <v>242</v>
      </c>
      <c r="L2485" t="s">
        <v>243</v>
      </c>
      <c r="M2485" t="s">
        <v>434</v>
      </c>
      <c r="N2485" t="s">
        <v>435</v>
      </c>
      <c r="O2485" t="s">
        <v>39</v>
      </c>
      <c r="P2485" t="s">
        <v>40</v>
      </c>
      <c r="Q2485">
        <v>4</v>
      </c>
      <c r="R2485" t="s">
        <v>41</v>
      </c>
      <c r="S2485" t="s">
        <v>436</v>
      </c>
      <c r="T2485" t="s">
        <v>435</v>
      </c>
      <c r="U2485" t="str">
        <f t="shared" si="433"/>
        <v>09</v>
      </c>
      <c r="V2485" t="s">
        <v>268</v>
      </c>
      <c r="W2485" t="str">
        <f t="shared" si="434"/>
        <v>E5982</v>
      </c>
      <c r="X2485" t="s">
        <v>268</v>
      </c>
      <c r="AA2485" t="s">
        <v>46</v>
      </c>
      <c r="AB2485">
        <v>0</v>
      </c>
      <c r="AC2485">
        <v>0</v>
      </c>
      <c r="AD2485">
        <v>1749.72</v>
      </c>
      <c r="AE2485">
        <v>0</v>
      </c>
    </row>
    <row r="2486" spans="1:31" x14ac:dyDescent="0.3">
      <c r="A2486" t="str">
        <f t="shared" si="423"/>
        <v>18</v>
      </c>
      <c r="B2486" t="str">
        <f t="shared" si="430"/>
        <v>09</v>
      </c>
      <c r="C2486" s="1">
        <v>43160.908993055556</v>
      </c>
      <c r="D2486" t="str">
        <f t="shared" si="424"/>
        <v>9</v>
      </c>
      <c r="E2486" t="s">
        <v>255</v>
      </c>
      <c r="H2486" t="s">
        <v>48</v>
      </c>
      <c r="I2486" s="2">
        <v>43168</v>
      </c>
      <c r="J2486" t="s">
        <v>267</v>
      </c>
      <c r="K2486" t="s">
        <v>242</v>
      </c>
      <c r="L2486" t="s">
        <v>243</v>
      </c>
      <c r="M2486" t="s">
        <v>434</v>
      </c>
      <c r="N2486" t="s">
        <v>435</v>
      </c>
      <c r="O2486" t="s">
        <v>39</v>
      </c>
      <c r="P2486" t="s">
        <v>40</v>
      </c>
      <c r="Q2486">
        <v>4</v>
      </c>
      <c r="R2486" t="s">
        <v>41</v>
      </c>
      <c r="S2486" t="s">
        <v>436</v>
      </c>
      <c r="T2486" t="s">
        <v>435</v>
      </c>
      <c r="U2486" t="str">
        <f t="shared" si="433"/>
        <v>09</v>
      </c>
      <c r="V2486" t="s">
        <v>268</v>
      </c>
      <c r="W2486" t="str">
        <f t="shared" si="434"/>
        <v>E5982</v>
      </c>
      <c r="X2486" t="s">
        <v>268</v>
      </c>
      <c r="AA2486" t="s">
        <v>46</v>
      </c>
      <c r="AB2486">
        <v>0</v>
      </c>
      <c r="AC2486">
        <v>0</v>
      </c>
      <c r="AD2486">
        <v>20.36</v>
      </c>
      <c r="AE2486">
        <v>0</v>
      </c>
    </row>
    <row r="2487" spans="1:31" x14ac:dyDescent="0.3">
      <c r="A2487" t="str">
        <f t="shared" si="423"/>
        <v>18</v>
      </c>
      <c r="B2487" t="str">
        <f t="shared" si="430"/>
        <v>09</v>
      </c>
      <c r="C2487" s="1">
        <v>43160.909004629626</v>
      </c>
      <c r="D2487" t="str">
        <f t="shared" si="424"/>
        <v>9</v>
      </c>
      <c r="E2487" t="s">
        <v>255</v>
      </c>
      <c r="H2487" t="s">
        <v>48</v>
      </c>
      <c r="I2487" s="2">
        <v>43168</v>
      </c>
      <c r="J2487" t="s">
        <v>267</v>
      </c>
      <c r="K2487" t="s">
        <v>242</v>
      </c>
      <c r="L2487" t="s">
        <v>243</v>
      </c>
      <c r="M2487" t="s">
        <v>434</v>
      </c>
      <c r="N2487" t="s">
        <v>435</v>
      </c>
      <c r="O2487" t="s">
        <v>39</v>
      </c>
      <c r="P2487" t="s">
        <v>40</v>
      </c>
      <c r="Q2487">
        <v>4</v>
      </c>
      <c r="R2487" t="s">
        <v>41</v>
      </c>
      <c r="S2487" t="s">
        <v>436</v>
      </c>
      <c r="T2487" t="s">
        <v>435</v>
      </c>
      <c r="U2487" t="str">
        <f t="shared" si="433"/>
        <v>09</v>
      </c>
      <c r="V2487" t="s">
        <v>268</v>
      </c>
      <c r="W2487" t="str">
        <f t="shared" si="434"/>
        <v>E5982</v>
      </c>
      <c r="X2487" t="s">
        <v>268</v>
      </c>
      <c r="AA2487" t="s">
        <v>46</v>
      </c>
      <c r="AB2487">
        <v>0</v>
      </c>
      <c r="AC2487">
        <v>0</v>
      </c>
      <c r="AD2487">
        <v>410.27</v>
      </c>
      <c r="AE2487">
        <v>0</v>
      </c>
    </row>
    <row r="2488" spans="1:31" x14ac:dyDescent="0.3">
      <c r="A2488" t="str">
        <f t="shared" si="423"/>
        <v>18</v>
      </c>
      <c r="B2488" t="str">
        <f t="shared" si="430"/>
        <v>09</v>
      </c>
      <c r="C2488" s="1">
        <v>43160.909004629626</v>
      </c>
      <c r="D2488" t="str">
        <f t="shared" si="424"/>
        <v>9</v>
      </c>
      <c r="E2488" t="s">
        <v>255</v>
      </c>
      <c r="H2488" t="s">
        <v>48</v>
      </c>
      <c r="I2488" s="2">
        <v>43168</v>
      </c>
      <c r="J2488" t="s">
        <v>267</v>
      </c>
      <c r="K2488" t="s">
        <v>242</v>
      </c>
      <c r="L2488" t="s">
        <v>243</v>
      </c>
      <c r="M2488" t="s">
        <v>434</v>
      </c>
      <c r="N2488" t="s">
        <v>435</v>
      </c>
      <c r="O2488" t="s">
        <v>39</v>
      </c>
      <c r="P2488" t="s">
        <v>40</v>
      </c>
      <c r="Q2488">
        <v>4</v>
      </c>
      <c r="R2488" t="s">
        <v>41</v>
      </c>
      <c r="S2488" t="s">
        <v>436</v>
      </c>
      <c r="T2488" t="s">
        <v>435</v>
      </c>
      <c r="U2488" t="str">
        <f t="shared" si="433"/>
        <v>09</v>
      </c>
      <c r="V2488" t="s">
        <v>268</v>
      </c>
      <c r="W2488" t="str">
        <f t="shared" si="434"/>
        <v>E5982</v>
      </c>
      <c r="X2488" t="s">
        <v>268</v>
      </c>
      <c r="AA2488" t="s">
        <v>46</v>
      </c>
      <c r="AB2488">
        <v>0</v>
      </c>
      <c r="AC2488">
        <v>0</v>
      </c>
      <c r="AD2488">
        <v>10.09</v>
      </c>
      <c r="AE2488">
        <v>0</v>
      </c>
    </row>
    <row r="2489" spans="1:31" x14ac:dyDescent="0.3">
      <c r="A2489" t="str">
        <f t="shared" si="423"/>
        <v>18</v>
      </c>
      <c r="B2489" t="str">
        <f t="shared" si="430"/>
        <v>09</v>
      </c>
      <c r="C2489" s="1">
        <v>43174.911932870367</v>
      </c>
      <c r="D2489" t="str">
        <f t="shared" si="424"/>
        <v>9</v>
      </c>
      <c r="E2489" t="s">
        <v>256</v>
      </c>
      <c r="H2489" t="s">
        <v>54</v>
      </c>
      <c r="I2489" s="2">
        <v>43182</v>
      </c>
      <c r="J2489" t="s">
        <v>267</v>
      </c>
      <c r="K2489" t="s">
        <v>242</v>
      </c>
      <c r="L2489" t="s">
        <v>243</v>
      </c>
      <c r="M2489" t="s">
        <v>434</v>
      </c>
      <c r="N2489" t="s">
        <v>435</v>
      </c>
      <c r="O2489" t="s">
        <v>39</v>
      </c>
      <c r="P2489" t="s">
        <v>40</v>
      </c>
      <c r="Q2489">
        <v>4</v>
      </c>
      <c r="R2489" t="s">
        <v>41</v>
      </c>
      <c r="S2489" t="s">
        <v>436</v>
      </c>
      <c r="T2489" t="s">
        <v>435</v>
      </c>
      <c r="U2489" t="str">
        <f t="shared" si="433"/>
        <v>09</v>
      </c>
      <c r="V2489" t="s">
        <v>268</v>
      </c>
      <c r="W2489" t="str">
        <f t="shared" si="434"/>
        <v>E5982</v>
      </c>
      <c r="X2489" t="s">
        <v>268</v>
      </c>
      <c r="AA2489" t="s">
        <v>46</v>
      </c>
      <c r="AB2489">
        <v>0</v>
      </c>
      <c r="AC2489">
        <v>0</v>
      </c>
      <c r="AD2489">
        <v>20.36</v>
      </c>
      <c r="AE2489">
        <v>0</v>
      </c>
    </row>
    <row r="2490" spans="1:31" x14ac:dyDescent="0.3">
      <c r="A2490" t="str">
        <f t="shared" si="423"/>
        <v>18</v>
      </c>
      <c r="B2490" t="str">
        <f t="shared" si="430"/>
        <v>09</v>
      </c>
      <c r="C2490" s="1">
        <v>43174.911932870367</v>
      </c>
      <c r="D2490" t="str">
        <f t="shared" si="424"/>
        <v>9</v>
      </c>
      <c r="E2490" t="s">
        <v>256</v>
      </c>
      <c r="H2490" t="s">
        <v>54</v>
      </c>
      <c r="I2490" s="2">
        <v>43182</v>
      </c>
      <c r="J2490" t="s">
        <v>267</v>
      </c>
      <c r="K2490" t="s">
        <v>242</v>
      </c>
      <c r="L2490" t="s">
        <v>243</v>
      </c>
      <c r="M2490" t="s">
        <v>434</v>
      </c>
      <c r="N2490" t="s">
        <v>435</v>
      </c>
      <c r="O2490" t="s">
        <v>39</v>
      </c>
      <c r="P2490" t="s">
        <v>40</v>
      </c>
      <c r="Q2490">
        <v>4</v>
      </c>
      <c r="R2490" t="s">
        <v>41</v>
      </c>
      <c r="S2490" t="s">
        <v>436</v>
      </c>
      <c r="T2490" t="s">
        <v>435</v>
      </c>
      <c r="U2490" t="str">
        <f t="shared" si="433"/>
        <v>09</v>
      </c>
      <c r="V2490" t="s">
        <v>268</v>
      </c>
      <c r="W2490" t="str">
        <f t="shared" si="434"/>
        <v>E5982</v>
      </c>
      <c r="X2490" t="s">
        <v>268</v>
      </c>
      <c r="AA2490" t="s">
        <v>46</v>
      </c>
      <c r="AB2490">
        <v>0</v>
      </c>
      <c r="AC2490">
        <v>0</v>
      </c>
      <c r="AD2490">
        <v>410.27</v>
      </c>
      <c r="AE2490">
        <v>0</v>
      </c>
    </row>
    <row r="2491" spans="1:31" x14ac:dyDescent="0.3">
      <c r="A2491" t="str">
        <f t="shared" si="423"/>
        <v>18</v>
      </c>
      <c r="B2491" t="str">
        <f t="shared" si="430"/>
        <v>09</v>
      </c>
      <c r="C2491" s="1">
        <v>43174.911932870367</v>
      </c>
      <c r="D2491" t="str">
        <f t="shared" si="424"/>
        <v>9</v>
      </c>
      <c r="E2491" t="s">
        <v>256</v>
      </c>
      <c r="H2491" t="s">
        <v>54</v>
      </c>
      <c r="I2491" s="2">
        <v>43182</v>
      </c>
      <c r="J2491" t="s">
        <v>267</v>
      </c>
      <c r="K2491" t="s">
        <v>242</v>
      </c>
      <c r="L2491" t="s">
        <v>243</v>
      </c>
      <c r="M2491" t="s">
        <v>434</v>
      </c>
      <c r="N2491" t="s">
        <v>435</v>
      </c>
      <c r="O2491" t="s">
        <v>39</v>
      </c>
      <c r="P2491" t="s">
        <v>40</v>
      </c>
      <c r="Q2491">
        <v>4</v>
      </c>
      <c r="R2491" t="s">
        <v>41</v>
      </c>
      <c r="S2491" t="s">
        <v>436</v>
      </c>
      <c r="T2491" t="s">
        <v>435</v>
      </c>
      <c r="U2491" t="str">
        <f t="shared" si="433"/>
        <v>09</v>
      </c>
      <c r="V2491" t="s">
        <v>268</v>
      </c>
      <c r="W2491" t="str">
        <f t="shared" si="434"/>
        <v>E5982</v>
      </c>
      <c r="X2491" t="s">
        <v>268</v>
      </c>
      <c r="AA2491" t="s">
        <v>46</v>
      </c>
      <c r="AB2491">
        <v>0</v>
      </c>
      <c r="AC2491">
        <v>0</v>
      </c>
      <c r="AD2491">
        <v>10.09</v>
      </c>
      <c r="AE2491">
        <v>0</v>
      </c>
    </row>
    <row r="2492" spans="1:31" x14ac:dyDescent="0.3">
      <c r="A2492" t="str">
        <f t="shared" si="423"/>
        <v>18</v>
      </c>
      <c r="B2492" t="str">
        <f t="shared" si="430"/>
        <v>09</v>
      </c>
      <c r="C2492" s="1">
        <v>43179.5778125</v>
      </c>
      <c r="D2492" t="str">
        <f t="shared" si="424"/>
        <v>9</v>
      </c>
      <c r="E2492" t="s">
        <v>311</v>
      </c>
      <c r="H2492" t="s">
        <v>440</v>
      </c>
      <c r="I2492" s="2">
        <v>43179</v>
      </c>
      <c r="J2492" t="s">
        <v>267</v>
      </c>
      <c r="K2492" t="s">
        <v>242</v>
      </c>
      <c r="L2492" t="s">
        <v>243</v>
      </c>
      <c r="M2492" t="s">
        <v>434</v>
      </c>
      <c r="N2492" t="s">
        <v>435</v>
      </c>
      <c r="O2492" t="s">
        <v>39</v>
      </c>
      <c r="P2492" t="s">
        <v>40</v>
      </c>
      <c r="Q2492">
        <v>4</v>
      </c>
      <c r="R2492" t="s">
        <v>41</v>
      </c>
      <c r="S2492" t="s">
        <v>436</v>
      </c>
      <c r="T2492" t="s">
        <v>435</v>
      </c>
      <c r="U2492" t="str">
        <f t="shared" si="433"/>
        <v>09</v>
      </c>
      <c r="V2492" t="s">
        <v>268</v>
      </c>
      <c r="W2492" t="str">
        <f t="shared" si="434"/>
        <v>E5982</v>
      </c>
      <c r="X2492" t="s">
        <v>268</v>
      </c>
      <c r="AA2492" t="s">
        <v>46</v>
      </c>
      <c r="AB2492">
        <v>0</v>
      </c>
      <c r="AC2492">
        <v>0</v>
      </c>
      <c r="AD2492">
        <v>25.01</v>
      </c>
      <c r="AE2492">
        <v>0</v>
      </c>
    </row>
    <row r="2493" spans="1:31" x14ac:dyDescent="0.3">
      <c r="A2493" t="str">
        <f t="shared" ref="A2493:A2556" si="435">"18"</f>
        <v>18</v>
      </c>
      <c r="B2493" t="str">
        <f t="shared" si="430"/>
        <v>09</v>
      </c>
      <c r="C2493" s="1">
        <v>43179.5778125</v>
      </c>
      <c r="D2493" t="str">
        <f t="shared" ref="D2493:D2556" si="436">"9"</f>
        <v>9</v>
      </c>
      <c r="E2493" t="s">
        <v>311</v>
      </c>
      <c r="H2493" t="s">
        <v>441</v>
      </c>
      <c r="I2493" s="2">
        <v>43179</v>
      </c>
      <c r="J2493" t="s">
        <v>267</v>
      </c>
      <c r="K2493" t="s">
        <v>242</v>
      </c>
      <c r="L2493" t="s">
        <v>243</v>
      </c>
      <c r="M2493" t="s">
        <v>434</v>
      </c>
      <c r="N2493" t="s">
        <v>435</v>
      </c>
      <c r="O2493" t="s">
        <v>39</v>
      </c>
      <c r="P2493" t="s">
        <v>40</v>
      </c>
      <c r="Q2493">
        <v>4</v>
      </c>
      <c r="R2493" t="s">
        <v>41</v>
      </c>
      <c r="S2493" t="s">
        <v>436</v>
      </c>
      <c r="T2493" t="s">
        <v>435</v>
      </c>
      <c r="U2493" t="str">
        <f t="shared" si="433"/>
        <v>09</v>
      </c>
      <c r="V2493" t="s">
        <v>268</v>
      </c>
      <c r="W2493" t="str">
        <f t="shared" si="434"/>
        <v>E5982</v>
      </c>
      <c r="X2493" t="s">
        <v>268</v>
      </c>
      <c r="AA2493" t="s">
        <v>46</v>
      </c>
      <c r="AB2493">
        <v>0</v>
      </c>
      <c r="AC2493">
        <v>0</v>
      </c>
      <c r="AD2493">
        <v>34.57</v>
      </c>
      <c r="AE2493">
        <v>0</v>
      </c>
    </row>
    <row r="2494" spans="1:31" x14ac:dyDescent="0.3">
      <c r="A2494" t="str">
        <f t="shared" si="435"/>
        <v>18</v>
      </c>
      <c r="B2494" t="str">
        <f t="shared" si="430"/>
        <v>09</v>
      </c>
      <c r="C2494" s="1">
        <v>43179.577824074076</v>
      </c>
      <c r="D2494" t="str">
        <f t="shared" si="436"/>
        <v>9</v>
      </c>
      <c r="E2494" t="s">
        <v>311</v>
      </c>
      <c r="H2494" t="s">
        <v>312</v>
      </c>
      <c r="I2494" s="2">
        <v>43179</v>
      </c>
      <c r="J2494" t="s">
        <v>267</v>
      </c>
      <c r="K2494" t="s">
        <v>242</v>
      </c>
      <c r="L2494" t="s">
        <v>243</v>
      </c>
      <c r="M2494" t="s">
        <v>434</v>
      </c>
      <c r="N2494" t="s">
        <v>435</v>
      </c>
      <c r="O2494" t="s">
        <v>39</v>
      </c>
      <c r="P2494" t="s">
        <v>40</v>
      </c>
      <c r="Q2494">
        <v>4</v>
      </c>
      <c r="R2494" t="s">
        <v>41</v>
      </c>
      <c r="S2494" t="s">
        <v>436</v>
      </c>
      <c r="T2494" t="s">
        <v>435</v>
      </c>
      <c r="U2494" t="str">
        <f t="shared" si="433"/>
        <v>09</v>
      </c>
      <c r="V2494" t="s">
        <v>268</v>
      </c>
      <c r="W2494" t="str">
        <f t="shared" si="434"/>
        <v>E5982</v>
      </c>
      <c r="X2494" t="s">
        <v>268</v>
      </c>
      <c r="AA2494" t="s">
        <v>46</v>
      </c>
      <c r="AB2494">
        <v>0</v>
      </c>
      <c r="AC2494">
        <v>0</v>
      </c>
      <c r="AD2494">
        <v>279.06</v>
      </c>
      <c r="AE2494">
        <v>0</v>
      </c>
    </row>
    <row r="2495" spans="1:31" x14ac:dyDescent="0.3">
      <c r="A2495" t="str">
        <f t="shared" si="435"/>
        <v>18</v>
      </c>
      <c r="B2495" t="str">
        <f t="shared" si="430"/>
        <v>09</v>
      </c>
      <c r="C2495" s="1">
        <v>43179.577824074076</v>
      </c>
      <c r="D2495" t="str">
        <f t="shared" si="436"/>
        <v>9</v>
      </c>
      <c r="E2495" t="s">
        <v>311</v>
      </c>
      <c r="H2495" t="s">
        <v>299</v>
      </c>
      <c r="I2495" s="2">
        <v>43179</v>
      </c>
      <c r="J2495" t="s">
        <v>267</v>
      </c>
      <c r="K2495" t="s">
        <v>242</v>
      </c>
      <c r="L2495" t="s">
        <v>243</v>
      </c>
      <c r="M2495" t="s">
        <v>434</v>
      </c>
      <c r="N2495" t="s">
        <v>435</v>
      </c>
      <c r="O2495" t="s">
        <v>39</v>
      </c>
      <c r="P2495" t="s">
        <v>40</v>
      </c>
      <c r="Q2495">
        <v>4</v>
      </c>
      <c r="R2495" t="s">
        <v>41</v>
      </c>
      <c r="S2495" t="s">
        <v>436</v>
      </c>
      <c r="T2495" t="s">
        <v>435</v>
      </c>
      <c r="U2495" t="str">
        <f t="shared" si="433"/>
        <v>09</v>
      </c>
      <c r="V2495" t="s">
        <v>268</v>
      </c>
      <c r="W2495" t="str">
        <f t="shared" si="434"/>
        <v>E5982</v>
      </c>
      <c r="X2495" t="s">
        <v>268</v>
      </c>
      <c r="AA2495" t="s">
        <v>46</v>
      </c>
      <c r="AB2495">
        <v>0</v>
      </c>
      <c r="AC2495">
        <v>0</v>
      </c>
      <c r="AD2495">
        <v>135.63999999999999</v>
      </c>
      <c r="AE2495">
        <v>0</v>
      </c>
    </row>
    <row r="2496" spans="1:31" x14ac:dyDescent="0.3">
      <c r="A2496" t="str">
        <f t="shared" si="435"/>
        <v>18</v>
      </c>
      <c r="B2496" t="str">
        <f t="shared" si="430"/>
        <v>09</v>
      </c>
      <c r="C2496" s="1">
        <v>43179.577835648146</v>
      </c>
      <c r="D2496" t="str">
        <f t="shared" si="436"/>
        <v>9</v>
      </c>
      <c r="E2496" t="s">
        <v>311</v>
      </c>
      <c r="H2496" t="s">
        <v>442</v>
      </c>
      <c r="I2496" s="2">
        <v>43179</v>
      </c>
      <c r="J2496" t="s">
        <v>267</v>
      </c>
      <c r="K2496" t="s">
        <v>242</v>
      </c>
      <c r="L2496" t="s">
        <v>243</v>
      </c>
      <c r="M2496" t="s">
        <v>434</v>
      </c>
      <c r="N2496" t="s">
        <v>435</v>
      </c>
      <c r="O2496" t="s">
        <v>39</v>
      </c>
      <c r="P2496" t="s">
        <v>40</v>
      </c>
      <c r="Q2496">
        <v>4</v>
      </c>
      <c r="R2496" t="s">
        <v>41</v>
      </c>
      <c r="S2496" t="s">
        <v>436</v>
      </c>
      <c r="T2496" t="s">
        <v>435</v>
      </c>
      <c r="U2496" t="str">
        <f t="shared" si="433"/>
        <v>09</v>
      </c>
      <c r="V2496" t="s">
        <v>268</v>
      </c>
      <c r="W2496" t="str">
        <f t="shared" si="434"/>
        <v>E5982</v>
      </c>
      <c r="X2496" t="s">
        <v>268</v>
      </c>
      <c r="AA2496" t="s">
        <v>46</v>
      </c>
      <c r="AB2496">
        <v>0</v>
      </c>
      <c r="AC2496">
        <v>0</v>
      </c>
      <c r="AD2496">
        <v>9.48</v>
      </c>
      <c r="AE2496">
        <v>0</v>
      </c>
    </row>
    <row r="2497" spans="1:31" x14ac:dyDescent="0.3">
      <c r="A2497" t="str">
        <f t="shared" si="435"/>
        <v>18</v>
      </c>
      <c r="B2497" t="str">
        <f t="shared" si="430"/>
        <v>09</v>
      </c>
      <c r="C2497" s="1">
        <v>43179.577835648146</v>
      </c>
      <c r="D2497" t="str">
        <f t="shared" si="436"/>
        <v>9</v>
      </c>
      <c r="E2497" t="s">
        <v>311</v>
      </c>
      <c r="H2497" t="s">
        <v>314</v>
      </c>
      <c r="I2497" s="2">
        <v>43179</v>
      </c>
      <c r="J2497" t="s">
        <v>267</v>
      </c>
      <c r="K2497" t="s">
        <v>242</v>
      </c>
      <c r="L2497" t="s">
        <v>243</v>
      </c>
      <c r="M2497" t="s">
        <v>434</v>
      </c>
      <c r="N2497" t="s">
        <v>435</v>
      </c>
      <c r="O2497" t="s">
        <v>39</v>
      </c>
      <c r="P2497" t="s">
        <v>40</v>
      </c>
      <c r="Q2497">
        <v>4</v>
      </c>
      <c r="R2497" t="s">
        <v>41</v>
      </c>
      <c r="S2497" t="s">
        <v>436</v>
      </c>
      <c r="T2497" t="s">
        <v>435</v>
      </c>
      <c r="U2497" t="str">
        <f t="shared" si="433"/>
        <v>09</v>
      </c>
      <c r="V2497" t="s">
        <v>268</v>
      </c>
      <c r="W2497" t="str">
        <f t="shared" si="434"/>
        <v>E5982</v>
      </c>
      <c r="X2497" t="s">
        <v>268</v>
      </c>
      <c r="AA2497" t="s">
        <v>46</v>
      </c>
      <c r="AB2497">
        <v>0</v>
      </c>
      <c r="AC2497">
        <v>0</v>
      </c>
      <c r="AD2497">
        <v>354.93</v>
      </c>
      <c r="AE2497">
        <v>0</v>
      </c>
    </row>
    <row r="2498" spans="1:31" x14ac:dyDescent="0.3">
      <c r="A2498" t="str">
        <f t="shared" si="435"/>
        <v>18</v>
      </c>
      <c r="B2498" t="str">
        <f t="shared" si="430"/>
        <v>09</v>
      </c>
      <c r="C2498" s="1">
        <v>43174.908703703702</v>
      </c>
      <c r="D2498" t="str">
        <f t="shared" si="436"/>
        <v>9</v>
      </c>
      <c r="E2498" t="s">
        <v>259</v>
      </c>
      <c r="H2498" t="s">
        <v>54</v>
      </c>
      <c r="I2498" s="2">
        <v>43182</v>
      </c>
      <c r="J2498" t="s">
        <v>267</v>
      </c>
      <c r="K2498" t="s">
        <v>242</v>
      </c>
      <c r="L2498" t="s">
        <v>243</v>
      </c>
      <c r="M2498" t="s">
        <v>434</v>
      </c>
      <c r="N2498" t="s">
        <v>435</v>
      </c>
      <c r="O2498" t="s">
        <v>39</v>
      </c>
      <c r="P2498" t="s">
        <v>40</v>
      </c>
      <c r="Q2498">
        <v>4</v>
      </c>
      <c r="R2498" t="s">
        <v>41</v>
      </c>
      <c r="S2498" t="s">
        <v>436</v>
      </c>
      <c r="T2498" t="s">
        <v>435</v>
      </c>
      <c r="U2498" t="str">
        <f t="shared" si="433"/>
        <v>09</v>
      </c>
      <c r="V2498" t="s">
        <v>268</v>
      </c>
      <c r="W2498" t="str">
        <f t="shared" si="434"/>
        <v>E5982</v>
      </c>
      <c r="X2498" t="s">
        <v>268</v>
      </c>
      <c r="AA2498" t="s">
        <v>46</v>
      </c>
      <c r="AB2498">
        <v>0</v>
      </c>
      <c r="AC2498">
        <v>0</v>
      </c>
      <c r="AD2498">
        <v>1749.72</v>
      </c>
      <c r="AE2498">
        <v>0</v>
      </c>
    </row>
    <row r="2499" spans="1:31" x14ac:dyDescent="0.3">
      <c r="A2499" t="str">
        <f t="shared" si="435"/>
        <v>18</v>
      </c>
      <c r="B2499" t="str">
        <f t="shared" si="430"/>
        <v>09</v>
      </c>
      <c r="C2499" s="1">
        <v>43168.581018518518</v>
      </c>
      <c r="D2499" t="str">
        <f t="shared" si="436"/>
        <v>9</v>
      </c>
      <c r="E2499" t="s">
        <v>315</v>
      </c>
      <c r="F2499">
        <v>928383</v>
      </c>
      <c r="H2499" t="s">
        <v>316</v>
      </c>
      <c r="I2499" s="2">
        <v>43168</v>
      </c>
      <c r="J2499" t="s">
        <v>267</v>
      </c>
      <c r="K2499" t="s">
        <v>242</v>
      </c>
      <c r="L2499" t="s">
        <v>243</v>
      </c>
      <c r="M2499" t="s">
        <v>434</v>
      </c>
      <c r="N2499" t="s">
        <v>435</v>
      </c>
      <c r="O2499" t="s">
        <v>39</v>
      </c>
      <c r="P2499" t="s">
        <v>40</v>
      </c>
      <c r="Q2499">
        <v>4</v>
      </c>
      <c r="R2499" t="s">
        <v>41</v>
      </c>
      <c r="S2499" t="s">
        <v>436</v>
      </c>
      <c r="T2499" t="s">
        <v>435</v>
      </c>
      <c r="U2499" t="str">
        <f t="shared" si="433"/>
        <v>09</v>
      </c>
      <c r="V2499" t="s">
        <v>268</v>
      </c>
      <c r="W2499" t="str">
        <f t="shared" si="434"/>
        <v>E5982</v>
      </c>
      <c r="X2499" t="s">
        <v>268</v>
      </c>
      <c r="AA2499" t="s">
        <v>46</v>
      </c>
      <c r="AB2499">
        <v>0</v>
      </c>
      <c r="AC2499">
        <v>0</v>
      </c>
      <c r="AD2499">
        <v>12.59</v>
      </c>
      <c r="AE2499">
        <v>0</v>
      </c>
    </row>
    <row r="2500" spans="1:31" x14ac:dyDescent="0.3">
      <c r="A2500" t="str">
        <f t="shared" si="435"/>
        <v>18</v>
      </c>
      <c r="B2500" t="str">
        <f t="shared" si="430"/>
        <v>09</v>
      </c>
      <c r="C2500" s="1">
        <v>43164.686296296299</v>
      </c>
      <c r="D2500" t="str">
        <f t="shared" si="436"/>
        <v>9</v>
      </c>
      <c r="E2500" t="s">
        <v>437</v>
      </c>
      <c r="F2500">
        <v>928653</v>
      </c>
      <c r="H2500" t="s">
        <v>438</v>
      </c>
      <c r="I2500" s="2">
        <v>43164</v>
      </c>
      <c r="J2500" t="s">
        <v>267</v>
      </c>
      <c r="K2500" t="s">
        <v>242</v>
      </c>
      <c r="L2500" t="s">
        <v>243</v>
      </c>
      <c r="M2500" t="s">
        <v>434</v>
      </c>
      <c r="N2500" t="s">
        <v>435</v>
      </c>
      <c r="O2500" t="s">
        <v>39</v>
      </c>
      <c r="P2500" t="s">
        <v>40</v>
      </c>
      <c r="Q2500">
        <v>4</v>
      </c>
      <c r="R2500" t="s">
        <v>41</v>
      </c>
      <c r="S2500" t="s">
        <v>436</v>
      </c>
      <c r="T2500" t="s">
        <v>435</v>
      </c>
      <c r="U2500" t="str">
        <f t="shared" si="433"/>
        <v>09</v>
      </c>
      <c r="V2500" t="s">
        <v>268</v>
      </c>
      <c r="W2500" t="str">
        <f t="shared" si="434"/>
        <v>E5982</v>
      </c>
      <c r="X2500" t="s">
        <v>268</v>
      </c>
      <c r="AA2500" t="s">
        <v>46</v>
      </c>
      <c r="AB2500">
        <v>0</v>
      </c>
      <c r="AC2500">
        <v>0</v>
      </c>
      <c r="AD2500">
        <v>62.7</v>
      </c>
      <c r="AE2500">
        <v>0</v>
      </c>
    </row>
    <row r="2501" spans="1:31" x14ac:dyDescent="0.3">
      <c r="A2501" t="str">
        <f t="shared" si="435"/>
        <v>18</v>
      </c>
      <c r="B2501" t="str">
        <f t="shared" si="430"/>
        <v>09</v>
      </c>
      <c r="C2501" s="1">
        <v>43160.909490740742</v>
      </c>
      <c r="D2501" t="str">
        <f t="shared" si="436"/>
        <v>9</v>
      </c>
      <c r="E2501" t="s">
        <v>47</v>
      </c>
      <c r="H2501" t="s">
        <v>48</v>
      </c>
      <c r="I2501" s="2">
        <v>43168</v>
      </c>
      <c r="J2501" t="s">
        <v>49</v>
      </c>
      <c r="K2501" t="s">
        <v>452</v>
      </c>
      <c r="L2501" t="s">
        <v>453</v>
      </c>
      <c r="M2501" t="s">
        <v>454</v>
      </c>
      <c r="N2501" t="s">
        <v>455</v>
      </c>
      <c r="O2501" t="s">
        <v>39</v>
      </c>
      <c r="P2501" t="s">
        <v>40</v>
      </c>
      <c r="Q2501">
        <v>4</v>
      </c>
      <c r="R2501" t="s">
        <v>41</v>
      </c>
      <c r="S2501" t="s">
        <v>456</v>
      </c>
      <c r="T2501" t="s">
        <v>457</v>
      </c>
      <c r="U2501" t="str">
        <f>"02"</f>
        <v>02</v>
      </c>
      <c r="V2501" t="s">
        <v>51</v>
      </c>
      <c r="W2501" t="str">
        <f>"E4281"</f>
        <v>E4281</v>
      </c>
      <c r="X2501" t="s">
        <v>52</v>
      </c>
      <c r="AA2501" t="s">
        <v>46</v>
      </c>
      <c r="AB2501">
        <v>0</v>
      </c>
      <c r="AC2501">
        <v>0</v>
      </c>
      <c r="AD2501">
        <v>1496.97</v>
      </c>
      <c r="AE2501">
        <v>0</v>
      </c>
    </row>
    <row r="2502" spans="1:31" x14ac:dyDescent="0.3">
      <c r="A2502" t="str">
        <f t="shared" si="435"/>
        <v>18</v>
      </c>
      <c r="B2502" t="str">
        <f t="shared" si="430"/>
        <v>09</v>
      </c>
      <c r="C2502" s="1">
        <v>43174.912361111114</v>
      </c>
      <c r="D2502" t="str">
        <f t="shared" si="436"/>
        <v>9</v>
      </c>
      <c r="E2502" t="s">
        <v>53</v>
      </c>
      <c r="H2502" t="s">
        <v>54</v>
      </c>
      <c r="I2502" s="2">
        <v>43182</v>
      </c>
      <c r="J2502" t="s">
        <v>49</v>
      </c>
      <c r="K2502" t="s">
        <v>452</v>
      </c>
      <c r="L2502" t="s">
        <v>453</v>
      </c>
      <c r="M2502" t="s">
        <v>454</v>
      </c>
      <c r="N2502" t="s">
        <v>455</v>
      </c>
      <c r="O2502" t="s">
        <v>39</v>
      </c>
      <c r="P2502" t="s">
        <v>40</v>
      </c>
      <c r="Q2502">
        <v>4</v>
      </c>
      <c r="R2502" t="s">
        <v>41</v>
      </c>
      <c r="S2502" t="s">
        <v>456</v>
      </c>
      <c r="T2502" t="s">
        <v>457</v>
      </c>
      <c r="U2502" t="str">
        <f>"02"</f>
        <v>02</v>
      </c>
      <c r="V2502" t="s">
        <v>51</v>
      </c>
      <c r="W2502" t="str">
        <f>"E4281"</f>
        <v>E4281</v>
      </c>
      <c r="X2502" t="s">
        <v>52</v>
      </c>
      <c r="AA2502" t="s">
        <v>46</v>
      </c>
      <c r="AB2502">
        <v>0</v>
      </c>
      <c r="AC2502">
        <v>0</v>
      </c>
      <c r="AD2502">
        <v>1496.98</v>
      </c>
      <c r="AE2502">
        <v>0</v>
      </c>
    </row>
    <row r="2503" spans="1:31" x14ac:dyDescent="0.3">
      <c r="A2503" t="str">
        <f t="shared" si="435"/>
        <v>18</v>
      </c>
      <c r="B2503" t="str">
        <f t="shared" si="430"/>
        <v>09</v>
      </c>
      <c r="C2503" s="1">
        <v>43160.909490740742</v>
      </c>
      <c r="D2503" t="str">
        <f t="shared" si="436"/>
        <v>9</v>
      </c>
      <c r="E2503" t="s">
        <v>47</v>
      </c>
      <c r="H2503" t="s">
        <v>48</v>
      </c>
      <c r="I2503" s="2">
        <v>43168</v>
      </c>
      <c r="J2503" t="s">
        <v>49</v>
      </c>
      <c r="K2503" t="s">
        <v>452</v>
      </c>
      <c r="L2503" t="s">
        <v>453</v>
      </c>
      <c r="M2503" t="s">
        <v>454</v>
      </c>
      <c r="N2503" t="s">
        <v>455</v>
      </c>
      <c r="O2503" t="s">
        <v>39</v>
      </c>
      <c r="P2503" t="s">
        <v>40</v>
      </c>
      <c r="Q2503">
        <v>4</v>
      </c>
      <c r="R2503" t="s">
        <v>41</v>
      </c>
      <c r="S2503" t="s">
        <v>456</v>
      </c>
      <c r="T2503" t="s">
        <v>457</v>
      </c>
      <c r="U2503" t="str">
        <f>"02"</f>
        <v>02</v>
      </c>
      <c r="V2503" t="s">
        <v>51</v>
      </c>
      <c r="W2503" t="str">
        <f>"E4280"</f>
        <v>E4280</v>
      </c>
      <c r="X2503" t="s">
        <v>164</v>
      </c>
      <c r="AA2503" t="s">
        <v>46</v>
      </c>
      <c r="AB2503">
        <v>0</v>
      </c>
      <c r="AC2503">
        <v>0</v>
      </c>
      <c r="AD2503">
        <v>2067.1999999999998</v>
      </c>
      <c r="AE2503">
        <v>0</v>
      </c>
    </row>
    <row r="2504" spans="1:31" x14ac:dyDescent="0.3">
      <c r="A2504" t="str">
        <f t="shared" si="435"/>
        <v>18</v>
      </c>
      <c r="B2504" t="str">
        <f t="shared" si="430"/>
        <v>09</v>
      </c>
      <c r="C2504" s="1">
        <v>43174.912361111114</v>
      </c>
      <c r="D2504" t="str">
        <f t="shared" si="436"/>
        <v>9</v>
      </c>
      <c r="E2504" t="s">
        <v>53</v>
      </c>
      <c r="H2504" t="s">
        <v>54</v>
      </c>
      <c r="I2504" s="2">
        <v>43182</v>
      </c>
      <c r="J2504" t="s">
        <v>49</v>
      </c>
      <c r="K2504" t="s">
        <v>452</v>
      </c>
      <c r="L2504" t="s">
        <v>453</v>
      </c>
      <c r="M2504" t="s">
        <v>454</v>
      </c>
      <c r="N2504" t="s">
        <v>455</v>
      </c>
      <c r="O2504" t="s">
        <v>39</v>
      </c>
      <c r="P2504" t="s">
        <v>40</v>
      </c>
      <c r="Q2504">
        <v>4</v>
      </c>
      <c r="R2504" t="s">
        <v>41</v>
      </c>
      <c r="S2504" t="s">
        <v>456</v>
      </c>
      <c r="T2504" t="s">
        <v>457</v>
      </c>
      <c r="U2504" t="str">
        <f>"02"</f>
        <v>02</v>
      </c>
      <c r="V2504" t="s">
        <v>51</v>
      </c>
      <c r="W2504" t="str">
        <f>"E4280"</f>
        <v>E4280</v>
      </c>
      <c r="X2504" t="s">
        <v>164</v>
      </c>
      <c r="AA2504" t="s">
        <v>46</v>
      </c>
      <c r="AB2504">
        <v>0</v>
      </c>
      <c r="AC2504">
        <v>0</v>
      </c>
      <c r="AD2504">
        <v>1655.1</v>
      </c>
      <c r="AE2504">
        <v>0</v>
      </c>
    </row>
    <row r="2505" spans="1:31" x14ac:dyDescent="0.3">
      <c r="A2505" t="str">
        <f t="shared" si="435"/>
        <v>18</v>
      </c>
      <c r="B2505" t="str">
        <f t="shared" si="430"/>
        <v>09</v>
      </c>
      <c r="C2505" s="1">
        <v>43160.903437499997</v>
      </c>
      <c r="D2505" t="str">
        <f t="shared" si="436"/>
        <v>9</v>
      </c>
      <c r="E2505" t="s">
        <v>85</v>
      </c>
      <c r="G2505" t="s">
        <v>86</v>
      </c>
      <c r="H2505" t="s">
        <v>87</v>
      </c>
      <c r="I2505" s="2">
        <v>43160</v>
      </c>
      <c r="J2505" t="s">
        <v>88</v>
      </c>
      <c r="K2505" t="s">
        <v>452</v>
      </c>
      <c r="L2505" t="s">
        <v>453</v>
      </c>
      <c r="M2505" t="s">
        <v>454</v>
      </c>
      <c r="N2505" t="s">
        <v>455</v>
      </c>
      <c r="O2505" t="s">
        <v>39</v>
      </c>
      <c r="P2505" t="s">
        <v>40</v>
      </c>
      <c r="Q2505">
        <v>4</v>
      </c>
      <c r="R2505" t="s">
        <v>41</v>
      </c>
      <c r="S2505" t="s">
        <v>456</v>
      </c>
      <c r="T2505" t="s">
        <v>457</v>
      </c>
      <c r="U2505" t="str">
        <f t="shared" ref="U2505:U2517" si="437">"01"</f>
        <v>01</v>
      </c>
      <c r="V2505" t="s">
        <v>84</v>
      </c>
      <c r="W2505" t="str">
        <f t="shared" ref="W2505:W2510" si="438">"E4107"</f>
        <v>E4107</v>
      </c>
      <c r="X2505" t="s">
        <v>458</v>
      </c>
      <c r="AA2505" t="s">
        <v>65</v>
      </c>
      <c r="AB2505">
        <v>0</v>
      </c>
      <c r="AC2505">
        <v>0</v>
      </c>
      <c r="AD2505">
        <v>0</v>
      </c>
      <c r="AE2505">
        <v>-861.16</v>
      </c>
    </row>
    <row r="2506" spans="1:31" x14ac:dyDescent="0.3">
      <c r="A2506" t="str">
        <f t="shared" si="435"/>
        <v>18</v>
      </c>
      <c r="B2506" t="str">
        <f t="shared" si="430"/>
        <v>09</v>
      </c>
      <c r="C2506" s="1">
        <v>43160.903182870374</v>
      </c>
      <c r="D2506" t="str">
        <f t="shared" si="436"/>
        <v>9</v>
      </c>
      <c r="E2506" t="s">
        <v>85</v>
      </c>
      <c r="G2506" t="s">
        <v>86</v>
      </c>
      <c r="H2506" t="s">
        <v>87</v>
      </c>
      <c r="I2506" s="2">
        <v>43160</v>
      </c>
      <c r="J2506" t="s">
        <v>88</v>
      </c>
      <c r="K2506" t="s">
        <v>452</v>
      </c>
      <c r="L2506" t="s">
        <v>453</v>
      </c>
      <c r="M2506" t="s">
        <v>454</v>
      </c>
      <c r="N2506" t="s">
        <v>455</v>
      </c>
      <c r="O2506" t="s">
        <v>39</v>
      </c>
      <c r="P2506" t="s">
        <v>40</v>
      </c>
      <c r="Q2506">
        <v>4</v>
      </c>
      <c r="R2506" t="s">
        <v>41</v>
      </c>
      <c r="S2506" t="s">
        <v>456</v>
      </c>
      <c r="T2506" t="s">
        <v>457</v>
      </c>
      <c r="U2506" t="str">
        <f t="shared" si="437"/>
        <v>01</v>
      </c>
      <c r="V2506" t="s">
        <v>84</v>
      </c>
      <c r="W2506" t="str">
        <f t="shared" si="438"/>
        <v>E4107</v>
      </c>
      <c r="X2506" t="s">
        <v>458</v>
      </c>
      <c r="AA2506" t="s">
        <v>46</v>
      </c>
      <c r="AB2506">
        <v>0</v>
      </c>
      <c r="AC2506">
        <v>0</v>
      </c>
      <c r="AD2506">
        <v>0</v>
      </c>
      <c r="AE2506">
        <v>7538.72</v>
      </c>
    </row>
    <row r="2507" spans="1:31" x14ac:dyDescent="0.3">
      <c r="A2507" t="str">
        <f t="shared" si="435"/>
        <v>18</v>
      </c>
      <c r="B2507" t="str">
        <f t="shared" si="430"/>
        <v>09</v>
      </c>
      <c r="C2507" s="1">
        <v>43160.906111111108</v>
      </c>
      <c r="D2507" t="str">
        <f t="shared" si="436"/>
        <v>9</v>
      </c>
      <c r="E2507" t="s">
        <v>82</v>
      </c>
      <c r="H2507" t="s">
        <v>48</v>
      </c>
      <c r="I2507" s="2">
        <v>43168</v>
      </c>
      <c r="J2507" t="s">
        <v>83</v>
      </c>
      <c r="K2507" t="s">
        <v>452</v>
      </c>
      <c r="L2507" t="s">
        <v>453</v>
      </c>
      <c r="M2507" t="s">
        <v>454</v>
      </c>
      <c r="N2507" t="s">
        <v>455</v>
      </c>
      <c r="O2507" t="s">
        <v>39</v>
      </c>
      <c r="P2507" t="s">
        <v>40</v>
      </c>
      <c r="Q2507">
        <v>4</v>
      </c>
      <c r="R2507" t="s">
        <v>41</v>
      </c>
      <c r="S2507" t="s">
        <v>456</v>
      </c>
      <c r="T2507" t="s">
        <v>457</v>
      </c>
      <c r="U2507" t="str">
        <f t="shared" si="437"/>
        <v>01</v>
      </c>
      <c r="V2507" t="s">
        <v>84</v>
      </c>
      <c r="W2507" t="str">
        <f t="shared" si="438"/>
        <v>E4107</v>
      </c>
      <c r="X2507" t="s">
        <v>458</v>
      </c>
      <c r="AA2507" t="s">
        <v>46</v>
      </c>
      <c r="AB2507">
        <v>0</v>
      </c>
      <c r="AC2507">
        <v>0</v>
      </c>
      <c r="AD2507">
        <v>2058.98</v>
      </c>
      <c r="AE2507">
        <v>0</v>
      </c>
    </row>
    <row r="2508" spans="1:31" x14ac:dyDescent="0.3">
      <c r="A2508" t="str">
        <f t="shared" si="435"/>
        <v>18</v>
      </c>
      <c r="B2508" t="str">
        <f t="shared" si="430"/>
        <v>09</v>
      </c>
      <c r="C2508" s="1">
        <v>43174.9065162037</v>
      </c>
      <c r="D2508" t="str">
        <f t="shared" si="436"/>
        <v>9</v>
      </c>
      <c r="E2508" t="s">
        <v>90</v>
      </c>
      <c r="G2508" t="s">
        <v>86</v>
      </c>
      <c r="H2508" t="s">
        <v>87</v>
      </c>
      <c r="I2508" s="2">
        <v>43174</v>
      </c>
      <c r="J2508" t="s">
        <v>88</v>
      </c>
      <c r="K2508" t="s">
        <v>452</v>
      </c>
      <c r="L2508" t="s">
        <v>453</v>
      </c>
      <c r="M2508" t="s">
        <v>454</v>
      </c>
      <c r="N2508" t="s">
        <v>455</v>
      </c>
      <c r="O2508" t="s">
        <v>39</v>
      </c>
      <c r="P2508" t="s">
        <v>40</v>
      </c>
      <c r="Q2508">
        <v>4</v>
      </c>
      <c r="R2508" t="s">
        <v>41</v>
      </c>
      <c r="S2508" t="s">
        <v>456</v>
      </c>
      <c r="T2508" t="s">
        <v>457</v>
      </c>
      <c r="U2508" t="str">
        <f t="shared" si="437"/>
        <v>01</v>
      </c>
      <c r="V2508" t="s">
        <v>84</v>
      </c>
      <c r="W2508" t="str">
        <f t="shared" si="438"/>
        <v>E4107</v>
      </c>
      <c r="X2508" t="s">
        <v>458</v>
      </c>
      <c r="AA2508" t="s">
        <v>65</v>
      </c>
      <c r="AB2508">
        <v>0</v>
      </c>
      <c r="AC2508">
        <v>0</v>
      </c>
      <c r="AD2508">
        <v>0</v>
      </c>
      <c r="AE2508">
        <v>-6109.27</v>
      </c>
    </row>
    <row r="2509" spans="1:31" x14ac:dyDescent="0.3">
      <c r="A2509" t="str">
        <f t="shared" si="435"/>
        <v>18</v>
      </c>
      <c r="B2509" t="str">
        <f t="shared" si="430"/>
        <v>09</v>
      </c>
      <c r="C2509" s="1">
        <v>43174.90934027778</v>
      </c>
      <c r="D2509" t="str">
        <f t="shared" si="436"/>
        <v>9</v>
      </c>
      <c r="E2509" t="s">
        <v>210</v>
      </c>
      <c r="H2509" t="s">
        <v>54</v>
      </c>
      <c r="I2509" s="2">
        <v>43182</v>
      </c>
      <c r="J2509" t="s">
        <v>83</v>
      </c>
      <c r="K2509" t="s">
        <v>452</v>
      </c>
      <c r="L2509" t="s">
        <v>453</v>
      </c>
      <c r="M2509" t="s">
        <v>454</v>
      </c>
      <c r="N2509" t="s">
        <v>455</v>
      </c>
      <c r="O2509" t="s">
        <v>39</v>
      </c>
      <c r="P2509" t="s">
        <v>40</v>
      </c>
      <c r="Q2509">
        <v>4</v>
      </c>
      <c r="R2509" t="s">
        <v>41</v>
      </c>
      <c r="S2509" t="s">
        <v>456</v>
      </c>
      <c r="T2509" t="s">
        <v>457</v>
      </c>
      <c r="U2509" t="str">
        <f t="shared" si="437"/>
        <v>01</v>
      </c>
      <c r="V2509" t="s">
        <v>84</v>
      </c>
      <c r="W2509" t="str">
        <f t="shared" si="438"/>
        <v>E4107</v>
      </c>
      <c r="X2509" t="s">
        <v>458</v>
      </c>
      <c r="AA2509" t="s">
        <v>46</v>
      </c>
      <c r="AB2509">
        <v>0</v>
      </c>
      <c r="AC2509">
        <v>0</v>
      </c>
      <c r="AD2509">
        <v>942.34</v>
      </c>
      <c r="AE2509">
        <v>0</v>
      </c>
    </row>
    <row r="2510" spans="1:31" x14ac:dyDescent="0.3">
      <c r="A2510" t="str">
        <f t="shared" si="435"/>
        <v>18</v>
      </c>
      <c r="B2510" t="str">
        <f t="shared" si="430"/>
        <v>09</v>
      </c>
      <c r="C2510" s="1">
        <v>43188.904756944445</v>
      </c>
      <c r="D2510" t="str">
        <f t="shared" si="436"/>
        <v>9</v>
      </c>
      <c r="E2510" t="s">
        <v>91</v>
      </c>
      <c r="G2510" t="s">
        <v>86</v>
      </c>
      <c r="H2510" t="s">
        <v>87</v>
      </c>
      <c r="I2510" s="2">
        <v>43188</v>
      </c>
      <c r="J2510" t="s">
        <v>88</v>
      </c>
      <c r="K2510" t="s">
        <v>452</v>
      </c>
      <c r="L2510" t="s">
        <v>453</v>
      </c>
      <c r="M2510" t="s">
        <v>454</v>
      </c>
      <c r="N2510" t="s">
        <v>455</v>
      </c>
      <c r="O2510" t="s">
        <v>39</v>
      </c>
      <c r="P2510" t="s">
        <v>40</v>
      </c>
      <c r="Q2510">
        <v>4</v>
      </c>
      <c r="R2510" t="s">
        <v>41</v>
      </c>
      <c r="S2510" t="s">
        <v>456</v>
      </c>
      <c r="T2510" t="s">
        <v>457</v>
      </c>
      <c r="U2510" t="str">
        <f t="shared" si="437"/>
        <v>01</v>
      </c>
      <c r="V2510" t="s">
        <v>84</v>
      </c>
      <c r="W2510" t="str">
        <f t="shared" si="438"/>
        <v>E4107</v>
      </c>
      <c r="X2510" t="s">
        <v>458</v>
      </c>
      <c r="AA2510" t="s">
        <v>65</v>
      </c>
      <c r="AB2510">
        <v>0</v>
      </c>
      <c r="AC2510">
        <v>0</v>
      </c>
      <c r="AD2510">
        <v>0</v>
      </c>
      <c r="AE2510">
        <v>-942.34</v>
      </c>
    </row>
    <row r="2511" spans="1:31" x14ac:dyDescent="0.3">
      <c r="A2511" t="str">
        <f t="shared" si="435"/>
        <v>18</v>
      </c>
      <c r="B2511" t="str">
        <f t="shared" si="430"/>
        <v>09</v>
      </c>
      <c r="C2511" s="1">
        <v>43160.903437499997</v>
      </c>
      <c r="D2511" t="str">
        <f t="shared" si="436"/>
        <v>9</v>
      </c>
      <c r="E2511" t="s">
        <v>85</v>
      </c>
      <c r="G2511" t="s">
        <v>86</v>
      </c>
      <c r="H2511" t="s">
        <v>87</v>
      </c>
      <c r="I2511" s="2">
        <v>43160</v>
      </c>
      <c r="J2511" t="s">
        <v>88</v>
      </c>
      <c r="K2511" t="s">
        <v>452</v>
      </c>
      <c r="L2511" t="s">
        <v>453</v>
      </c>
      <c r="M2511" t="s">
        <v>454</v>
      </c>
      <c r="N2511" t="s">
        <v>455</v>
      </c>
      <c r="O2511" t="s">
        <v>39</v>
      </c>
      <c r="P2511" t="s">
        <v>40</v>
      </c>
      <c r="Q2511">
        <v>4</v>
      </c>
      <c r="R2511" t="s">
        <v>41</v>
      </c>
      <c r="S2511" t="s">
        <v>456</v>
      </c>
      <c r="T2511" t="s">
        <v>457</v>
      </c>
      <c r="U2511" t="str">
        <f t="shared" si="437"/>
        <v>01</v>
      </c>
      <c r="V2511" t="s">
        <v>84</v>
      </c>
      <c r="W2511" t="str">
        <f t="shared" ref="W2511:W2517" si="439">"E4105"</f>
        <v>E4105</v>
      </c>
      <c r="X2511" t="s">
        <v>84</v>
      </c>
      <c r="AA2511" t="s">
        <v>65</v>
      </c>
      <c r="AB2511">
        <v>0</v>
      </c>
      <c r="AC2511">
        <v>0</v>
      </c>
      <c r="AD2511">
        <v>0</v>
      </c>
      <c r="AE2511">
        <v>-48412.09</v>
      </c>
    </row>
    <row r="2512" spans="1:31" x14ac:dyDescent="0.3">
      <c r="A2512" t="str">
        <f t="shared" si="435"/>
        <v>18</v>
      </c>
      <c r="B2512" t="str">
        <f t="shared" si="430"/>
        <v>09</v>
      </c>
      <c r="C2512" s="1">
        <v>43160.903182870374</v>
      </c>
      <c r="D2512" t="str">
        <f t="shared" si="436"/>
        <v>9</v>
      </c>
      <c r="E2512" t="s">
        <v>85</v>
      </c>
      <c r="G2512" t="s">
        <v>86</v>
      </c>
      <c r="H2512" t="s">
        <v>87</v>
      </c>
      <c r="I2512" s="2">
        <v>43160</v>
      </c>
      <c r="J2512" t="s">
        <v>88</v>
      </c>
      <c r="K2512" t="s">
        <v>452</v>
      </c>
      <c r="L2512" t="s">
        <v>453</v>
      </c>
      <c r="M2512" t="s">
        <v>454</v>
      </c>
      <c r="N2512" t="s">
        <v>455</v>
      </c>
      <c r="O2512" t="s">
        <v>39</v>
      </c>
      <c r="P2512" t="s">
        <v>40</v>
      </c>
      <c r="Q2512">
        <v>4</v>
      </c>
      <c r="R2512" t="s">
        <v>41</v>
      </c>
      <c r="S2512" t="s">
        <v>456</v>
      </c>
      <c r="T2512" t="s">
        <v>457</v>
      </c>
      <c r="U2512" t="str">
        <f t="shared" si="437"/>
        <v>01</v>
      </c>
      <c r="V2512" t="s">
        <v>84</v>
      </c>
      <c r="W2512" t="str">
        <f t="shared" si="439"/>
        <v>E4105</v>
      </c>
      <c r="X2512" t="s">
        <v>84</v>
      </c>
      <c r="AA2512" t="s">
        <v>46</v>
      </c>
      <c r="AB2512">
        <v>0</v>
      </c>
      <c r="AC2512">
        <v>0</v>
      </c>
      <c r="AD2512">
        <v>0</v>
      </c>
      <c r="AE2512">
        <v>46166.239999999998</v>
      </c>
    </row>
    <row r="2513" spans="1:31" x14ac:dyDescent="0.3">
      <c r="A2513" t="str">
        <f t="shared" si="435"/>
        <v>18</v>
      </c>
      <c r="B2513" t="str">
        <f t="shared" si="430"/>
        <v>09</v>
      </c>
      <c r="C2513" s="1">
        <v>43160.906111111108</v>
      </c>
      <c r="D2513" t="str">
        <f t="shared" si="436"/>
        <v>9</v>
      </c>
      <c r="E2513" t="s">
        <v>82</v>
      </c>
      <c r="H2513" t="s">
        <v>48</v>
      </c>
      <c r="I2513" s="2">
        <v>43168</v>
      </c>
      <c r="J2513" t="s">
        <v>83</v>
      </c>
      <c r="K2513" t="s">
        <v>452</v>
      </c>
      <c r="L2513" t="s">
        <v>453</v>
      </c>
      <c r="M2513" t="s">
        <v>454</v>
      </c>
      <c r="N2513" t="s">
        <v>455</v>
      </c>
      <c r="O2513" t="s">
        <v>39</v>
      </c>
      <c r="P2513" t="s">
        <v>40</v>
      </c>
      <c r="Q2513">
        <v>4</v>
      </c>
      <c r="R2513" t="s">
        <v>41</v>
      </c>
      <c r="S2513" t="s">
        <v>456</v>
      </c>
      <c r="T2513" t="s">
        <v>457</v>
      </c>
      <c r="U2513" t="str">
        <f t="shared" si="437"/>
        <v>01</v>
      </c>
      <c r="V2513" t="s">
        <v>84</v>
      </c>
      <c r="W2513" t="str">
        <f t="shared" si="439"/>
        <v>E4105</v>
      </c>
      <c r="X2513" t="s">
        <v>84</v>
      </c>
      <c r="AA2513" t="s">
        <v>46</v>
      </c>
      <c r="AB2513">
        <v>0</v>
      </c>
      <c r="AC2513">
        <v>0</v>
      </c>
      <c r="AD2513">
        <v>10486.39</v>
      </c>
      <c r="AE2513">
        <v>0</v>
      </c>
    </row>
    <row r="2514" spans="1:31" x14ac:dyDescent="0.3">
      <c r="A2514" t="str">
        <f t="shared" si="435"/>
        <v>18</v>
      </c>
      <c r="B2514" t="str">
        <f t="shared" ref="B2514:B2582" si="440">"09"</f>
        <v>09</v>
      </c>
      <c r="C2514" s="1">
        <v>43174.9065162037</v>
      </c>
      <c r="D2514" t="str">
        <f t="shared" si="436"/>
        <v>9</v>
      </c>
      <c r="E2514" t="s">
        <v>90</v>
      </c>
      <c r="G2514" t="s">
        <v>86</v>
      </c>
      <c r="H2514" t="s">
        <v>87</v>
      </c>
      <c r="I2514" s="2">
        <v>43174</v>
      </c>
      <c r="J2514" t="s">
        <v>88</v>
      </c>
      <c r="K2514" t="s">
        <v>452</v>
      </c>
      <c r="L2514" t="s">
        <v>453</v>
      </c>
      <c r="M2514" t="s">
        <v>454</v>
      </c>
      <c r="N2514" t="s">
        <v>455</v>
      </c>
      <c r="O2514" t="s">
        <v>39</v>
      </c>
      <c r="P2514" t="s">
        <v>40</v>
      </c>
      <c r="Q2514">
        <v>4</v>
      </c>
      <c r="R2514" t="s">
        <v>41</v>
      </c>
      <c r="S2514" t="s">
        <v>456</v>
      </c>
      <c r="T2514" t="s">
        <v>457</v>
      </c>
      <c r="U2514" t="str">
        <f t="shared" si="437"/>
        <v>01</v>
      </c>
      <c r="V2514" t="s">
        <v>84</v>
      </c>
      <c r="W2514" t="str">
        <f t="shared" si="439"/>
        <v>E4105</v>
      </c>
      <c r="X2514" t="s">
        <v>84</v>
      </c>
      <c r="AA2514" t="s">
        <v>65</v>
      </c>
      <c r="AB2514">
        <v>0</v>
      </c>
      <c r="AC2514">
        <v>0</v>
      </c>
      <c r="AD2514">
        <v>0</v>
      </c>
      <c r="AE2514">
        <v>-10011.93</v>
      </c>
    </row>
    <row r="2515" spans="1:31" x14ac:dyDescent="0.3">
      <c r="A2515" t="str">
        <f t="shared" si="435"/>
        <v>18</v>
      </c>
      <c r="B2515" t="str">
        <f t="shared" si="440"/>
        <v>09</v>
      </c>
      <c r="C2515" s="1">
        <v>43174.90934027778</v>
      </c>
      <c r="D2515" t="str">
        <f t="shared" si="436"/>
        <v>9</v>
      </c>
      <c r="E2515" t="s">
        <v>210</v>
      </c>
      <c r="H2515" t="s">
        <v>54</v>
      </c>
      <c r="I2515" s="2">
        <v>43182</v>
      </c>
      <c r="J2515" t="s">
        <v>83</v>
      </c>
      <c r="K2515" t="s">
        <v>452</v>
      </c>
      <c r="L2515" t="s">
        <v>453</v>
      </c>
      <c r="M2515" t="s">
        <v>454</v>
      </c>
      <c r="N2515" t="s">
        <v>455</v>
      </c>
      <c r="O2515" t="s">
        <v>39</v>
      </c>
      <c r="P2515" t="s">
        <v>40</v>
      </c>
      <c r="Q2515">
        <v>4</v>
      </c>
      <c r="R2515" t="s">
        <v>41</v>
      </c>
      <c r="S2515" t="s">
        <v>456</v>
      </c>
      <c r="T2515" t="s">
        <v>457</v>
      </c>
      <c r="U2515" t="str">
        <f t="shared" si="437"/>
        <v>01</v>
      </c>
      <c r="V2515" t="s">
        <v>84</v>
      </c>
      <c r="W2515" t="str">
        <f t="shared" si="439"/>
        <v>E4105</v>
      </c>
      <c r="X2515" t="s">
        <v>84</v>
      </c>
      <c r="AA2515" t="s">
        <v>46</v>
      </c>
      <c r="AB2515">
        <v>0</v>
      </c>
      <c r="AC2515">
        <v>0</v>
      </c>
      <c r="AD2515">
        <v>10011.94</v>
      </c>
      <c r="AE2515">
        <v>0</v>
      </c>
    </row>
    <row r="2516" spans="1:31" x14ac:dyDescent="0.3">
      <c r="A2516" t="str">
        <f t="shared" si="435"/>
        <v>18</v>
      </c>
      <c r="B2516" t="str">
        <f t="shared" si="440"/>
        <v>09</v>
      </c>
      <c r="C2516" s="1">
        <v>43188.904756944445</v>
      </c>
      <c r="D2516" t="str">
        <f t="shared" si="436"/>
        <v>9</v>
      </c>
      <c r="E2516" t="s">
        <v>91</v>
      </c>
      <c r="G2516" t="s">
        <v>86</v>
      </c>
      <c r="H2516" t="s">
        <v>87</v>
      </c>
      <c r="I2516" s="2">
        <v>43188</v>
      </c>
      <c r="J2516" t="s">
        <v>88</v>
      </c>
      <c r="K2516" t="s">
        <v>452</v>
      </c>
      <c r="L2516" t="s">
        <v>453</v>
      </c>
      <c r="M2516" t="s">
        <v>454</v>
      </c>
      <c r="N2516" t="s">
        <v>455</v>
      </c>
      <c r="O2516" t="s">
        <v>39</v>
      </c>
      <c r="P2516" t="s">
        <v>40</v>
      </c>
      <c r="Q2516">
        <v>4</v>
      </c>
      <c r="R2516" t="s">
        <v>41</v>
      </c>
      <c r="S2516" t="s">
        <v>456</v>
      </c>
      <c r="T2516" t="s">
        <v>457</v>
      </c>
      <c r="U2516" t="str">
        <f t="shared" si="437"/>
        <v>01</v>
      </c>
      <c r="V2516" t="s">
        <v>84</v>
      </c>
      <c r="W2516" t="str">
        <f t="shared" si="439"/>
        <v>E4105</v>
      </c>
      <c r="X2516" t="s">
        <v>84</v>
      </c>
      <c r="AA2516" t="s">
        <v>65</v>
      </c>
      <c r="AB2516">
        <v>0</v>
      </c>
      <c r="AC2516">
        <v>0</v>
      </c>
      <c r="AD2516">
        <v>0</v>
      </c>
      <c r="AE2516">
        <v>-28525.26</v>
      </c>
    </row>
    <row r="2517" spans="1:31" x14ac:dyDescent="0.3">
      <c r="A2517" t="str">
        <f t="shared" si="435"/>
        <v>18</v>
      </c>
      <c r="B2517" t="str">
        <f t="shared" si="440"/>
        <v>09</v>
      </c>
      <c r="C2517" s="1">
        <v>43188.904513888891</v>
      </c>
      <c r="D2517" t="str">
        <f t="shared" si="436"/>
        <v>9</v>
      </c>
      <c r="E2517" t="s">
        <v>91</v>
      </c>
      <c r="G2517" t="s">
        <v>86</v>
      </c>
      <c r="H2517" t="s">
        <v>87</v>
      </c>
      <c r="I2517" s="2">
        <v>43188</v>
      </c>
      <c r="J2517" t="s">
        <v>88</v>
      </c>
      <c r="K2517" t="s">
        <v>452</v>
      </c>
      <c r="L2517" t="s">
        <v>453</v>
      </c>
      <c r="M2517" t="s">
        <v>454</v>
      </c>
      <c r="N2517" t="s">
        <v>455</v>
      </c>
      <c r="O2517" t="s">
        <v>39</v>
      </c>
      <c r="P2517" t="s">
        <v>40</v>
      </c>
      <c r="Q2517">
        <v>4</v>
      </c>
      <c r="R2517" t="s">
        <v>41</v>
      </c>
      <c r="S2517" t="s">
        <v>456</v>
      </c>
      <c r="T2517" t="s">
        <v>457</v>
      </c>
      <c r="U2517" t="str">
        <f t="shared" si="437"/>
        <v>01</v>
      </c>
      <c r="V2517" t="s">
        <v>84</v>
      </c>
      <c r="W2517" t="str">
        <f t="shared" si="439"/>
        <v>E4105</v>
      </c>
      <c r="X2517" t="s">
        <v>84</v>
      </c>
      <c r="AA2517" t="s">
        <v>46</v>
      </c>
      <c r="AB2517">
        <v>0</v>
      </c>
      <c r="AC2517">
        <v>0</v>
      </c>
      <c r="AD2517">
        <v>0</v>
      </c>
      <c r="AE2517">
        <v>22015.439999999999</v>
      </c>
    </row>
    <row r="2518" spans="1:31" x14ac:dyDescent="0.3">
      <c r="A2518" t="str">
        <f t="shared" si="435"/>
        <v>18</v>
      </c>
      <c r="B2518" t="str">
        <f t="shared" si="440"/>
        <v>09</v>
      </c>
      <c r="C2518" s="1">
        <v>43164.668090277781</v>
      </c>
      <c r="D2518" t="str">
        <f t="shared" si="436"/>
        <v>9</v>
      </c>
      <c r="E2518" t="s">
        <v>459</v>
      </c>
      <c r="H2518" t="s">
        <v>460</v>
      </c>
      <c r="I2518" s="2">
        <v>43165</v>
      </c>
      <c r="J2518" t="s">
        <v>74</v>
      </c>
      <c r="K2518" t="s">
        <v>242</v>
      </c>
      <c r="L2518" t="s">
        <v>243</v>
      </c>
      <c r="M2518" t="s">
        <v>461</v>
      </c>
      <c r="N2518" t="s">
        <v>462</v>
      </c>
      <c r="O2518" t="s">
        <v>39</v>
      </c>
      <c r="P2518" t="s">
        <v>40</v>
      </c>
      <c r="Q2518">
        <v>4</v>
      </c>
      <c r="R2518" t="s">
        <v>41</v>
      </c>
      <c r="S2518" t="s">
        <v>463</v>
      </c>
      <c r="T2518" t="s">
        <v>462</v>
      </c>
      <c r="U2518" t="str">
        <f>"05"</f>
        <v>05</v>
      </c>
      <c r="V2518" t="s">
        <v>58</v>
      </c>
      <c r="W2518" t="str">
        <f>"E5049"</f>
        <v>E5049</v>
      </c>
      <c r="X2518" t="s">
        <v>305</v>
      </c>
      <c r="AA2518" t="s">
        <v>46</v>
      </c>
      <c r="AB2518">
        <v>0</v>
      </c>
      <c r="AC2518">
        <v>0</v>
      </c>
      <c r="AD2518">
        <v>120</v>
      </c>
      <c r="AE2518">
        <v>0</v>
      </c>
    </row>
    <row r="2519" spans="1:31" x14ac:dyDescent="0.3">
      <c r="A2519" t="str">
        <f t="shared" si="435"/>
        <v>18</v>
      </c>
      <c r="B2519" t="str">
        <f t="shared" si="440"/>
        <v>09</v>
      </c>
      <c r="C2519" s="1">
        <v>43164.668090277781</v>
      </c>
      <c r="D2519" t="str">
        <f t="shared" si="436"/>
        <v>9</v>
      </c>
      <c r="E2519" t="s">
        <v>459</v>
      </c>
      <c r="H2519" t="s">
        <v>460</v>
      </c>
      <c r="I2519" s="2">
        <v>43165</v>
      </c>
      <c r="J2519" t="s">
        <v>265</v>
      </c>
      <c r="K2519" t="s">
        <v>242</v>
      </c>
      <c r="L2519" t="s">
        <v>243</v>
      </c>
      <c r="M2519" t="s">
        <v>461</v>
      </c>
      <c r="N2519" t="s">
        <v>462</v>
      </c>
      <c r="O2519" t="s">
        <v>39</v>
      </c>
      <c r="P2519" t="s">
        <v>40</v>
      </c>
      <c r="Q2519">
        <v>4</v>
      </c>
      <c r="R2519" t="s">
        <v>41</v>
      </c>
      <c r="S2519" t="s">
        <v>463</v>
      </c>
      <c r="T2519" t="s">
        <v>462</v>
      </c>
      <c r="U2519" t="str">
        <f>"RV"</f>
        <v>RV</v>
      </c>
      <c r="V2519" t="s">
        <v>44</v>
      </c>
      <c r="W2519" t="str">
        <f>"R3711E"</f>
        <v>R3711E</v>
      </c>
      <c r="X2519" t="s">
        <v>266</v>
      </c>
      <c r="AA2519" t="s">
        <v>46</v>
      </c>
      <c r="AB2519">
        <v>0</v>
      </c>
      <c r="AC2519">
        <v>0</v>
      </c>
      <c r="AD2519">
        <v>174.36</v>
      </c>
      <c r="AE2519">
        <v>0</v>
      </c>
    </row>
    <row r="2520" spans="1:31" x14ac:dyDescent="0.3">
      <c r="A2520" t="str">
        <f t="shared" si="435"/>
        <v>18</v>
      </c>
      <c r="B2520" t="str">
        <f t="shared" si="440"/>
        <v>09</v>
      </c>
      <c r="C2520" s="1">
        <v>43164.668090277781</v>
      </c>
      <c r="D2520" t="str">
        <f t="shared" si="436"/>
        <v>9</v>
      </c>
      <c r="E2520" t="s">
        <v>459</v>
      </c>
      <c r="H2520" t="s">
        <v>460</v>
      </c>
      <c r="I2520" s="2">
        <v>43165</v>
      </c>
      <c r="J2520" t="s">
        <v>267</v>
      </c>
      <c r="K2520" t="s">
        <v>242</v>
      </c>
      <c r="L2520" t="s">
        <v>243</v>
      </c>
      <c r="M2520" t="s">
        <v>461</v>
      </c>
      <c r="N2520" t="s">
        <v>462</v>
      </c>
      <c r="O2520" t="s">
        <v>39</v>
      </c>
      <c r="P2520" t="s">
        <v>40</v>
      </c>
      <c r="Q2520">
        <v>4</v>
      </c>
      <c r="R2520" t="s">
        <v>41</v>
      </c>
      <c r="S2520" t="s">
        <v>463</v>
      </c>
      <c r="T2520" t="s">
        <v>462</v>
      </c>
      <c r="U2520" t="str">
        <f>"09"</f>
        <v>09</v>
      </c>
      <c r="V2520" t="s">
        <v>268</v>
      </c>
      <c r="W2520" t="str">
        <f>"E5982"</f>
        <v>E5982</v>
      </c>
      <c r="X2520" t="s">
        <v>268</v>
      </c>
      <c r="AA2520" t="s">
        <v>46</v>
      </c>
      <c r="AB2520">
        <v>0</v>
      </c>
      <c r="AC2520">
        <v>0</v>
      </c>
      <c r="AD2520">
        <v>54.36</v>
      </c>
      <c r="AE2520">
        <v>0</v>
      </c>
    </row>
    <row r="2521" spans="1:31" x14ac:dyDescent="0.3">
      <c r="A2521" t="str">
        <f t="shared" si="435"/>
        <v>18</v>
      </c>
      <c r="B2521" t="str">
        <f t="shared" si="440"/>
        <v>09</v>
      </c>
      <c r="C2521" s="1">
        <v>43165.717187499999</v>
      </c>
      <c r="D2521" t="str">
        <f t="shared" si="436"/>
        <v>9</v>
      </c>
      <c r="E2521" t="s">
        <v>464</v>
      </c>
      <c r="G2521" t="s">
        <v>465</v>
      </c>
      <c r="H2521" t="s">
        <v>466</v>
      </c>
      <c r="I2521" s="2">
        <v>43160</v>
      </c>
      <c r="J2521" t="s">
        <v>265</v>
      </c>
      <c r="K2521" t="s">
        <v>242</v>
      </c>
      <c r="L2521" t="s">
        <v>243</v>
      </c>
      <c r="M2521" t="s">
        <v>467</v>
      </c>
      <c r="N2521" t="s">
        <v>468</v>
      </c>
      <c r="O2521" t="s">
        <v>39</v>
      </c>
      <c r="P2521" t="s">
        <v>40</v>
      </c>
      <c r="Q2521">
        <v>4</v>
      </c>
      <c r="R2521" t="s">
        <v>41</v>
      </c>
      <c r="S2521" t="s">
        <v>469</v>
      </c>
      <c r="T2521" t="s">
        <v>468</v>
      </c>
      <c r="U2521" t="str">
        <f>"RV"</f>
        <v>RV</v>
      </c>
      <c r="V2521" t="s">
        <v>44</v>
      </c>
      <c r="W2521" t="str">
        <f>"R3711E"</f>
        <v>R3711E</v>
      </c>
      <c r="X2521" t="s">
        <v>266</v>
      </c>
      <c r="AA2521" t="s">
        <v>46</v>
      </c>
      <c r="AB2521">
        <v>0</v>
      </c>
      <c r="AC2521">
        <v>0</v>
      </c>
      <c r="AD2521">
        <v>3441</v>
      </c>
      <c r="AE2521">
        <v>0</v>
      </c>
    </row>
    <row r="2522" spans="1:31" x14ac:dyDescent="0.3">
      <c r="A2522" t="str">
        <f t="shared" si="435"/>
        <v>18</v>
      </c>
      <c r="B2522" t="str">
        <f t="shared" si="440"/>
        <v>09</v>
      </c>
      <c r="C2522" s="1">
        <v>43166.598622685182</v>
      </c>
      <c r="D2522" t="str">
        <f t="shared" si="436"/>
        <v>9</v>
      </c>
      <c r="E2522" t="s">
        <v>470</v>
      </c>
      <c r="G2522" t="s">
        <v>471</v>
      </c>
      <c r="H2522" t="s">
        <v>472</v>
      </c>
      <c r="I2522" s="2">
        <v>43164</v>
      </c>
      <c r="J2522" t="s">
        <v>265</v>
      </c>
      <c r="K2522" t="s">
        <v>242</v>
      </c>
      <c r="L2522" t="s">
        <v>243</v>
      </c>
      <c r="M2522" t="s">
        <v>467</v>
      </c>
      <c r="N2522" t="s">
        <v>468</v>
      </c>
      <c r="O2522" t="s">
        <v>39</v>
      </c>
      <c r="P2522" t="s">
        <v>40</v>
      </c>
      <c r="Q2522">
        <v>4</v>
      </c>
      <c r="R2522" t="s">
        <v>41</v>
      </c>
      <c r="S2522" t="s">
        <v>469</v>
      </c>
      <c r="T2522" t="s">
        <v>468</v>
      </c>
      <c r="U2522" t="str">
        <f>"RV"</f>
        <v>RV</v>
      </c>
      <c r="V2522" t="s">
        <v>44</v>
      </c>
      <c r="W2522" t="str">
        <f>"R3711E"</f>
        <v>R3711E</v>
      </c>
      <c r="X2522" t="s">
        <v>266</v>
      </c>
      <c r="AA2522" t="s">
        <v>46</v>
      </c>
      <c r="AB2522">
        <v>0</v>
      </c>
      <c r="AC2522">
        <v>0</v>
      </c>
      <c r="AD2522">
        <v>7089.6</v>
      </c>
      <c r="AE2522">
        <v>0</v>
      </c>
    </row>
    <row r="2523" spans="1:31" x14ac:dyDescent="0.3">
      <c r="A2523" t="str">
        <f t="shared" si="435"/>
        <v>18</v>
      </c>
      <c r="B2523" t="str">
        <f t="shared" si="440"/>
        <v>09</v>
      </c>
      <c r="C2523" s="1">
        <v>43165.717187499999</v>
      </c>
      <c r="D2523" t="str">
        <f t="shared" si="436"/>
        <v>9</v>
      </c>
      <c r="E2523" t="s">
        <v>464</v>
      </c>
      <c r="G2523" t="s">
        <v>465</v>
      </c>
      <c r="H2523" t="s">
        <v>466</v>
      </c>
      <c r="I2523" s="2">
        <v>43160</v>
      </c>
      <c r="J2523" t="s">
        <v>67</v>
      </c>
      <c r="K2523" t="s">
        <v>242</v>
      </c>
      <c r="L2523" t="s">
        <v>243</v>
      </c>
      <c r="M2523" t="s">
        <v>467</v>
      </c>
      <c r="N2523" t="s">
        <v>468</v>
      </c>
      <c r="O2523" t="s">
        <v>39</v>
      </c>
      <c r="P2523" t="s">
        <v>40</v>
      </c>
      <c r="Q2523">
        <v>4</v>
      </c>
      <c r="R2523" t="s">
        <v>41</v>
      </c>
      <c r="S2523" t="s">
        <v>469</v>
      </c>
      <c r="T2523" t="s">
        <v>468</v>
      </c>
      <c r="U2523" t="str">
        <f t="shared" ref="U2523:U2528" si="441">"06"</f>
        <v>06</v>
      </c>
      <c r="V2523" t="s">
        <v>449</v>
      </c>
      <c r="W2523" t="str">
        <f t="shared" ref="W2523:W2528" si="442">"E6430C"</f>
        <v>E6430C</v>
      </c>
      <c r="X2523" t="s">
        <v>473</v>
      </c>
      <c r="AA2523" t="s">
        <v>65</v>
      </c>
      <c r="AB2523">
        <v>0</v>
      </c>
      <c r="AC2523">
        <v>0</v>
      </c>
      <c r="AD2523">
        <v>0</v>
      </c>
      <c r="AE2523">
        <v>-3441</v>
      </c>
    </row>
    <row r="2524" spans="1:31" x14ac:dyDescent="0.3">
      <c r="A2524" t="str">
        <f t="shared" si="435"/>
        <v>18</v>
      </c>
      <c r="B2524" t="str">
        <f t="shared" si="440"/>
        <v>09</v>
      </c>
      <c r="C2524" s="1">
        <v>43165.717187499999</v>
      </c>
      <c r="D2524" t="str">
        <f t="shared" si="436"/>
        <v>9</v>
      </c>
      <c r="E2524" t="s">
        <v>464</v>
      </c>
      <c r="G2524" t="s">
        <v>465</v>
      </c>
      <c r="H2524" t="s">
        <v>466</v>
      </c>
      <c r="I2524" s="2">
        <v>43160</v>
      </c>
      <c r="J2524" t="s">
        <v>67</v>
      </c>
      <c r="K2524" t="s">
        <v>242</v>
      </c>
      <c r="L2524" t="s">
        <v>243</v>
      </c>
      <c r="M2524" t="s">
        <v>467</v>
      </c>
      <c r="N2524" t="s">
        <v>468</v>
      </c>
      <c r="O2524" t="s">
        <v>39</v>
      </c>
      <c r="P2524" t="s">
        <v>40</v>
      </c>
      <c r="Q2524">
        <v>4</v>
      </c>
      <c r="R2524" t="s">
        <v>41</v>
      </c>
      <c r="S2524" t="s">
        <v>469</v>
      </c>
      <c r="T2524" t="s">
        <v>468</v>
      </c>
      <c r="U2524" t="str">
        <f t="shared" si="441"/>
        <v>06</v>
      </c>
      <c r="V2524" t="s">
        <v>449</v>
      </c>
      <c r="W2524" t="str">
        <f t="shared" si="442"/>
        <v>E6430C</v>
      </c>
      <c r="X2524" t="s">
        <v>473</v>
      </c>
      <c r="AA2524" t="s">
        <v>46</v>
      </c>
      <c r="AB2524">
        <v>0</v>
      </c>
      <c r="AC2524">
        <v>0</v>
      </c>
      <c r="AD2524">
        <v>3441</v>
      </c>
      <c r="AE2524">
        <v>0</v>
      </c>
    </row>
    <row r="2525" spans="1:31" x14ac:dyDescent="0.3">
      <c r="A2525" t="str">
        <f t="shared" si="435"/>
        <v>18</v>
      </c>
      <c r="B2525" t="str">
        <f t="shared" si="440"/>
        <v>09</v>
      </c>
      <c r="C2525" s="1">
        <v>43165.717187499999</v>
      </c>
      <c r="D2525" t="str">
        <f t="shared" si="436"/>
        <v>9</v>
      </c>
      <c r="E2525" t="s">
        <v>464</v>
      </c>
      <c r="G2525" t="s">
        <v>465</v>
      </c>
      <c r="H2525" t="s">
        <v>466</v>
      </c>
      <c r="I2525" s="2">
        <v>43160</v>
      </c>
      <c r="J2525" t="s">
        <v>67</v>
      </c>
      <c r="K2525" t="s">
        <v>242</v>
      </c>
      <c r="L2525" t="s">
        <v>243</v>
      </c>
      <c r="M2525" t="s">
        <v>467</v>
      </c>
      <c r="N2525" t="s">
        <v>468</v>
      </c>
      <c r="O2525" t="s">
        <v>39</v>
      </c>
      <c r="P2525" t="s">
        <v>40</v>
      </c>
      <c r="Q2525">
        <v>4</v>
      </c>
      <c r="R2525" t="s">
        <v>41</v>
      </c>
      <c r="S2525" t="s">
        <v>469</v>
      </c>
      <c r="T2525" t="s">
        <v>468</v>
      </c>
      <c r="U2525" t="str">
        <f t="shared" si="441"/>
        <v>06</v>
      </c>
      <c r="V2525" t="s">
        <v>449</v>
      </c>
      <c r="W2525" t="str">
        <f t="shared" si="442"/>
        <v>E6430C</v>
      </c>
      <c r="X2525" t="s">
        <v>473</v>
      </c>
      <c r="AA2525" t="s">
        <v>65</v>
      </c>
      <c r="AB2525">
        <v>0</v>
      </c>
      <c r="AC2525">
        <v>0</v>
      </c>
      <c r="AD2525">
        <v>0</v>
      </c>
      <c r="AE2525">
        <v>0</v>
      </c>
    </row>
    <row r="2526" spans="1:31" x14ac:dyDescent="0.3">
      <c r="A2526" t="str">
        <f t="shared" si="435"/>
        <v>18</v>
      </c>
      <c r="B2526" t="str">
        <f t="shared" si="440"/>
        <v>09</v>
      </c>
      <c r="C2526" s="1">
        <v>43166.598622685182</v>
      </c>
      <c r="D2526" t="str">
        <f t="shared" si="436"/>
        <v>9</v>
      </c>
      <c r="E2526" t="s">
        <v>470</v>
      </c>
      <c r="G2526" t="s">
        <v>471</v>
      </c>
      <c r="H2526" t="s">
        <v>472</v>
      </c>
      <c r="I2526" s="2">
        <v>43164</v>
      </c>
      <c r="J2526" t="s">
        <v>67</v>
      </c>
      <c r="K2526" t="s">
        <v>242</v>
      </c>
      <c r="L2526" t="s">
        <v>243</v>
      </c>
      <c r="M2526" t="s">
        <v>467</v>
      </c>
      <c r="N2526" t="s">
        <v>468</v>
      </c>
      <c r="O2526" t="s">
        <v>39</v>
      </c>
      <c r="P2526" t="s">
        <v>40</v>
      </c>
      <c r="Q2526">
        <v>4</v>
      </c>
      <c r="R2526" t="s">
        <v>41</v>
      </c>
      <c r="S2526" t="s">
        <v>469</v>
      </c>
      <c r="T2526" t="s">
        <v>468</v>
      </c>
      <c r="U2526" t="str">
        <f t="shared" si="441"/>
        <v>06</v>
      </c>
      <c r="V2526" t="s">
        <v>449</v>
      </c>
      <c r="W2526" t="str">
        <f t="shared" si="442"/>
        <v>E6430C</v>
      </c>
      <c r="X2526" t="s">
        <v>473</v>
      </c>
      <c r="AA2526" t="s">
        <v>65</v>
      </c>
      <c r="AB2526">
        <v>0</v>
      </c>
      <c r="AC2526">
        <v>0</v>
      </c>
      <c r="AD2526">
        <v>0</v>
      </c>
      <c r="AE2526">
        <v>-7089.6</v>
      </c>
    </row>
    <row r="2527" spans="1:31" x14ac:dyDescent="0.3">
      <c r="A2527" t="str">
        <f t="shared" si="435"/>
        <v>18</v>
      </c>
      <c r="B2527" t="str">
        <f t="shared" si="440"/>
        <v>09</v>
      </c>
      <c r="C2527" s="1">
        <v>43166.598611111112</v>
      </c>
      <c r="D2527" t="str">
        <f t="shared" si="436"/>
        <v>9</v>
      </c>
      <c r="E2527" t="s">
        <v>470</v>
      </c>
      <c r="G2527" t="s">
        <v>471</v>
      </c>
      <c r="H2527" t="s">
        <v>472</v>
      </c>
      <c r="I2527" s="2">
        <v>43164</v>
      </c>
      <c r="J2527" t="s">
        <v>67</v>
      </c>
      <c r="K2527" t="s">
        <v>242</v>
      </c>
      <c r="L2527" t="s">
        <v>243</v>
      </c>
      <c r="M2527" t="s">
        <v>467</v>
      </c>
      <c r="N2527" t="s">
        <v>468</v>
      </c>
      <c r="O2527" t="s">
        <v>39</v>
      </c>
      <c r="P2527" t="s">
        <v>40</v>
      </c>
      <c r="Q2527">
        <v>4</v>
      </c>
      <c r="R2527" t="s">
        <v>41</v>
      </c>
      <c r="S2527" t="s">
        <v>469</v>
      </c>
      <c r="T2527" t="s">
        <v>468</v>
      </c>
      <c r="U2527" t="str">
        <f t="shared" si="441"/>
        <v>06</v>
      </c>
      <c r="V2527" t="s">
        <v>449</v>
      </c>
      <c r="W2527" t="str">
        <f t="shared" si="442"/>
        <v>E6430C</v>
      </c>
      <c r="X2527" t="s">
        <v>473</v>
      </c>
      <c r="AA2527" t="s">
        <v>46</v>
      </c>
      <c r="AB2527">
        <v>0</v>
      </c>
      <c r="AC2527">
        <v>0</v>
      </c>
      <c r="AD2527">
        <v>7089.6</v>
      </c>
      <c r="AE2527">
        <v>0</v>
      </c>
    </row>
    <row r="2528" spans="1:31" x14ac:dyDescent="0.3">
      <c r="A2528" t="str">
        <f t="shared" si="435"/>
        <v>18</v>
      </c>
      <c r="B2528" t="str">
        <f t="shared" si="440"/>
        <v>09</v>
      </c>
      <c r="C2528" s="1">
        <v>43166.598622685182</v>
      </c>
      <c r="D2528" t="str">
        <f t="shared" si="436"/>
        <v>9</v>
      </c>
      <c r="E2528" t="s">
        <v>470</v>
      </c>
      <c r="G2528" t="s">
        <v>471</v>
      </c>
      <c r="H2528" t="s">
        <v>472</v>
      </c>
      <c r="I2528" s="2">
        <v>43164</v>
      </c>
      <c r="J2528" t="s">
        <v>67</v>
      </c>
      <c r="K2528" t="s">
        <v>242</v>
      </c>
      <c r="L2528" t="s">
        <v>243</v>
      </c>
      <c r="M2528" t="s">
        <v>467</v>
      </c>
      <c r="N2528" t="s">
        <v>468</v>
      </c>
      <c r="O2528" t="s">
        <v>39</v>
      </c>
      <c r="P2528" t="s">
        <v>40</v>
      </c>
      <c r="Q2528">
        <v>4</v>
      </c>
      <c r="R2528" t="s">
        <v>41</v>
      </c>
      <c r="S2528" t="s">
        <v>469</v>
      </c>
      <c r="T2528" t="s">
        <v>468</v>
      </c>
      <c r="U2528" t="str">
        <f t="shared" si="441"/>
        <v>06</v>
      </c>
      <c r="V2528" t="s">
        <v>449</v>
      </c>
      <c r="W2528" t="str">
        <f t="shared" si="442"/>
        <v>E6430C</v>
      </c>
      <c r="X2528" t="s">
        <v>473</v>
      </c>
      <c r="AA2528" t="s">
        <v>65</v>
      </c>
      <c r="AB2528">
        <v>0</v>
      </c>
      <c r="AC2528">
        <v>0</v>
      </c>
      <c r="AD2528">
        <v>0</v>
      </c>
      <c r="AE2528">
        <v>0</v>
      </c>
    </row>
    <row r="2529" spans="1:31" x14ac:dyDescent="0.3">
      <c r="A2529" t="str">
        <f t="shared" si="435"/>
        <v>18</v>
      </c>
      <c r="B2529" t="str">
        <f t="shared" si="440"/>
        <v>09</v>
      </c>
      <c r="C2529" s="1">
        <v>43160.903124999997</v>
      </c>
      <c r="D2529" t="str">
        <f t="shared" si="436"/>
        <v>9</v>
      </c>
      <c r="E2529" t="s">
        <v>258</v>
      </c>
      <c r="G2529" t="s">
        <v>86</v>
      </c>
      <c r="H2529" t="s">
        <v>87</v>
      </c>
      <c r="I2529" s="2">
        <v>43160</v>
      </c>
      <c r="J2529" t="s">
        <v>88</v>
      </c>
      <c r="K2529" t="s">
        <v>242</v>
      </c>
      <c r="L2529" t="s">
        <v>243</v>
      </c>
      <c r="M2529" t="s">
        <v>474</v>
      </c>
      <c r="N2529" t="s">
        <v>475</v>
      </c>
      <c r="O2529" t="s">
        <v>39</v>
      </c>
      <c r="P2529" t="s">
        <v>40</v>
      </c>
      <c r="Q2529">
        <v>4</v>
      </c>
      <c r="R2529" t="s">
        <v>41</v>
      </c>
      <c r="S2529" t="s">
        <v>476</v>
      </c>
      <c r="T2529" t="s">
        <v>475</v>
      </c>
      <c r="U2529" t="str">
        <f>"01"</f>
        <v>01</v>
      </c>
      <c r="V2529" t="s">
        <v>84</v>
      </c>
      <c r="W2529" t="str">
        <f>"E4105"</f>
        <v>E4105</v>
      </c>
      <c r="X2529" t="s">
        <v>84</v>
      </c>
      <c r="AA2529" t="s">
        <v>65</v>
      </c>
      <c r="AB2529">
        <v>0</v>
      </c>
      <c r="AC2529">
        <v>0</v>
      </c>
      <c r="AD2529">
        <v>0</v>
      </c>
      <c r="AE2529">
        <v>-8880</v>
      </c>
    </row>
    <row r="2530" spans="1:31" x14ac:dyDescent="0.3">
      <c r="A2530" t="str">
        <f t="shared" si="435"/>
        <v>18</v>
      </c>
      <c r="B2530" t="str">
        <f t="shared" si="440"/>
        <v>09</v>
      </c>
      <c r="C2530" s="1">
        <v>43179.584826388891</v>
      </c>
      <c r="D2530" t="str">
        <f t="shared" si="436"/>
        <v>9</v>
      </c>
      <c r="E2530" t="s">
        <v>72</v>
      </c>
      <c r="H2530" t="s">
        <v>477</v>
      </c>
      <c r="I2530" s="2">
        <v>43179</v>
      </c>
      <c r="J2530" t="s">
        <v>265</v>
      </c>
      <c r="K2530" t="s">
        <v>242</v>
      </c>
      <c r="L2530" t="s">
        <v>243</v>
      </c>
      <c r="M2530" t="s">
        <v>474</v>
      </c>
      <c r="N2530" t="s">
        <v>475</v>
      </c>
      <c r="O2530" t="s">
        <v>39</v>
      </c>
      <c r="P2530" t="s">
        <v>40</v>
      </c>
      <c r="Q2530">
        <v>4</v>
      </c>
      <c r="R2530" t="s">
        <v>41</v>
      </c>
      <c r="S2530" t="s">
        <v>476</v>
      </c>
      <c r="T2530" t="s">
        <v>475</v>
      </c>
      <c r="U2530" t="str">
        <f>"RV"</f>
        <v>RV</v>
      </c>
      <c r="V2530" t="s">
        <v>44</v>
      </c>
      <c r="W2530" t="str">
        <f>"R3711E"</f>
        <v>R3711E</v>
      </c>
      <c r="X2530" t="s">
        <v>266</v>
      </c>
      <c r="AA2530" t="s">
        <v>46</v>
      </c>
      <c r="AB2530">
        <v>0</v>
      </c>
      <c r="AC2530">
        <v>0</v>
      </c>
      <c r="AD2530">
        <v>368.77</v>
      </c>
      <c r="AE2530">
        <v>0</v>
      </c>
    </row>
    <row r="2531" spans="1:31" x14ac:dyDescent="0.3">
      <c r="A2531" t="str">
        <f t="shared" si="435"/>
        <v>18</v>
      </c>
      <c r="B2531" t="str">
        <f t="shared" si="440"/>
        <v>09</v>
      </c>
      <c r="C2531" s="1">
        <v>43179.584826388891</v>
      </c>
      <c r="D2531" t="str">
        <f t="shared" si="436"/>
        <v>9</v>
      </c>
      <c r="E2531" t="s">
        <v>72</v>
      </c>
      <c r="H2531" t="s">
        <v>477</v>
      </c>
      <c r="I2531" s="2">
        <v>43179</v>
      </c>
      <c r="J2531" t="s">
        <v>74</v>
      </c>
      <c r="K2531" t="s">
        <v>242</v>
      </c>
      <c r="L2531" t="s">
        <v>243</v>
      </c>
      <c r="M2531" t="s">
        <v>474</v>
      </c>
      <c r="N2531" t="s">
        <v>475</v>
      </c>
      <c r="O2531" t="s">
        <v>39</v>
      </c>
      <c r="P2531" t="s">
        <v>40</v>
      </c>
      <c r="Q2531">
        <v>4</v>
      </c>
      <c r="R2531" t="s">
        <v>41</v>
      </c>
      <c r="S2531" t="s">
        <v>476</v>
      </c>
      <c r="T2531" t="s">
        <v>475</v>
      </c>
      <c r="U2531" t="str">
        <f>"06"</f>
        <v>06</v>
      </c>
      <c r="V2531" t="s">
        <v>449</v>
      </c>
      <c r="W2531" t="str">
        <f>"E6850C"</f>
        <v>E6850C</v>
      </c>
      <c r="X2531" t="s">
        <v>450</v>
      </c>
      <c r="AA2531" t="s">
        <v>46</v>
      </c>
      <c r="AB2531">
        <v>0</v>
      </c>
      <c r="AC2531">
        <v>0</v>
      </c>
      <c r="AD2531">
        <v>368.77</v>
      </c>
      <c r="AE2531">
        <v>0</v>
      </c>
    </row>
    <row r="2532" spans="1:31" x14ac:dyDescent="0.3">
      <c r="A2532" t="str">
        <f t="shared" si="435"/>
        <v>18</v>
      </c>
      <c r="B2532" t="str">
        <f t="shared" si="440"/>
        <v>09</v>
      </c>
      <c r="C2532" s="1">
        <v>43160.908043981479</v>
      </c>
      <c r="D2532" t="str">
        <f t="shared" si="436"/>
        <v>9</v>
      </c>
      <c r="E2532" t="s">
        <v>255</v>
      </c>
      <c r="H2532" t="s">
        <v>48</v>
      </c>
      <c r="I2532" s="2">
        <v>43168</v>
      </c>
      <c r="J2532" t="s">
        <v>49</v>
      </c>
      <c r="K2532" t="s">
        <v>242</v>
      </c>
      <c r="L2532" t="s">
        <v>243</v>
      </c>
      <c r="M2532" t="s">
        <v>478</v>
      </c>
      <c r="N2532" t="s">
        <v>479</v>
      </c>
      <c r="O2532" t="s">
        <v>39</v>
      </c>
      <c r="P2532" t="s">
        <v>40</v>
      </c>
      <c r="Q2532">
        <v>4</v>
      </c>
      <c r="R2532" t="s">
        <v>41</v>
      </c>
      <c r="S2532" t="s">
        <v>480</v>
      </c>
      <c r="T2532" t="s">
        <v>479</v>
      </c>
      <c r="U2532" t="str">
        <f>"02"</f>
        <v>02</v>
      </c>
      <c r="V2532" t="s">
        <v>51</v>
      </c>
      <c r="W2532" t="str">
        <f>"E4282"</f>
        <v>E4282</v>
      </c>
      <c r="X2532" t="s">
        <v>163</v>
      </c>
      <c r="AA2532" t="s">
        <v>46</v>
      </c>
      <c r="AB2532">
        <v>0</v>
      </c>
      <c r="AC2532">
        <v>0</v>
      </c>
      <c r="AD2532">
        <v>22.16</v>
      </c>
      <c r="AE2532">
        <v>0</v>
      </c>
    </row>
    <row r="2533" spans="1:31" x14ac:dyDescent="0.3">
      <c r="A2533" t="str">
        <f t="shared" si="435"/>
        <v>18</v>
      </c>
      <c r="B2533" t="str">
        <f t="shared" si="440"/>
        <v>09</v>
      </c>
      <c r="C2533" s="1">
        <v>43174.911122685182</v>
      </c>
      <c r="D2533" t="str">
        <f t="shared" si="436"/>
        <v>9</v>
      </c>
      <c r="E2533" t="s">
        <v>256</v>
      </c>
      <c r="H2533" t="s">
        <v>54</v>
      </c>
      <c r="I2533" s="2">
        <v>43182</v>
      </c>
      <c r="J2533" t="s">
        <v>49</v>
      </c>
      <c r="K2533" t="s">
        <v>242</v>
      </c>
      <c r="L2533" t="s">
        <v>243</v>
      </c>
      <c r="M2533" t="s">
        <v>478</v>
      </c>
      <c r="N2533" t="s">
        <v>479</v>
      </c>
      <c r="O2533" t="s">
        <v>39</v>
      </c>
      <c r="P2533" t="s">
        <v>40</v>
      </c>
      <c r="Q2533">
        <v>4</v>
      </c>
      <c r="R2533" t="s">
        <v>41</v>
      </c>
      <c r="S2533" t="s">
        <v>480</v>
      </c>
      <c r="T2533" t="s">
        <v>479</v>
      </c>
      <c r="U2533" t="str">
        <f>"02"</f>
        <v>02</v>
      </c>
      <c r="V2533" t="s">
        <v>51</v>
      </c>
      <c r="W2533" t="str">
        <f>"E4282"</f>
        <v>E4282</v>
      </c>
      <c r="X2533" t="s">
        <v>163</v>
      </c>
      <c r="AA2533" t="s">
        <v>46</v>
      </c>
      <c r="AB2533">
        <v>0</v>
      </c>
      <c r="AC2533">
        <v>0</v>
      </c>
      <c r="AD2533">
        <v>22.16</v>
      </c>
      <c r="AE2533">
        <v>0</v>
      </c>
    </row>
    <row r="2534" spans="1:31" x14ac:dyDescent="0.3">
      <c r="A2534" t="str">
        <f t="shared" si="435"/>
        <v>18</v>
      </c>
      <c r="B2534" t="str">
        <f t="shared" si="440"/>
        <v>09</v>
      </c>
      <c r="C2534" s="1">
        <v>43160.905624999999</v>
      </c>
      <c r="D2534" t="str">
        <f t="shared" si="436"/>
        <v>9</v>
      </c>
      <c r="E2534" t="s">
        <v>82</v>
      </c>
      <c r="H2534" t="s">
        <v>48</v>
      </c>
      <c r="I2534" s="2">
        <v>43168</v>
      </c>
      <c r="J2534" t="s">
        <v>83</v>
      </c>
      <c r="K2534" t="s">
        <v>242</v>
      </c>
      <c r="L2534" t="s">
        <v>243</v>
      </c>
      <c r="M2534" t="s">
        <v>478</v>
      </c>
      <c r="N2534" t="s">
        <v>479</v>
      </c>
      <c r="O2534" t="s">
        <v>39</v>
      </c>
      <c r="P2534" t="s">
        <v>40</v>
      </c>
      <c r="Q2534">
        <v>4</v>
      </c>
      <c r="R2534" t="s">
        <v>41</v>
      </c>
      <c r="S2534" t="s">
        <v>480</v>
      </c>
      <c r="T2534" t="s">
        <v>479</v>
      </c>
      <c r="U2534" t="str">
        <f>"01"</f>
        <v>01</v>
      </c>
      <c r="V2534" t="s">
        <v>84</v>
      </c>
      <c r="W2534" t="str">
        <f>"E4105"</f>
        <v>E4105</v>
      </c>
      <c r="X2534" t="s">
        <v>84</v>
      </c>
      <c r="AA2534" t="s">
        <v>46</v>
      </c>
      <c r="AB2534">
        <v>0</v>
      </c>
      <c r="AC2534">
        <v>0</v>
      </c>
      <c r="AD2534">
        <v>923.2</v>
      </c>
      <c r="AE2534">
        <v>0</v>
      </c>
    </row>
    <row r="2535" spans="1:31" x14ac:dyDescent="0.3">
      <c r="A2535" t="str">
        <f t="shared" si="435"/>
        <v>18</v>
      </c>
      <c r="B2535" t="str">
        <f t="shared" si="440"/>
        <v>09</v>
      </c>
      <c r="C2535" s="1">
        <v>43160.903101851851</v>
      </c>
      <c r="D2535" t="str">
        <f t="shared" si="436"/>
        <v>9</v>
      </c>
      <c r="E2535" t="s">
        <v>258</v>
      </c>
      <c r="G2535" t="s">
        <v>86</v>
      </c>
      <c r="H2535" t="s">
        <v>87</v>
      </c>
      <c r="I2535" s="2">
        <v>43160</v>
      </c>
      <c r="J2535" t="s">
        <v>88</v>
      </c>
      <c r="K2535" t="s">
        <v>242</v>
      </c>
      <c r="L2535" t="s">
        <v>243</v>
      </c>
      <c r="M2535" t="s">
        <v>478</v>
      </c>
      <c r="N2535" t="s">
        <v>479</v>
      </c>
      <c r="O2535" t="s">
        <v>39</v>
      </c>
      <c r="P2535" t="s">
        <v>40</v>
      </c>
      <c r="Q2535">
        <v>4</v>
      </c>
      <c r="R2535" t="s">
        <v>41</v>
      </c>
      <c r="S2535" t="s">
        <v>480</v>
      </c>
      <c r="T2535" t="s">
        <v>479</v>
      </c>
      <c r="U2535" t="str">
        <f>"01"</f>
        <v>01</v>
      </c>
      <c r="V2535" t="s">
        <v>84</v>
      </c>
      <c r="W2535" t="str">
        <f>"E4105"</f>
        <v>E4105</v>
      </c>
      <c r="X2535" t="s">
        <v>84</v>
      </c>
      <c r="AA2535" t="s">
        <v>65</v>
      </c>
      <c r="AB2535">
        <v>0</v>
      </c>
      <c r="AC2535">
        <v>0</v>
      </c>
      <c r="AD2535">
        <v>0</v>
      </c>
      <c r="AE2535">
        <v>-923.2</v>
      </c>
    </row>
    <row r="2536" spans="1:31" x14ac:dyDescent="0.3">
      <c r="A2536" t="str">
        <f t="shared" si="435"/>
        <v>18</v>
      </c>
      <c r="B2536" t="str">
        <f t="shared" si="440"/>
        <v>09</v>
      </c>
      <c r="C2536" s="1">
        <v>43174.908842592595</v>
      </c>
      <c r="D2536" t="str">
        <f t="shared" si="436"/>
        <v>9</v>
      </c>
      <c r="E2536" t="s">
        <v>210</v>
      </c>
      <c r="H2536" t="s">
        <v>54</v>
      </c>
      <c r="I2536" s="2">
        <v>43182</v>
      </c>
      <c r="J2536" t="s">
        <v>83</v>
      </c>
      <c r="K2536" t="s">
        <v>242</v>
      </c>
      <c r="L2536" t="s">
        <v>243</v>
      </c>
      <c r="M2536" t="s">
        <v>478</v>
      </c>
      <c r="N2536" t="s">
        <v>479</v>
      </c>
      <c r="O2536" t="s">
        <v>39</v>
      </c>
      <c r="P2536" t="s">
        <v>40</v>
      </c>
      <c r="Q2536">
        <v>4</v>
      </c>
      <c r="R2536" t="s">
        <v>41</v>
      </c>
      <c r="S2536" t="s">
        <v>480</v>
      </c>
      <c r="T2536" t="s">
        <v>479</v>
      </c>
      <c r="U2536" t="str">
        <f>"01"</f>
        <v>01</v>
      </c>
      <c r="V2536" t="s">
        <v>84</v>
      </c>
      <c r="W2536" t="str">
        <f>"E4105"</f>
        <v>E4105</v>
      </c>
      <c r="X2536" t="s">
        <v>84</v>
      </c>
      <c r="AA2536" t="s">
        <v>46</v>
      </c>
      <c r="AB2536">
        <v>0</v>
      </c>
      <c r="AC2536">
        <v>0</v>
      </c>
      <c r="AD2536">
        <v>923.2</v>
      </c>
      <c r="AE2536">
        <v>0</v>
      </c>
    </row>
    <row r="2537" spans="1:31" x14ac:dyDescent="0.3">
      <c r="A2537" t="str">
        <f t="shared" si="435"/>
        <v>18</v>
      </c>
      <c r="B2537" t="str">
        <f t="shared" si="440"/>
        <v>09</v>
      </c>
      <c r="C2537" s="1">
        <v>43174.906145833331</v>
      </c>
      <c r="D2537" t="str">
        <f t="shared" si="436"/>
        <v>9</v>
      </c>
      <c r="E2537" t="s">
        <v>260</v>
      </c>
      <c r="G2537" t="s">
        <v>86</v>
      </c>
      <c r="H2537" t="s">
        <v>87</v>
      </c>
      <c r="I2537" s="2">
        <v>43174</v>
      </c>
      <c r="J2537" t="s">
        <v>88</v>
      </c>
      <c r="K2537" t="s">
        <v>242</v>
      </c>
      <c r="L2537" t="s">
        <v>243</v>
      </c>
      <c r="M2537" t="s">
        <v>478</v>
      </c>
      <c r="N2537" t="s">
        <v>479</v>
      </c>
      <c r="O2537" t="s">
        <v>39</v>
      </c>
      <c r="P2537" t="s">
        <v>40</v>
      </c>
      <c r="Q2537">
        <v>4</v>
      </c>
      <c r="R2537" t="s">
        <v>41</v>
      </c>
      <c r="S2537" t="s">
        <v>480</v>
      </c>
      <c r="T2537" t="s">
        <v>479</v>
      </c>
      <c r="U2537" t="str">
        <f>"01"</f>
        <v>01</v>
      </c>
      <c r="V2537" t="s">
        <v>84</v>
      </c>
      <c r="W2537" t="str">
        <f>"E4105"</f>
        <v>E4105</v>
      </c>
      <c r="X2537" t="s">
        <v>84</v>
      </c>
      <c r="AA2537" t="s">
        <v>65</v>
      </c>
      <c r="AB2537">
        <v>0</v>
      </c>
      <c r="AC2537">
        <v>0</v>
      </c>
      <c r="AD2537">
        <v>0</v>
      </c>
      <c r="AE2537">
        <v>-923.2</v>
      </c>
    </row>
    <row r="2538" spans="1:31" x14ac:dyDescent="0.3">
      <c r="A2538" t="str">
        <f t="shared" si="435"/>
        <v>18</v>
      </c>
      <c r="B2538" t="str">
        <f t="shared" si="440"/>
        <v>09</v>
      </c>
      <c r="C2538" s="1">
        <v>43188.904432870368</v>
      </c>
      <c r="D2538" t="str">
        <f t="shared" si="436"/>
        <v>9</v>
      </c>
      <c r="E2538" t="s">
        <v>261</v>
      </c>
      <c r="G2538" t="s">
        <v>86</v>
      </c>
      <c r="H2538" t="s">
        <v>87</v>
      </c>
      <c r="I2538" s="2">
        <v>43188</v>
      </c>
      <c r="J2538" t="s">
        <v>88</v>
      </c>
      <c r="K2538" t="s">
        <v>242</v>
      </c>
      <c r="L2538" t="s">
        <v>243</v>
      </c>
      <c r="M2538" t="s">
        <v>478</v>
      </c>
      <c r="N2538" t="s">
        <v>479</v>
      </c>
      <c r="O2538" t="s">
        <v>39</v>
      </c>
      <c r="P2538" t="s">
        <v>40</v>
      </c>
      <c r="Q2538">
        <v>4</v>
      </c>
      <c r="R2538" t="s">
        <v>41</v>
      </c>
      <c r="S2538" t="s">
        <v>480</v>
      </c>
      <c r="T2538" t="s">
        <v>479</v>
      </c>
      <c r="U2538" t="str">
        <f>"01"</f>
        <v>01</v>
      </c>
      <c r="V2538" t="s">
        <v>84</v>
      </c>
      <c r="W2538" t="str">
        <f>"E4105"</f>
        <v>E4105</v>
      </c>
      <c r="X2538" t="s">
        <v>84</v>
      </c>
      <c r="AA2538" t="s">
        <v>65</v>
      </c>
      <c r="AB2538">
        <v>0</v>
      </c>
      <c r="AC2538">
        <v>0</v>
      </c>
      <c r="AD2538">
        <v>0</v>
      </c>
      <c r="AE2538">
        <v>-923.2</v>
      </c>
    </row>
    <row r="2539" spans="1:31" x14ac:dyDescent="0.3">
      <c r="A2539" t="str">
        <f t="shared" si="435"/>
        <v>18</v>
      </c>
      <c r="B2539" t="str">
        <f t="shared" si="440"/>
        <v>09</v>
      </c>
      <c r="C2539" s="1">
        <v>43160.906458333331</v>
      </c>
      <c r="D2539" t="str">
        <f t="shared" si="436"/>
        <v>9</v>
      </c>
      <c r="E2539" t="s">
        <v>82</v>
      </c>
      <c r="H2539" t="s">
        <v>48</v>
      </c>
      <c r="I2539" s="2">
        <v>43168</v>
      </c>
      <c r="J2539" t="s">
        <v>265</v>
      </c>
      <c r="K2539" t="s">
        <v>242</v>
      </c>
      <c r="L2539" t="s">
        <v>243</v>
      </c>
      <c r="M2539" t="s">
        <v>478</v>
      </c>
      <c r="N2539" t="s">
        <v>479</v>
      </c>
      <c r="O2539" t="s">
        <v>39</v>
      </c>
      <c r="P2539" t="s">
        <v>40</v>
      </c>
      <c r="Q2539">
        <v>4</v>
      </c>
      <c r="R2539" t="s">
        <v>41</v>
      </c>
      <c r="S2539" t="s">
        <v>480</v>
      </c>
      <c r="T2539" t="s">
        <v>479</v>
      </c>
      <c r="U2539" t="str">
        <f>"RV"</f>
        <v>RV</v>
      </c>
      <c r="V2539" t="s">
        <v>44</v>
      </c>
      <c r="W2539" t="str">
        <f>"R3711E"</f>
        <v>R3711E</v>
      </c>
      <c r="X2539" t="s">
        <v>266</v>
      </c>
      <c r="AA2539" t="s">
        <v>46</v>
      </c>
      <c r="AB2539">
        <v>0</v>
      </c>
      <c r="AC2539">
        <v>0</v>
      </c>
      <c r="AD2539">
        <v>1361.72</v>
      </c>
      <c r="AE2539">
        <v>0</v>
      </c>
    </row>
    <row r="2540" spans="1:31" x14ac:dyDescent="0.3">
      <c r="A2540" t="str">
        <f t="shared" si="435"/>
        <v>18</v>
      </c>
      <c r="B2540" t="str">
        <f t="shared" si="440"/>
        <v>09</v>
      </c>
      <c r="C2540" s="1">
        <v>43160.909131944441</v>
      </c>
      <c r="D2540" t="str">
        <f t="shared" si="436"/>
        <v>9</v>
      </c>
      <c r="E2540" t="s">
        <v>255</v>
      </c>
      <c r="H2540" t="s">
        <v>48</v>
      </c>
      <c r="I2540" s="2">
        <v>43168</v>
      </c>
      <c r="J2540" t="s">
        <v>265</v>
      </c>
      <c r="K2540" t="s">
        <v>242</v>
      </c>
      <c r="L2540" t="s">
        <v>243</v>
      </c>
      <c r="M2540" t="s">
        <v>478</v>
      </c>
      <c r="N2540" t="s">
        <v>479</v>
      </c>
      <c r="O2540" t="s">
        <v>39</v>
      </c>
      <c r="P2540" t="s">
        <v>40</v>
      </c>
      <c r="Q2540">
        <v>4</v>
      </c>
      <c r="R2540" t="s">
        <v>41</v>
      </c>
      <c r="S2540" t="s">
        <v>480</v>
      </c>
      <c r="T2540" t="s">
        <v>479</v>
      </c>
      <c r="U2540" t="str">
        <f>"RV"</f>
        <v>RV</v>
      </c>
      <c r="V2540" t="s">
        <v>44</v>
      </c>
      <c r="W2540" t="str">
        <f>"R3711E"</f>
        <v>R3711E</v>
      </c>
      <c r="X2540" t="s">
        <v>266</v>
      </c>
      <c r="AA2540" t="s">
        <v>46</v>
      </c>
      <c r="AB2540">
        <v>0</v>
      </c>
      <c r="AC2540">
        <v>0</v>
      </c>
      <c r="AD2540">
        <v>32.69</v>
      </c>
      <c r="AE2540">
        <v>0</v>
      </c>
    </row>
    <row r="2541" spans="1:31" x14ac:dyDescent="0.3">
      <c r="A2541" t="str">
        <f t="shared" si="435"/>
        <v>18</v>
      </c>
      <c r="B2541" t="str">
        <f t="shared" si="440"/>
        <v>09</v>
      </c>
      <c r="C2541" s="1">
        <v>43174.912048611113</v>
      </c>
      <c r="D2541" t="str">
        <f t="shared" si="436"/>
        <v>9</v>
      </c>
      <c r="E2541" t="s">
        <v>256</v>
      </c>
      <c r="H2541" t="s">
        <v>54</v>
      </c>
      <c r="I2541" s="2">
        <v>43182</v>
      </c>
      <c r="J2541" t="s">
        <v>265</v>
      </c>
      <c r="K2541" t="s">
        <v>242</v>
      </c>
      <c r="L2541" t="s">
        <v>243</v>
      </c>
      <c r="M2541" t="s">
        <v>478</v>
      </c>
      <c r="N2541" t="s">
        <v>479</v>
      </c>
      <c r="O2541" t="s">
        <v>39</v>
      </c>
      <c r="P2541" t="s">
        <v>40</v>
      </c>
      <c r="Q2541">
        <v>4</v>
      </c>
      <c r="R2541" t="s">
        <v>41</v>
      </c>
      <c r="S2541" t="s">
        <v>480</v>
      </c>
      <c r="T2541" t="s">
        <v>479</v>
      </c>
      <c r="U2541" t="str">
        <f>"RV"</f>
        <v>RV</v>
      </c>
      <c r="V2541" t="s">
        <v>44</v>
      </c>
      <c r="W2541" t="str">
        <f>"R3711E"</f>
        <v>R3711E</v>
      </c>
      <c r="X2541" t="s">
        <v>266</v>
      </c>
      <c r="AA2541" t="s">
        <v>46</v>
      </c>
      <c r="AB2541">
        <v>0</v>
      </c>
      <c r="AC2541">
        <v>0</v>
      </c>
      <c r="AD2541">
        <v>32.69</v>
      </c>
      <c r="AE2541">
        <v>0</v>
      </c>
    </row>
    <row r="2542" spans="1:31" x14ac:dyDescent="0.3">
      <c r="A2542" t="str">
        <f t="shared" si="435"/>
        <v>18</v>
      </c>
      <c r="B2542" t="str">
        <f t="shared" si="440"/>
        <v>09</v>
      </c>
      <c r="C2542" s="1">
        <v>43174.909675925926</v>
      </c>
      <c r="D2542" t="str">
        <f t="shared" si="436"/>
        <v>9</v>
      </c>
      <c r="E2542" t="s">
        <v>210</v>
      </c>
      <c r="H2542" t="s">
        <v>54</v>
      </c>
      <c r="I2542" s="2">
        <v>43182</v>
      </c>
      <c r="J2542" t="s">
        <v>265</v>
      </c>
      <c r="K2542" t="s">
        <v>242</v>
      </c>
      <c r="L2542" t="s">
        <v>243</v>
      </c>
      <c r="M2542" t="s">
        <v>478</v>
      </c>
      <c r="N2542" t="s">
        <v>479</v>
      </c>
      <c r="O2542" t="s">
        <v>39</v>
      </c>
      <c r="P2542" t="s">
        <v>40</v>
      </c>
      <c r="Q2542">
        <v>4</v>
      </c>
      <c r="R2542" t="s">
        <v>41</v>
      </c>
      <c r="S2542" t="s">
        <v>480</v>
      </c>
      <c r="T2542" t="s">
        <v>479</v>
      </c>
      <c r="U2542" t="str">
        <f>"RV"</f>
        <v>RV</v>
      </c>
      <c r="V2542" t="s">
        <v>44</v>
      </c>
      <c r="W2542" t="str">
        <f>"R3711E"</f>
        <v>R3711E</v>
      </c>
      <c r="X2542" t="s">
        <v>266</v>
      </c>
      <c r="AA2542" t="s">
        <v>46</v>
      </c>
      <c r="AB2542">
        <v>0</v>
      </c>
      <c r="AC2542">
        <v>0</v>
      </c>
      <c r="AD2542">
        <v>1361.72</v>
      </c>
      <c r="AE2542">
        <v>0</v>
      </c>
    </row>
    <row r="2543" spans="1:31" x14ac:dyDescent="0.3">
      <c r="A2543" t="str">
        <f t="shared" si="435"/>
        <v>18</v>
      </c>
      <c r="B2543" t="str">
        <f t="shared" si="440"/>
        <v>09</v>
      </c>
      <c r="C2543" s="1">
        <v>43160.906458333331</v>
      </c>
      <c r="D2543" t="str">
        <f t="shared" si="436"/>
        <v>9</v>
      </c>
      <c r="E2543" t="s">
        <v>82</v>
      </c>
      <c r="H2543" t="s">
        <v>48</v>
      </c>
      <c r="I2543" s="2">
        <v>43168</v>
      </c>
      <c r="J2543" t="s">
        <v>267</v>
      </c>
      <c r="K2543" t="s">
        <v>242</v>
      </c>
      <c r="L2543" t="s">
        <v>243</v>
      </c>
      <c r="M2543" t="s">
        <v>478</v>
      </c>
      <c r="N2543" t="s">
        <v>479</v>
      </c>
      <c r="O2543" t="s">
        <v>39</v>
      </c>
      <c r="P2543" t="s">
        <v>40</v>
      </c>
      <c r="Q2543">
        <v>4</v>
      </c>
      <c r="R2543" t="s">
        <v>41</v>
      </c>
      <c r="S2543" t="s">
        <v>480</v>
      </c>
      <c r="T2543" t="s">
        <v>479</v>
      </c>
      <c r="U2543" t="str">
        <f>"09"</f>
        <v>09</v>
      </c>
      <c r="V2543" t="s">
        <v>268</v>
      </c>
      <c r="W2543" t="str">
        <f>"E5982"</f>
        <v>E5982</v>
      </c>
      <c r="X2543" t="s">
        <v>268</v>
      </c>
      <c r="AA2543" t="s">
        <v>46</v>
      </c>
      <c r="AB2543">
        <v>0</v>
      </c>
      <c r="AC2543">
        <v>0</v>
      </c>
      <c r="AD2543">
        <v>438.52</v>
      </c>
      <c r="AE2543">
        <v>0</v>
      </c>
    </row>
    <row r="2544" spans="1:31" x14ac:dyDescent="0.3">
      <c r="A2544" t="str">
        <f t="shared" si="435"/>
        <v>18</v>
      </c>
      <c r="B2544" t="str">
        <f t="shared" si="440"/>
        <v>09</v>
      </c>
      <c r="C2544" s="1">
        <v>43160.909131944441</v>
      </c>
      <c r="D2544" t="str">
        <f t="shared" si="436"/>
        <v>9</v>
      </c>
      <c r="E2544" t="s">
        <v>255</v>
      </c>
      <c r="H2544" t="s">
        <v>48</v>
      </c>
      <c r="I2544" s="2">
        <v>43168</v>
      </c>
      <c r="J2544" t="s">
        <v>267</v>
      </c>
      <c r="K2544" t="s">
        <v>242</v>
      </c>
      <c r="L2544" t="s">
        <v>243</v>
      </c>
      <c r="M2544" t="s">
        <v>478</v>
      </c>
      <c r="N2544" t="s">
        <v>479</v>
      </c>
      <c r="O2544" t="s">
        <v>39</v>
      </c>
      <c r="P2544" t="s">
        <v>40</v>
      </c>
      <c r="Q2544">
        <v>4</v>
      </c>
      <c r="R2544" t="s">
        <v>41</v>
      </c>
      <c r="S2544" t="s">
        <v>480</v>
      </c>
      <c r="T2544" t="s">
        <v>479</v>
      </c>
      <c r="U2544" t="str">
        <f>"09"</f>
        <v>09</v>
      </c>
      <c r="V2544" t="s">
        <v>268</v>
      </c>
      <c r="W2544" t="str">
        <f>"E5982"</f>
        <v>E5982</v>
      </c>
      <c r="X2544" t="s">
        <v>268</v>
      </c>
      <c r="AA2544" t="s">
        <v>46</v>
      </c>
      <c r="AB2544">
        <v>0</v>
      </c>
      <c r="AC2544">
        <v>0</v>
      </c>
      <c r="AD2544">
        <v>10.53</v>
      </c>
      <c r="AE2544">
        <v>0</v>
      </c>
    </row>
    <row r="2545" spans="1:31" x14ac:dyDescent="0.3">
      <c r="A2545" t="str">
        <f t="shared" si="435"/>
        <v>18</v>
      </c>
      <c r="B2545" t="str">
        <f t="shared" si="440"/>
        <v>09</v>
      </c>
      <c r="C2545" s="1">
        <v>43174.912048611113</v>
      </c>
      <c r="D2545" t="str">
        <f t="shared" si="436"/>
        <v>9</v>
      </c>
      <c r="E2545" t="s">
        <v>256</v>
      </c>
      <c r="H2545" t="s">
        <v>54</v>
      </c>
      <c r="I2545" s="2">
        <v>43182</v>
      </c>
      <c r="J2545" t="s">
        <v>267</v>
      </c>
      <c r="K2545" t="s">
        <v>242</v>
      </c>
      <c r="L2545" t="s">
        <v>243</v>
      </c>
      <c r="M2545" t="s">
        <v>478</v>
      </c>
      <c r="N2545" t="s">
        <v>479</v>
      </c>
      <c r="O2545" t="s">
        <v>39</v>
      </c>
      <c r="P2545" t="s">
        <v>40</v>
      </c>
      <c r="Q2545">
        <v>4</v>
      </c>
      <c r="R2545" t="s">
        <v>41</v>
      </c>
      <c r="S2545" t="s">
        <v>480</v>
      </c>
      <c r="T2545" t="s">
        <v>479</v>
      </c>
      <c r="U2545" t="str">
        <f>"09"</f>
        <v>09</v>
      </c>
      <c r="V2545" t="s">
        <v>268</v>
      </c>
      <c r="W2545" t="str">
        <f>"E5982"</f>
        <v>E5982</v>
      </c>
      <c r="X2545" t="s">
        <v>268</v>
      </c>
      <c r="AA2545" t="s">
        <v>46</v>
      </c>
      <c r="AB2545">
        <v>0</v>
      </c>
      <c r="AC2545">
        <v>0</v>
      </c>
      <c r="AD2545">
        <v>10.53</v>
      </c>
      <c r="AE2545">
        <v>0</v>
      </c>
    </row>
    <row r="2546" spans="1:31" x14ac:dyDescent="0.3">
      <c r="A2546" t="str">
        <f t="shared" si="435"/>
        <v>18</v>
      </c>
      <c r="B2546" t="str">
        <f t="shared" si="440"/>
        <v>09</v>
      </c>
      <c r="C2546" s="1">
        <v>43174.909675925926</v>
      </c>
      <c r="D2546" t="str">
        <f t="shared" si="436"/>
        <v>9</v>
      </c>
      <c r="E2546" t="s">
        <v>210</v>
      </c>
      <c r="H2546" t="s">
        <v>54</v>
      </c>
      <c r="I2546" s="2">
        <v>43182</v>
      </c>
      <c r="J2546" t="s">
        <v>267</v>
      </c>
      <c r="K2546" t="s">
        <v>242</v>
      </c>
      <c r="L2546" t="s">
        <v>243</v>
      </c>
      <c r="M2546" t="s">
        <v>478</v>
      </c>
      <c r="N2546" t="s">
        <v>479</v>
      </c>
      <c r="O2546" t="s">
        <v>39</v>
      </c>
      <c r="P2546" t="s">
        <v>40</v>
      </c>
      <c r="Q2546">
        <v>4</v>
      </c>
      <c r="R2546" t="s">
        <v>41</v>
      </c>
      <c r="S2546" t="s">
        <v>480</v>
      </c>
      <c r="T2546" t="s">
        <v>479</v>
      </c>
      <c r="U2546" t="str">
        <f>"09"</f>
        <v>09</v>
      </c>
      <c r="V2546" t="s">
        <v>268</v>
      </c>
      <c r="W2546" t="str">
        <f>"E5982"</f>
        <v>E5982</v>
      </c>
      <c r="X2546" t="s">
        <v>268</v>
      </c>
      <c r="AA2546" t="s">
        <v>46</v>
      </c>
      <c r="AB2546">
        <v>0</v>
      </c>
      <c r="AC2546">
        <v>0</v>
      </c>
      <c r="AD2546">
        <v>438.52</v>
      </c>
      <c r="AE2546">
        <v>0</v>
      </c>
    </row>
    <row r="2547" spans="1:31" x14ac:dyDescent="0.3">
      <c r="A2547" t="str">
        <f t="shared" si="435"/>
        <v>18</v>
      </c>
      <c r="B2547" t="str">
        <f t="shared" si="440"/>
        <v>09</v>
      </c>
      <c r="C2547" s="1">
        <v>43160.902442129627</v>
      </c>
      <c r="D2547" t="str">
        <f t="shared" si="436"/>
        <v>9</v>
      </c>
      <c r="E2547" t="s">
        <v>481</v>
      </c>
      <c r="F2547" t="s">
        <v>425</v>
      </c>
      <c r="H2547" t="s">
        <v>432</v>
      </c>
      <c r="I2547" s="2">
        <v>43160</v>
      </c>
      <c r="J2547" t="s">
        <v>427</v>
      </c>
      <c r="K2547" t="s">
        <v>242</v>
      </c>
      <c r="L2547" t="s">
        <v>243</v>
      </c>
      <c r="M2547" t="s">
        <v>482</v>
      </c>
      <c r="N2547" t="s">
        <v>429</v>
      </c>
      <c r="O2547" t="s">
        <v>39</v>
      </c>
      <c r="P2547" t="s">
        <v>40</v>
      </c>
      <c r="Q2547">
        <v>4</v>
      </c>
      <c r="R2547" t="s">
        <v>41</v>
      </c>
      <c r="S2547" t="s">
        <v>483</v>
      </c>
      <c r="T2547" t="s">
        <v>429</v>
      </c>
      <c r="U2547" t="str">
        <f>"06"</f>
        <v>06</v>
      </c>
      <c r="V2547" t="s">
        <v>449</v>
      </c>
      <c r="W2547" t="str">
        <f>"06"</f>
        <v>06</v>
      </c>
      <c r="X2547" t="s">
        <v>449</v>
      </c>
      <c r="AA2547" t="s">
        <v>46</v>
      </c>
      <c r="AB2547">
        <v>2710</v>
      </c>
      <c r="AC2547">
        <v>0</v>
      </c>
      <c r="AD2547">
        <v>0</v>
      </c>
      <c r="AE2547">
        <v>0</v>
      </c>
    </row>
    <row r="2548" spans="1:31" x14ac:dyDescent="0.3">
      <c r="A2548" t="str">
        <f t="shared" si="435"/>
        <v>18</v>
      </c>
      <c r="B2548" t="str">
        <f t="shared" si="440"/>
        <v>09</v>
      </c>
      <c r="C2548" s="1">
        <v>43160.902442129627</v>
      </c>
      <c r="D2548" t="str">
        <f t="shared" si="436"/>
        <v>9</v>
      </c>
      <c r="E2548" t="s">
        <v>481</v>
      </c>
      <c r="F2548" t="s">
        <v>425</v>
      </c>
      <c r="H2548" t="s">
        <v>432</v>
      </c>
      <c r="I2548" s="2">
        <v>43160</v>
      </c>
      <c r="J2548" t="s">
        <v>427</v>
      </c>
      <c r="K2548" t="s">
        <v>242</v>
      </c>
      <c r="L2548" t="s">
        <v>243</v>
      </c>
      <c r="M2548" t="s">
        <v>482</v>
      </c>
      <c r="N2548" t="s">
        <v>429</v>
      </c>
      <c r="O2548" t="s">
        <v>39</v>
      </c>
      <c r="P2548" t="s">
        <v>40</v>
      </c>
      <c r="Q2548">
        <v>4</v>
      </c>
      <c r="R2548" t="s">
        <v>41</v>
      </c>
      <c r="S2548" t="s">
        <v>483</v>
      </c>
      <c r="T2548" t="s">
        <v>429</v>
      </c>
      <c r="U2548" t="str">
        <f>"02"</f>
        <v>02</v>
      </c>
      <c r="V2548" t="s">
        <v>51</v>
      </c>
      <c r="W2548" t="str">
        <f>"02"</f>
        <v>02</v>
      </c>
      <c r="X2548" t="s">
        <v>51</v>
      </c>
      <c r="AA2548" t="s">
        <v>46</v>
      </c>
      <c r="AB2548">
        <v>3584</v>
      </c>
      <c r="AC2548">
        <v>0</v>
      </c>
      <c r="AD2548">
        <v>0</v>
      </c>
      <c r="AE2548">
        <v>0</v>
      </c>
    </row>
    <row r="2549" spans="1:31" x14ac:dyDescent="0.3">
      <c r="A2549" t="str">
        <f t="shared" si="435"/>
        <v>18</v>
      </c>
      <c r="B2549" t="str">
        <f t="shared" si="440"/>
        <v>09</v>
      </c>
      <c r="C2549" s="1">
        <v>43160.902442129627</v>
      </c>
      <c r="D2549" t="str">
        <f t="shared" si="436"/>
        <v>9</v>
      </c>
      <c r="E2549" t="s">
        <v>481</v>
      </c>
      <c r="F2549" t="s">
        <v>425</v>
      </c>
      <c r="H2549" t="s">
        <v>432</v>
      </c>
      <c r="I2549" s="2">
        <v>43160</v>
      </c>
      <c r="J2549" t="s">
        <v>427</v>
      </c>
      <c r="K2549" t="s">
        <v>242</v>
      </c>
      <c r="L2549" t="s">
        <v>243</v>
      </c>
      <c r="M2549" t="s">
        <v>482</v>
      </c>
      <c r="N2549" t="s">
        <v>429</v>
      </c>
      <c r="O2549" t="s">
        <v>39</v>
      </c>
      <c r="P2549" t="s">
        <v>40</v>
      </c>
      <c r="Q2549">
        <v>4</v>
      </c>
      <c r="R2549" t="s">
        <v>41</v>
      </c>
      <c r="S2549" t="s">
        <v>483</v>
      </c>
      <c r="T2549" t="s">
        <v>429</v>
      </c>
      <c r="U2549" t="str">
        <f>"10"</f>
        <v>10</v>
      </c>
      <c r="V2549" t="s">
        <v>433</v>
      </c>
      <c r="W2549" t="str">
        <f>"10"</f>
        <v>10</v>
      </c>
      <c r="X2549" t="s">
        <v>433</v>
      </c>
      <c r="AA2549" t="s">
        <v>46</v>
      </c>
      <c r="AB2549">
        <v>2759</v>
      </c>
      <c r="AC2549">
        <v>0</v>
      </c>
      <c r="AD2549">
        <v>0</v>
      </c>
      <c r="AE2549">
        <v>0</v>
      </c>
    </row>
    <row r="2550" spans="1:31" x14ac:dyDescent="0.3">
      <c r="A2550" t="str">
        <f t="shared" si="435"/>
        <v>18</v>
      </c>
      <c r="B2550" t="str">
        <f t="shared" si="440"/>
        <v>09</v>
      </c>
      <c r="C2550" s="1">
        <v>43160.902442129627</v>
      </c>
      <c r="D2550" t="str">
        <f t="shared" si="436"/>
        <v>9</v>
      </c>
      <c r="E2550" t="s">
        <v>481</v>
      </c>
      <c r="F2550" t="s">
        <v>425</v>
      </c>
      <c r="H2550" t="s">
        <v>432</v>
      </c>
      <c r="I2550" s="2">
        <v>43160</v>
      </c>
      <c r="J2550" t="s">
        <v>427</v>
      </c>
      <c r="K2550" t="s">
        <v>242</v>
      </c>
      <c r="L2550" t="s">
        <v>243</v>
      </c>
      <c r="M2550" t="s">
        <v>482</v>
      </c>
      <c r="N2550" t="s">
        <v>429</v>
      </c>
      <c r="O2550" t="s">
        <v>39</v>
      </c>
      <c r="P2550" t="s">
        <v>40</v>
      </c>
      <c r="Q2550">
        <v>4</v>
      </c>
      <c r="R2550" t="s">
        <v>41</v>
      </c>
      <c r="S2550" t="s">
        <v>483</v>
      </c>
      <c r="T2550" t="s">
        <v>429</v>
      </c>
      <c r="U2550" t="str">
        <f>"05"</f>
        <v>05</v>
      </c>
      <c r="V2550" t="s">
        <v>58</v>
      </c>
      <c r="W2550" t="str">
        <f>"05"</f>
        <v>05</v>
      </c>
      <c r="X2550" t="s">
        <v>58</v>
      </c>
      <c r="AA2550" t="s">
        <v>46</v>
      </c>
      <c r="AB2550">
        <v>3046</v>
      </c>
      <c r="AC2550">
        <v>0</v>
      </c>
      <c r="AD2550">
        <v>0</v>
      </c>
      <c r="AE2550">
        <v>0</v>
      </c>
    </row>
    <row r="2551" spans="1:31" x14ac:dyDescent="0.3">
      <c r="A2551" t="str">
        <f t="shared" si="435"/>
        <v>18</v>
      </c>
      <c r="B2551" t="str">
        <f t="shared" si="440"/>
        <v>09</v>
      </c>
      <c r="C2551" s="1">
        <v>43160.902442129627</v>
      </c>
      <c r="D2551" t="str">
        <f t="shared" si="436"/>
        <v>9</v>
      </c>
      <c r="E2551" t="s">
        <v>481</v>
      </c>
      <c r="F2551" t="s">
        <v>425</v>
      </c>
      <c r="H2551" t="s">
        <v>432</v>
      </c>
      <c r="I2551" s="2">
        <v>43160</v>
      </c>
      <c r="J2551" t="s">
        <v>427</v>
      </c>
      <c r="K2551" t="s">
        <v>242</v>
      </c>
      <c r="L2551" t="s">
        <v>243</v>
      </c>
      <c r="M2551" t="s">
        <v>482</v>
      </c>
      <c r="N2551" t="s">
        <v>429</v>
      </c>
      <c r="O2551" t="s">
        <v>39</v>
      </c>
      <c r="P2551" t="s">
        <v>40</v>
      </c>
      <c r="Q2551">
        <v>4</v>
      </c>
      <c r="R2551" t="s">
        <v>41</v>
      </c>
      <c r="S2551" t="s">
        <v>483</v>
      </c>
      <c r="T2551" t="s">
        <v>429</v>
      </c>
      <c r="U2551" t="str">
        <f>"04"</f>
        <v>04</v>
      </c>
      <c r="V2551" t="s">
        <v>125</v>
      </c>
      <c r="W2551" t="str">
        <f>"04"</f>
        <v>04</v>
      </c>
      <c r="X2551" t="s">
        <v>125</v>
      </c>
      <c r="AA2551" t="s">
        <v>46</v>
      </c>
      <c r="AB2551">
        <v>6640</v>
      </c>
      <c r="AC2551">
        <v>0</v>
      </c>
      <c r="AD2551">
        <v>0</v>
      </c>
      <c r="AE2551">
        <v>0</v>
      </c>
    </row>
    <row r="2552" spans="1:31" x14ac:dyDescent="0.3">
      <c r="A2552" t="str">
        <f t="shared" si="435"/>
        <v>18</v>
      </c>
      <c r="B2552" t="str">
        <f t="shared" si="440"/>
        <v>09</v>
      </c>
      <c r="C2552" s="1">
        <v>43160.902442129627</v>
      </c>
      <c r="D2552" t="str">
        <f t="shared" si="436"/>
        <v>9</v>
      </c>
      <c r="E2552" t="s">
        <v>481</v>
      </c>
      <c r="F2552" t="s">
        <v>425</v>
      </c>
      <c r="H2552" t="s">
        <v>432</v>
      </c>
      <c r="I2552" s="2">
        <v>43160</v>
      </c>
      <c r="J2552" t="s">
        <v>427</v>
      </c>
      <c r="K2552" t="s">
        <v>242</v>
      </c>
      <c r="L2552" t="s">
        <v>243</v>
      </c>
      <c r="M2552" t="s">
        <v>482</v>
      </c>
      <c r="N2552" t="s">
        <v>429</v>
      </c>
      <c r="O2552" t="s">
        <v>39</v>
      </c>
      <c r="P2552" t="s">
        <v>40</v>
      </c>
      <c r="Q2552">
        <v>4</v>
      </c>
      <c r="R2552" t="s">
        <v>41</v>
      </c>
      <c r="S2552" t="s">
        <v>483</v>
      </c>
      <c r="T2552" t="s">
        <v>429</v>
      </c>
      <c r="U2552" t="str">
        <f>"01"</f>
        <v>01</v>
      </c>
      <c r="V2552" t="s">
        <v>84</v>
      </c>
      <c r="W2552" t="str">
        <f>"01"</f>
        <v>01</v>
      </c>
      <c r="X2552" t="s">
        <v>84</v>
      </c>
      <c r="AA2552" t="s">
        <v>46</v>
      </c>
      <c r="AB2552">
        <v>16514</v>
      </c>
      <c r="AC2552">
        <v>0</v>
      </c>
      <c r="AD2552">
        <v>0</v>
      </c>
      <c r="AE2552">
        <v>0</v>
      </c>
    </row>
    <row r="2553" spans="1:31" x14ac:dyDescent="0.3">
      <c r="A2553" t="str">
        <f t="shared" si="435"/>
        <v>18</v>
      </c>
      <c r="B2553" t="str">
        <f t="shared" si="440"/>
        <v>09</v>
      </c>
      <c r="C2553" s="1">
        <v>43160.902442129627</v>
      </c>
      <c r="D2553" t="str">
        <f t="shared" si="436"/>
        <v>9</v>
      </c>
      <c r="E2553" t="s">
        <v>481</v>
      </c>
      <c r="F2553" t="s">
        <v>425</v>
      </c>
      <c r="H2553" t="s">
        <v>432</v>
      </c>
      <c r="I2553" s="2">
        <v>43160</v>
      </c>
      <c r="J2553" t="s">
        <v>427</v>
      </c>
      <c r="K2553" t="s">
        <v>242</v>
      </c>
      <c r="L2553" t="s">
        <v>243</v>
      </c>
      <c r="M2553" t="s">
        <v>482</v>
      </c>
      <c r="N2553" t="s">
        <v>429</v>
      </c>
      <c r="O2553" t="s">
        <v>39</v>
      </c>
      <c r="P2553" t="s">
        <v>40</v>
      </c>
      <c r="Q2553">
        <v>4</v>
      </c>
      <c r="R2553" t="s">
        <v>41</v>
      </c>
      <c r="S2553" t="s">
        <v>483</v>
      </c>
      <c r="T2553" t="s">
        <v>429</v>
      </c>
      <c r="U2553" t="str">
        <f>"09"</f>
        <v>09</v>
      </c>
      <c r="V2553" t="s">
        <v>268</v>
      </c>
      <c r="W2553" t="str">
        <f>"09"</f>
        <v>09</v>
      </c>
      <c r="X2553" t="s">
        <v>268</v>
      </c>
      <c r="AA2553" t="s">
        <v>46</v>
      </c>
      <c r="AB2553">
        <v>14147</v>
      </c>
      <c r="AC2553">
        <v>0</v>
      </c>
      <c r="AD2553">
        <v>0</v>
      </c>
      <c r="AE2553">
        <v>0</v>
      </c>
    </row>
    <row r="2554" spans="1:31" x14ac:dyDescent="0.3">
      <c r="A2554" t="str">
        <f t="shared" si="435"/>
        <v>18</v>
      </c>
      <c r="B2554" t="str">
        <f t="shared" si="440"/>
        <v>09</v>
      </c>
      <c r="C2554" s="1">
        <v>43160.904699074075</v>
      </c>
      <c r="D2554" t="str">
        <f t="shared" si="436"/>
        <v>9</v>
      </c>
      <c r="E2554" t="s">
        <v>257</v>
      </c>
      <c r="H2554" t="s">
        <v>48</v>
      </c>
      <c r="I2554" s="2">
        <v>43168</v>
      </c>
      <c r="J2554" t="s">
        <v>83</v>
      </c>
      <c r="K2554" t="s">
        <v>242</v>
      </c>
      <c r="L2554" t="s">
        <v>243</v>
      </c>
      <c r="M2554" t="s">
        <v>484</v>
      </c>
      <c r="N2554" t="s">
        <v>485</v>
      </c>
      <c r="O2554" t="s">
        <v>39</v>
      </c>
      <c r="P2554" t="s">
        <v>40</v>
      </c>
      <c r="Q2554">
        <v>4</v>
      </c>
      <c r="R2554" t="s">
        <v>41</v>
      </c>
      <c r="S2554" t="s">
        <v>486</v>
      </c>
      <c r="T2554" t="s">
        <v>485</v>
      </c>
      <c r="U2554" t="str">
        <f>"03"</f>
        <v>03</v>
      </c>
      <c r="V2554" t="s">
        <v>120</v>
      </c>
      <c r="W2554" t="str">
        <f>"E4135"</f>
        <v>E4135</v>
      </c>
      <c r="X2554" t="s">
        <v>121</v>
      </c>
      <c r="AA2554" t="s">
        <v>46</v>
      </c>
      <c r="AB2554">
        <v>0</v>
      </c>
      <c r="AC2554">
        <v>0</v>
      </c>
      <c r="AD2554">
        <v>156</v>
      </c>
      <c r="AE2554">
        <v>0</v>
      </c>
    </row>
    <row r="2555" spans="1:31" x14ac:dyDescent="0.3">
      <c r="A2555" t="str">
        <f t="shared" si="435"/>
        <v>18</v>
      </c>
      <c r="B2555" t="str">
        <f t="shared" si="440"/>
        <v>09</v>
      </c>
      <c r="C2555" s="1">
        <v>43174.907870370371</v>
      </c>
      <c r="D2555" t="str">
        <f t="shared" si="436"/>
        <v>9</v>
      </c>
      <c r="E2555" t="s">
        <v>259</v>
      </c>
      <c r="H2555" t="s">
        <v>54</v>
      </c>
      <c r="I2555" s="2">
        <v>43182</v>
      </c>
      <c r="J2555" t="s">
        <v>83</v>
      </c>
      <c r="K2555" t="s">
        <v>242</v>
      </c>
      <c r="L2555" t="s">
        <v>243</v>
      </c>
      <c r="M2555" t="s">
        <v>484</v>
      </c>
      <c r="N2555" t="s">
        <v>485</v>
      </c>
      <c r="O2555" t="s">
        <v>39</v>
      </c>
      <c r="P2555" t="s">
        <v>40</v>
      </c>
      <c r="Q2555">
        <v>4</v>
      </c>
      <c r="R2555" t="s">
        <v>41</v>
      </c>
      <c r="S2555" t="s">
        <v>486</v>
      </c>
      <c r="T2555" t="s">
        <v>485</v>
      </c>
      <c r="U2555" t="str">
        <f>"03"</f>
        <v>03</v>
      </c>
      <c r="V2555" t="s">
        <v>120</v>
      </c>
      <c r="W2555" t="str">
        <f>"E4135"</f>
        <v>E4135</v>
      </c>
      <c r="X2555" t="s">
        <v>121</v>
      </c>
      <c r="AA2555" t="s">
        <v>46</v>
      </c>
      <c r="AB2555">
        <v>0</v>
      </c>
      <c r="AC2555">
        <v>0</v>
      </c>
      <c r="AD2555">
        <v>212.18</v>
      </c>
      <c r="AE2555">
        <v>0</v>
      </c>
    </row>
    <row r="2556" spans="1:31" x14ac:dyDescent="0.3">
      <c r="A2556" t="str">
        <f t="shared" si="435"/>
        <v>18</v>
      </c>
      <c r="B2556" t="str">
        <f t="shared" si="440"/>
        <v>09</v>
      </c>
      <c r="C2556" s="1">
        <v>43160.907881944448</v>
      </c>
      <c r="D2556" t="str">
        <f t="shared" si="436"/>
        <v>9</v>
      </c>
      <c r="E2556" t="s">
        <v>255</v>
      </c>
      <c r="H2556" t="s">
        <v>48</v>
      </c>
      <c r="I2556" s="2">
        <v>43168</v>
      </c>
      <c r="J2556" t="s">
        <v>49</v>
      </c>
      <c r="K2556" t="s">
        <v>242</v>
      </c>
      <c r="L2556" t="s">
        <v>243</v>
      </c>
      <c r="M2556" t="s">
        <v>484</v>
      </c>
      <c r="N2556" t="s">
        <v>485</v>
      </c>
      <c r="O2556" t="s">
        <v>39</v>
      </c>
      <c r="P2556" t="s">
        <v>40</v>
      </c>
      <c r="Q2556">
        <v>4</v>
      </c>
      <c r="R2556" t="s">
        <v>41</v>
      </c>
      <c r="S2556" t="s">
        <v>486</v>
      </c>
      <c r="T2556" t="s">
        <v>485</v>
      </c>
      <c r="U2556" t="str">
        <f>"02"</f>
        <v>02</v>
      </c>
      <c r="V2556" t="s">
        <v>51</v>
      </c>
      <c r="W2556" t="str">
        <f>"E4282"</f>
        <v>E4282</v>
      </c>
      <c r="X2556" t="s">
        <v>163</v>
      </c>
      <c r="AA2556" t="s">
        <v>46</v>
      </c>
      <c r="AB2556">
        <v>0</v>
      </c>
      <c r="AC2556">
        <v>0</v>
      </c>
      <c r="AD2556">
        <v>3.74</v>
      </c>
      <c r="AE2556">
        <v>0</v>
      </c>
    </row>
    <row r="2557" spans="1:31" x14ac:dyDescent="0.3">
      <c r="A2557" t="str">
        <f t="shared" ref="A2557:A2620" si="443">"18"</f>
        <v>18</v>
      </c>
      <c r="B2557" t="str">
        <f t="shared" si="440"/>
        <v>09</v>
      </c>
      <c r="C2557" s="1">
        <v>43174.910983796297</v>
      </c>
      <c r="D2557" t="str">
        <f t="shared" ref="D2557:D2620" si="444">"9"</f>
        <v>9</v>
      </c>
      <c r="E2557" t="s">
        <v>256</v>
      </c>
      <c r="H2557" t="s">
        <v>54</v>
      </c>
      <c r="I2557" s="2">
        <v>43182</v>
      </c>
      <c r="J2557" t="s">
        <v>49</v>
      </c>
      <c r="K2557" t="s">
        <v>242</v>
      </c>
      <c r="L2557" t="s">
        <v>243</v>
      </c>
      <c r="M2557" t="s">
        <v>484</v>
      </c>
      <c r="N2557" t="s">
        <v>485</v>
      </c>
      <c r="O2557" t="s">
        <v>39</v>
      </c>
      <c r="P2557" t="s">
        <v>40</v>
      </c>
      <c r="Q2557">
        <v>4</v>
      </c>
      <c r="R2557" t="s">
        <v>41</v>
      </c>
      <c r="S2557" t="s">
        <v>486</v>
      </c>
      <c r="T2557" t="s">
        <v>485</v>
      </c>
      <c r="U2557" t="str">
        <f>"02"</f>
        <v>02</v>
      </c>
      <c r="V2557" t="s">
        <v>51</v>
      </c>
      <c r="W2557" t="str">
        <f>"E4282"</f>
        <v>E4282</v>
      </c>
      <c r="X2557" t="s">
        <v>163</v>
      </c>
      <c r="AA2557" t="s">
        <v>46</v>
      </c>
      <c r="AB2557">
        <v>0</v>
      </c>
      <c r="AC2557">
        <v>0</v>
      </c>
      <c r="AD2557">
        <v>5.09</v>
      </c>
      <c r="AE2557">
        <v>0</v>
      </c>
    </row>
    <row r="2558" spans="1:31" x14ac:dyDescent="0.3">
      <c r="A2558" t="str">
        <f t="shared" si="443"/>
        <v>18</v>
      </c>
      <c r="B2558" t="str">
        <f t="shared" si="440"/>
        <v>09</v>
      </c>
      <c r="C2558" s="1">
        <v>43174.91097222222</v>
      </c>
      <c r="D2558" t="str">
        <f t="shared" si="444"/>
        <v>9</v>
      </c>
      <c r="E2558" t="s">
        <v>256</v>
      </c>
      <c r="H2558" t="s">
        <v>54</v>
      </c>
      <c r="I2558" s="2">
        <v>43182</v>
      </c>
      <c r="J2558" t="s">
        <v>49</v>
      </c>
      <c r="K2558" t="s">
        <v>242</v>
      </c>
      <c r="L2558" t="s">
        <v>243</v>
      </c>
      <c r="M2558" t="s">
        <v>484</v>
      </c>
      <c r="N2558" t="s">
        <v>485</v>
      </c>
      <c r="O2558" t="s">
        <v>39</v>
      </c>
      <c r="P2558" t="s">
        <v>40</v>
      </c>
      <c r="Q2558">
        <v>4</v>
      </c>
      <c r="R2558" t="s">
        <v>41</v>
      </c>
      <c r="S2558" t="s">
        <v>486</v>
      </c>
      <c r="T2558" t="s">
        <v>485</v>
      </c>
      <c r="U2558" t="str">
        <f>"02"</f>
        <v>02</v>
      </c>
      <c r="V2558" t="s">
        <v>51</v>
      </c>
      <c r="W2558" t="str">
        <f>"E4281"</f>
        <v>E4281</v>
      </c>
      <c r="X2558" t="s">
        <v>52</v>
      </c>
      <c r="AA2558" t="s">
        <v>46</v>
      </c>
      <c r="AB2558">
        <v>0</v>
      </c>
      <c r="AC2558">
        <v>0</v>
      </c>
      <c r="AD2558">
        <v>160.38</v>
      </c>
      <c r="AE2558">
        <v>0</v>
      </c>
    </row>
    <row r="2559" spans="1:31" x14ac:dyDescent="0.3">
      <c r="A2559" t="str">
        <f t="shared" si="443"/>
        <v>18</v>
      </c>
      <c r="B2559" t="str">
        <f t="shared" si="440"/>
        <v>09</v>
      </c>
      <c r="C2559" s="1">
        <v>43186.655150462961</v>
      </c>
      <c r="D2559" t="str">
        <f t="shared" si="444"/>
        <v>9</v>
      </c>
      <c r="E2559" t="s">
        <v>487</v>
      </c>
      <c r="F2559">
        <v>928424</v>
      </c>
      <c r="H2559">
        <v>304722</v>
      </c>
      <c r="I2559" s="2">
        <v>43186</v>
      </c>
      <c r="J2559" t="s">
        <v>124</v>
      </c>
      <c r="K2559" t="s">
        <v>242</v>
      </c>
      <c r="L2559" t="s">
        <v>243</v>
      </c>
      <c r="M2559" t="s">
        <v>484</v>
      </c>
      <c r="N2559" t="s">
        <v>485</v>
      </c>
      <c r="O2559" t="s">
        <v>39</v>
      </c>
      <c r="P2559" t="s">
        <v>40</v>
      </c>
      <c r="Q2559">
        <v>4</v>
      </c>
      <c r="R2559" t="s">
        <v>41</v>
      </c>
      <c r="S2559" t="s">
        <v>486</v>
      </c>
      <c r="T2559" t="s">
        <v>485</v>
      </c>
      <c r="U2559" t="str">
        <f>"05"</f>
        <v>05</v>
      </c>
      <c r="V2559" t="s">
        <v>58</v>
      </c>
      <c r="W2559" t="str">
        <f>"E5741"</f>
        <v>E5741</v>
      </c>
      <c r="X2559" t="s">
        <v>71</v>
      </c>
      <c r="AA2559" t="s">
        <v>46</v>
      </c>
      <c r="AB2559">
        <v>0</v>
      </c>
      <c r="AC2559">
        <v>0</v>
      </c>
      <c r="AD2559">
        <v>19.45</v>
      </c>
      <c r="AE2559">
        <v>0</v>
      </c>
    </row>
    <row r="2560" spans="1:31" x14ac:dyDescent="0.3">
      <c r="A2560" t="str">
        <f t="shared" si="443"/>
        <v>18</v>
      </c>
      <c r="B2560" t="str">
        <f t="shared" si="440"/>
        <v>09</v>
      </c>
      <c r="C2560" s="1">
        <v>43174.906226851854</v>
      </c>
      <c r="D2560" t="str">
        <f t="shared" si="444"/>
        <v>9</v>
      </c>
      <c r="E2560" t="s">
        <v>260</v>
      </c>
      <c r="G2560" t="s">
        <v>86</v>
      </c>
      <c r="H2560" t="s">
        <v>488</v>
      </c>
      <c r="I2560" s="2">
        <v>43174</v>
      </c>
      <c r="J2560" t="s">
        <v>489</v>
      </c>
      <c r="K2560" t="s">
        <v>242</v>
      </c>
      <c r="L2560" t="s">
        <v>243</v>
      </c>
      <c r="M2560" t="s">
        <v>484</v>
      </c>
      <c r="N2560" t="s">
        <v>485</v>
      </c>
      <c r="O2560" t="s">
        <v>39</v>
      </c>
      <c r="P2560" t="s">
        <v>40</v>
      </c>
      <c r="Q2560">
        <v>4</v>
      </c>
      <c r="R2560" t="s">
        <v>41</v>
      </c>
      <c r="S2560" t="s">
        <v>486</v>
      </c>
      <c r="T2560" t="s">
        <v>485</v>
      </c>
      <c r="U2560" t="str">
        <f>"01"</f>
        <v>01</v>
      </c>
      <c r="V2560" t="s">
        <v>84</v>
      </c>
      <c r="W2560" t="str">
        <f>"E4105"</f>
        <v>E4105</v>
      </c>
      <c r="X2560" t="s">
        <v>84</v>
      </c>
      <c r="AA2560" t="s">
        <v>46</v>
      </c>
      <c r="AB2560">
        <v>0</v>
      </c>
      <c r="AC2560">
        <v>0</v>
      </c>
      <c r="AD2560">
        <v>0</v>
      </c>
      <c r="AE2560">
        <v>3422.72</v>
      </c>
    </row>
    <row r="2561" spans="1:31" x14ac:dyDescent="0.3">
      <c r="A2561" t="str">
        <f t="shared" si="443"/>
        <v>18</v>
      </c>
      <c r="B2561" t="str">
        <f t="shared" si="440"/>
        <v>09</v>
      </c>
      <c r="C2561" s="1">
        <v>43174.907870370371</v>
      </c>
      <c r="D2561" t="str">
        <f t="shared" si="444"/>
        <v>9</v>
      </c>
      <c r="E2561" t="s">
        <v>259</v>
      </c>
      <c r="H2561" t="s">
        <v>54</v>
      </c>
      <c r="I2561" s="2">
        <v>43182</v>
      </c>
      <c r="J2561" t="s">
        <v>83</v>
      </c>
      <c r="K2561" t="s">
        <v>242</v>
      </c>
      <c r="L2561" t="s">
        <v>243</v>
      </c>
      <c r="M2561" t="s">
        <v>484</v>
      </c>
      <c r="N2561" t="s">
        <v>485</v>
      </c>
      <c r="O2561" t="s">
        <v>39</v>
      </c>
      <c r="P2561" t="s">
        <v>40</v>
      </c>
      <c r="Q2561">
        <v>4</v>
      </c>
      <c r="R2561" t="s">
        <v>41</v>
      </c>
      <c r="S2561" t="s">
        <v>486</v>
      </c>
      <c r="T2561" t="s">
        <v>485</v>
      </c>
      <c r="U2561" t="str">
        <f>"01"</f>
        <v>01</v>
      </c>
      <c r="V2561" t="s">
        <v>84</v>
      </c>
      <c r="W2561" t="str">
        <f>"E4105"</f>
        <v>E4105</v>
      </c>
      <c r="X2561" t="s">
        <v>84</v>
      </c>
      <c r="AA2561" t="s">
        <v>46</v>
      </c>
      <c r="AB2561">
        <v>0</v>
      </c>
      <c r="AC2561">
        <v>0</v>
      </c>
      <c r="AD2561">
        <v>488.96</v>
      </c>
      <c r="AE2561">
        <v>0</v>
      </c>
    </row>
    <row r="2562" spans="1:31" x14ac:dyDescent="0.3">
      <c r="A2562" t="str">
        <f t="shared" si="443"/>
        <v>18</v>
      </c>
      <c r="B2562" t="str">
        <f t="shared" si="440"/>
        <v>09</v>
      </c>
      <c r="C2562" s="1">
        <v>43188.904363425929</v>
      </c>
      <c r="D2562" t="str">
        <f t="shared" si="444"/>
        <v>9</v>
      </c>
      <c r="E2562" t="s">
        <v>261</v>
      </c>
      <c r="G2562" t="s">
        <v>86</v>
      </c>
      <c r="H2562" t="s">
        <v>87</v>
      </c>
      <c r="I2562" s="2">
        <v>43188</v>
      </c>
      <c r="J2562" t="s">
        <v>88</v>
      </c>
      <c r="K2562" t="s">
        <v>242</v>
      </c>
      <c r="L2562" t="s">
        <v>243</v>
      </c>
      <c r="M2562" t="s">
        <v>484</v>
      </c>
      <c r="N2562" t="s">
        <v>485</v>
      </c>
      <c r="O2562" t="s">
        <v>39</v>
      </c>
      <c r="P2562" t="s">
        <v>40</v>
      </c>
      <c r="Q2562">
        <v>4</v>
      </c>
      <c r="R2562" t="s">
        <v>41</v>
      </c>
      <c r="S2562" t="s">
        <v>486</v>
      </c>
      <c r="T2562" t="s">
        <v>485</v>
      </c>
      <c r="U2562" t="str">
        <f>"01"</f>
        <v>01</v>
      </c>
      <c r="V2562" t="s">
        <v>84</v>
      </c>
      <c r="W2562" t="str">
        <f>"E4105"</f>
        <v>E4105</v>
      </c>
      <c r="X2562" t="s">
        <v>84</v>
      </c>
      <c r="AA2562" t="s">
        <v>65</v>
      </c>
      <c r="AB2562">
        <v>0</v>
      </c>
      <c r="AC2562">
        <v>0</v>
      </c>
      <c r="AD2562">
        <v>0</v>
      </c>
      <c r="AE2562">
        <v>-488.96</v>
      </c>
    </row>
    <row r="2563" spans="1:31" x14ac:dyDescent="0.3">
      <c r="A2563" t="str">
        <f t="shared" si="443"/>
        <v>18</v>
      </c>
      <c r="B2563" t="str">
        <f t="shared" si="440"/>
        <v>09</v>
      </c>
      <c r="C2563" s="1">
        <v>43160.905439814815</v>
      </c>
      <c r="D2563" t="str">
        <f t="shared" si="444"/>
        <v>9</v>
      </c>
      <c r="E2563" t="s">
        <v>257</v>
      </c>
      <c r="H2563" t="s">
        <v>48</v>
      </c>
      <c r="I2563" s="2">
        <v>43168</v>
      </c>
      <c r="J2563" t="s">
        <v>265</v>
      </c>
      <c r="K2563" t="s">
        <v>242</v>
      </c>
      <c r="L2563" t="s">
        <v>243</v>
      </c>
      <c r="M2563" t="s">
        <v>484</v>
      </c>
      <c r="N2563" t="s">
        <v>485</v>
      </c>
      <c r="O2563" t="s">
        <v>39</v>
      </c>
      <c r="P2563" t="s">
        <v>40</v>
      </c>
      <c r="Q2563">
        <v>4</v>
      </c>
      <c r="R2563" t="s">
        <v>41</v>
      </c>
      <c r="S2563" t="s">
        <v>486</v>
      </c>
      <c r="T2563" t="s">
        <v>485</v>
      </c>
      <c r="U2563" t="str">
        <f t="shared" ref="U2563:U2569" si="445">"RV"</f>
        <v>RV</v>
      </c>
      <c r="V2563" t="s">
        <v>44</v>
      </c>
      <c r="W2563" t="str">
        <f t="shared" ref="W2563:W2569" si="446">"R3711E"</f>
        <v>R3711E</v>
      </c>
      <c r="X2563" t="s">
        <v>266</v>
      </c>
      <c r="AA2563" t="s">
        <v>46</v>
      </c>
      <c r="AB2563">
        <v>0</v>
      </c>
      <c r="AC2563">
        <v>0</v>
      </c>
      <c r="AD2563">
        <v>226.67</v>
      </c>
      <c r="AE2563">
        <v>0</v>
      </c>
    </row>
    <row r="2564" spans="1:31" x14ac:dyDescent="0.3">
      <c r="A2564" t="str">
        <f t="shared" si="443"/>
        <v>18</v>
      </c>
      <c r="B2564" t="str">
        <f t="shared" si="440"/>
        <v>09</v>
      </c>
      <c r="C2564" s="1">
        <v>43160.90892361111</v>
      </c>
      <c r="D2564" t="str">
        <f t="shared" si="444"/>
        <v>9</v>
      </c>
      <c r="E2564" t="s">
        <v>255</v>
      </c>
      <c r="H2564" t="s">
        <v>48</v>
      </c>
      <c r="I2564" s="2">
        <v>43168</v>
      </c>
      <c r="J2564" t="s">
        <v>265</v>
      </c>
      <c r="K2564" t="s">
        <v>242</v>
      </c>
      <c r="L2564" t="s">
        <v>243</v>
      </c>
      <c r="M2564" t="s">
        <v>484</v>
      </c>
      <c r="N2564" t="s">
        <v>485</v>
      </c>
      <c r="O2564" t="s">
        <v>39</v>
      </c>
      <c r="P2564" t="s">
        <v>40</v>
      </c>
      <c r="Q2564">
        <v>4</v>
      </c>
      <c r="R2564" t="s">
        <v>41</v>
      </c>
      <c r="S2564" t="s">
        <v>486</v>
      </c>
      <c r="T2564" t="s">
        <v>485</v>
      </c>
      <c r="U2564" t="str">
        <f t="shared" si="445"/>
        <v>RV</v>
      </c>
      <c r="V2564" t="s">
        <v>44</v>
      </c>
      <c r="W2564" t="str">
        <f t="shared" si="446"/>
        <v>R3711E</v>
      </c>
      <c r="X2564" t="s">
        <v>266</v>
      </c>
      <c r="AA2564" t="s">
        <v>46</v>
      </c>
      <c r="AB2564">
        <v>0</v>
      </c>
      <c r="AC2564">
        <v>0</v>
      </c>
      <c r="AD2564">
        <v>5.43</v>
      </c>
      <c r="AE2564">
        <v>0</v>
      </c>
    </row>
    <row r="2565" spans="1:31" x14ac:dyDescent="0.3">
      <c r="A2565" t="str">
        <f t="shared" si="443"/>
        <v>18</v>
      </c>
      <c r="B2565" t="str">
        <f t="shared" si="440"/>
        <v>09</v>
      </c>
      <c r="C2565" s="1">
        <v>43186.655162037037</v>
      </c>
      <c r="D2565" t="str">
        <f t="shared" si="444"/>
        <v>9</v>
      </c>
      <c r="E2565" t="s">
        <v>487</v>
      </c>
      <c r="F2565">
        <v>928424</v>
      </c>
      <c r="H2565">
        <v>304722</v>
      </c>
      <c r="I2565" s="2">
        <v>43186</v>
      </c>
      <c r="J2565" t="s">
        <v>265</v>
      </c>
      <c r="K2565" t="s">
        <v>242</v>
      </c>
      <c r="L2565" t="s">
        <v>243</v>
      </c>
      <c r="M2565" t="s">
        <v>484</v>
      </c>
      <c r="N2565" t="s">
        <v>485</v>
      </c>
      <c r="O2565" t="s">
        <v>39</v>
      </c>
      <c r="P2565" t="s">
        <v>40</v>
      </c>
      <c r="Q2565">
        <v>4</v>
      </c>
      <c r="R2565" t="s">
        <v>41</v>
      </c>
      <c r="S2565" t="s">
        <v>486</v>
      </c>
      <c r="T2565" t="s">
        <v>485</v>
      </c>
      <c r="U2565" t="str">
        <f t="shared" si="445"/>
        <v>RV</v>
      </c>
      <c r="V2565" t="s">
        <v>44</v>
      </c>
      <c r="W2565" t="str">
        <f t="shared" si="446"/>
        <v>R3711E</v>
      </c>
      <c r="X2565" t="s">
        <v>266</v>
      </c>
      <c r="AA2565" t="s">
        <v>46</v>
      </c>
      <c r="AB2565">
        <v>0</v>
      </c>
      <c r="AC2565">
        <v>0</v>
      </c>
      <c r="AD2565">
        <v>28.26</v>
      </c>
      <c r="AE2565">
        <v>0</v>
      </c>
    </row>
    <row r="2566" spans="1:31" x14ac:dyDescent="0.3">
      <c r="A2566" t="str">
        <f t="shared" si="443"/>
        <v>18</v>
      </c>
      <c r="B2566" t="str">
        <f t="shared" si="440"/>
        <v>09</v>
      </c>
      <c r="C2566" s="1">
        <v>43174.908634259256</v>
      </c>
      <c r="D2566" t="str">
        <f t="shared" si="444"/>
        <v>9</v>
      </c>
      <c r="E2566" t="s">
        <v>259</v>
      </c>
      <c r="H2566" t="s">
        <v>54</v>
      </c>
      <c r="I2566" s="2">
        <v>43182</v>
      </c>
      <c r="J2566" t="s">
        <v>265</v>
      </c>
      <c r="K2566" t="s">
        <v>242</v>
      </c>
      <c r="L2566" t="s">
        <v>243</v>
      </c>
      <c r="M2566" t="s">
        <v>484</v>
      </c>
      <c r="N2566" t="s">
        <v>485</v>
      </c>
      <c r="O2566" t="s">
        <v>39</v>
      </c>
      <c r="P2566" t="s">
        <v>40</v>
      </c>
      <c r="Q2566">
        <v>4</v>
      </c>
      <c r="R2566" t="s">
        <v>41</v>
      </c>
      <c r="S2566" t="s">
        <v>486</v>
      </c>
      <c r="T2566" t="s">
        <v>485</v>
      </c>
      <c r="U2566" t="str">
        <f t="shared" si="445"/>
        <v>RV</v>
      </c>
      <c r="V2566" t="s">
        <v>44</v>
      </c>
      <c r="W2566" t="str">
        <f t="shared" si="446"/>
        <v>R3711E</v>
      </c>
      <c r="X2566" t="s">
        <v>266</v>
      </c>
      <c r="AA2566" t="s">
        <v>46</v>
      </c>
      <c r="AB2566">
        <v>0</v>
      </c>
      <c r="AC2566">
        <v>0</v>
      </c>
      <c r="AD2566">
        <v>710.46</v>
      </c>
      <c r="AE2566">
        <v>0</v>
      </c>
    </row>
    <row r="2567" spans="1:31" x14ac:dyDescent="0.3">
      <c r="A2567" t="str">
        <f t="shared" si="443"/>
        <v>18</v>
      </c>
      <c r="B2567" t="str">
        <f t="shared" si="440"/>
        <v>09</v>
      </c>
      <c r="C2567" s="1">
        <v>43174.908634259256</v>
      </c>
      <c r="D2567" t="str">
        <f t="shared" si="444"/>
        <v>9</v>
      </c>
      <c r="E2567" t="s">
        <v>259</v>
      </c>
      <c r="H2567" t="s">
        <v>54</v>
      </c>
      <c r="I2567" s="2">
        <v>43182</v>
      </c>
      <c r="J2567" t="s">
        <v>265</v>
      </c>
      <c r="K2567" t="s">
        <v>242</v>
      </c>
      <c r="L2567" t="s">
        <v>243</v>
      </c>
      <c r="M2567" t="s">
        <v>484</v>
      </c>
      <c r="N2567" t="s">
        <v>485</v>
      </c>
      <c r="O2567" t="s">
        <v>39</v>
      </c>
      <c r="P2567" t="s">
        <v>40</v>
      </c>
      <c r="Q2567">
        <v>4</v>
      </c>
      <c r="R2567" t="s">
        <v>41</v>
      </c>
      <c r="S2567" t="s">
        <v>486</v>
      </c>
      <c r="T2567" t="s">
        <v>485</v>
      </c>
      <c r="U2567" t="str">
        <f t="shared" si="445"/>
        <v>RV</v>
      </c>
      <c r="V2567" t="s">
        <v>44</v>
      </c>
      <c r="W2567" t="str">
        <f t="shared" si="446"/>
        <v>R3711E</v>
      </c>
      <c r="X2567" t="s">
        <v>266</v>
      </c>
      <c r="AA2567" t="s">
        <v>46</v>
      </c>
      <c r="AB2567">
        <v>0</v>
      </c>
      <c r="AC2567">
        <v>0</v>
      </c>
      <c r="AD2567">
        <v>308.3</v>
      </c>
      <c r="AE2567">
        <v>0</v>
      </c>
    </row>
    <row r="2568" spans="1:31" x14ac:dyDescent="0.3">
      <c r="A2568" t="str">
        <f t="shared" si="443"/>
        <v>18</v>
      </c>
      <c r="B2568" t="str">
        <f t="shared" si="440"/>
        <v>09</v>
      </c>
      <c r="C2568" s="1">
        <v>43174.911863425928</v>
      </c>
      <c r="D2568" t="str">
        <f t="shared" si="444"/>
        <v>9</v>
      </c>
      <c r="E2568" t="s">
        <v>256</v>
      </c>
      <c r="H2568" t="s">
        <v>54</v>
      </c>
      <c r="I2568" s="2">
        <v>43182</v>
      </c>
      <c r="J2568" t="s">
        <v>265</v>
      </c>
      <c r="K2568" t="s">
        <v>242</v>
      </c>
      <c r="L2568" t="s">
        <v>243</v>
      </c>
      <c r="M2568" t="s">
        <v>484</v>
      </c>
      <c r="N2568" t="s">
        <v>485</v>
      </c>
      <c r="O2568" t="s">
        <v>39</v>
      </c>
      <c r="P2568" t="s">
        <v>40</v>
      </c>
      <c r="Q2568">
        <v>4</v>
      </c>
      <c r="R2568" t="s">
        <v>41</v>
      </c>
      <c r="S2568" t="s">
        <v>486</v>
      </c>
      <c r="T2568" t="s">
        <v>485</v>
      </c>
      <c r="U2568" t="str">
        <f t="shared" si="445"/>
        <v>RV</v>
      </c>
      <c r="V2568" t="s">
        <v>44</v>
      </c>
      <c r="W2568" t="str">
        <f t="shared" si="446"/>
        <v>R3711E</v>
      </c>
      <c r="X2568" t="s">
        <v>266</v>
      </c>
      <c r="AA2568" t="s">
        <v>46</v>
      </c>
      <c r="AB2568">
        <v>0</v>
      </c>
      <c r="AC2568">
        <v>0</v>
      </c>
      <c r="AD2568">
        <v>233.03</v>
      </c>
      <c r="AE2568">
        <v>0</v>
      </c>
    </row>
    <row r="2569" spans="1:31" x14ac:dyDescent="0.3">
      <c r="A2569" t="str">
        <f t="shared" si="443"/>
        <v>18</v>
      </c>
      <c r="B2569" t="str">
        <f t="shared" si="440"/>
        <v>09</v>
      </c>
      <c r="C2569" s="1">
        <v>43174.911874999998</v>
      </c>
      <c r="D2569" t="str">
        <f t="shared" si="444"/>
        <v>9</v>
      </c>
      <c r="E2569" t="s">
        <v>256</v>
      </c>
      <c r="H2569" t="s">
        <v>54</v>
      </c>
      <c r="I2569" s="2">
        <v>43182</v>
      </c>
      <c r="J2569" t="s">
        <v>265</v>
      </c>
      <c r="K2569" t="s">
        <v>242</v>
      </c>
      <c r="L2569" t="s">
        <v>243</v>
      </c>
      <c r="M2569" t="s">
        <v>484</v>
      </c>
      <c r="N2569" t="s">
        <v>485</v>
      </c>
      <c r="O2569" t="s">
        <v>39</v>
      </c>
      <c r="P2569" t="s">
        <v>40</v>
      </c>
      <c r="Q2569">
        <v>4</v>
      </c>
      <c r="R2569" t="s">
        <v>41</v>
      </c>
      <c r="S2569" t="s">
        <v>486</v>
      </c>
      <c r="T2569" t="s">
        <v>485</v>
      </c>
      <c r="U2569" t="str">
        <f t="shared" si="445"/>
        <v>RV</v>
      </c>
      <c r="V2569" t="s">
        <v>44</v>
      </c>
      <c r="W2569" t="str">
        <f t="shared" si="446"/>
        <v>R3711E</v>
      </c>
      <c r="X2569" t="s">
        <v>266</v>
      </c>
      <c r="AA2569" t="s">
        <v>46</v>
      </c>
      <c r="AB2569">
        <v>0</v>
      </c>
      <c r="AC2569">
        <v>0</v>
      </c>
      <c r="AD2569">
        <v>7.4</v>
      </c>
      <c r="AE2569">
        <v>0</v>
      </c>
    </row>
    <row r="2570" spans="1:31" x14ac:dyDescent="0.3">
      <c r="A2570" t="str">
        <f t="shared" si="443"/>
        <v>18</v>
      </c>
      <c r="B2570" t="str">
        <f t="shared" si="440"/>
        <v>09</v>
      </c>
      <c r="C2570" s="1">
        <v>43160.905439814815</v>
      </c>
      <c r="D2570" t="str">
        <f t="shared" si="444"/>
        <v>9</v>
      </c>
      <c r="E2570" t="s">
        <v>257</v>
      </c>
      <c r="H2570" t="s">
        <v>48</v>
      </c>
      <c r="I2570" s="2">
        <v>43168</v>
      </c>
      <c r="J2570" t="s">
        <v>267</v>
      </c>
      <c r="K2570" t="s">
        <v>242</v>
      </c>
      <c r="L2570" t="s">
        <v>243</v>
      </c>
      <c r="M2570" t="s">
        <v>484</v>
      </c>
      <c r="N2570" t="s">
        <v>485</v>
      </c>
      <c r="O2570" t="s">
        <v>39</v>
      </c>
      <c r="P2570" t="s">
        <v>40</v>
      </c>
      <c r="Q2570">
        <v>4</v>
      </c>
      <c r="R2570" t="s">
        <v>41</v>
      </c>
      <c r="S2570" t="s">
        <v>486</v>
      </c>
      <c r="T2570" t="s">
        <v>485</v>
      </c>
      <c r="U2570" t="str">
        <f t="shared" ref="U2570:U2576" si="447">"09"</f>
        <v>09</v>
      </c>
      <c r="V2570" t="s">
        <v>268</v>
      </c>
      <c r="W2570" t="str">
        <f t="shared" ref="W2570:W2576" si="448">"E5982"</f>
        <v>E5982</v>
      </c>
      <c r="X2570" t="s">
        <v>268</v>
      </c>
      <c r="AA2570" t="s">
        <v>46</v>
      </c>
      <c r="AB2570">
        <v>0</v>
      </c>
      <c r="AC2570">
        <v>0</v>
      </c>
      <c r="AD2570">
        <v>70.67</v>
      </c>
      <c r="AE2570">
        <v>0</v>
      </c>
    </row>
    <row r="2571" spans="1:31" x14ac:dyDescent="0.3">
      <c r="A2571" t="str">
        <f t="shared" si="443"/>
        <v>18</v>
      </c>
      <c r="B2571" t="str">
        <f t="shared" si="440"/>
        <v>09</v>
      </c>
      <c r="C2571" s="1">
        <v>43160.90892361111</v>
      </c>
      <c r="D2571" t="str">
        <f t="shared" si="444"/>
        <v>9</v>
      </c>
      <c r="E2571" t="s">
        <v>255</v>
      </c>
      <c r="H2571" t="s">
        <v>48</v>
      </c>
      <c r="I2571" s="2">
        <v>43168</v>
      </c>
      <c r="J2571" t="s">
        <v>267</v>
      </c>
      <c r="K2571" t="s">
        <v>242</v>
      </c>
      <c r="L2571" t="s">
        <v>243</v>
      </c>
      <c r="M2571" t="s">
        <v>484</v>
      </c>
      <c r="N2571" t="s">
        <v>485</v>
      </c>
      <c r="O2571" t="s">
        <v>39</v>
      </c>
      <c r="P2571" t="s">
        <v>40</v>
      </c>
      <c r="Q2571">
        <v>4</v>
      </c>
      <c r="R2571" t="s">
        <v>41</v>
      </c>
      <c r="S2571" t="s">
        <v>486</v>
      </c>
      <c r="T2571" t="s">
        <v>485</v>
      </c>
      <c r="U2571" t="str">
        <f t="shared" si="447"/>
        <v>09</v>
      </c>
      <c r="V2571" t="s">
        <v>268</v>
      </c>
      <c r="W2571" t="str">
        <f t="shared" si="448"/>
        <v>E5982</v>
      </c>
      <c r="X2571" t="s">
        <v>268</v>
      </c>
      <c r="AA2571" t="s">
        <v>46</v>
      </c>
      <c r="AB2571">
        <v>0</v>
      </c>
      <c r="AC2571">
        <v>0</v>
      </c>
      <c r="AD2571">
        <v>1.69</v>
      </c>
      <c r="AE2571">
        <v>0</v>
      </c>
    </row>
    <row r="2572" spans="1:31" x14ac:dyDescent="0.3">
      <c r="A2572" t="str">
        <f t="shared" si="443"/>
        <v>18</v>
      </c>
      <c r="B2572" t="str">
        <f t="shared" si="440"/>
        <v>09</v>
      </c>
      <c r="C2572" s="1">
        <v>43186.655162037037</v>
      </c>
      <c r="D2572" t="str">
        <f t="shared" si="444"/>
        <v>9</v>
      </c>
      <c r="E2572" t="s">
        <v>487</v>
      </c>
      <c r="F2572">
        <v>928424</v>
      </c>
      <c r="H2572">
        <v>304722</v>
      </c>
      <c r="I2572" s="2">
        <v>43186</v>
      </c>
      <c r="J2572" t="s">
        <v>267</v>
      </c>
      <c r="K2572" t="s">
        <v>242</v>
      </c>
      <c r="L2572" t="s">
        <v>243</v>
      </c>
      <c r="M2572" t="s">
        <v>484</v>
      </c>
      <c r="N2572" t="s">
        <v>485</v>
      </c>
      <c r="O2572" t="s">
        <v>39</v>
      </c>
      <c r="P2572" t="s">
        <v>40</v>
      </c>
      <c r="Q2572">
        <v>4</v>
      </c>
      <c r="R2572" t="s">
        <v>41</v>
      </c>
      <c r="S2572" t="s">
        <v>486</v>
      </c>
      <c r="T2572" t="s">
        <v>485</v>
      </c>
      <c r="U2572" t="str">
        <f t="shared" si="447"/>
        <v>09</v>
      </c>
      <c r="V2572" t="s">
        <v>268</v>
      </c>
      <c r="W2572" t="str">
        <f t="shared" si="448"/>
        <v>E5982</v>
      </c>
      <c r="X2572" t="s">
        <v>268</v>
      </c>
      <c r="AA2572" t="s">
        <v>46</v>
      </c>
      <c r="AB2572">
        <v>0</v>
      </c>
      <c r="AC2572">
        <v>0</v>
      </c>
      <c r="AD2572">
        <v>8.81</v>
      </c>
      <c r="AE2572">
        <v>0</v>
      </c>
    </row>
    <row r="2573" spans="1:31" x14ac:dyDescent="0.3">
      <c r="A2573" t="str">
        <f t="shared" si="443"/>
        <v>18</v>
      </c>
      <c r="B2573" t="str">
        <f t="shared" si="440"/>
        <v>09</v>
      </c>
      <c r="C2573" s="1">
        <v>43174.908634259256</v>
      </c>
      <c r="D2573" t="str">
        <f t="shared" si="444"/>
        <v>9</v>
      </c>
      <c r="E2573" t="s">
        <v>259</v>
      </c>
      <c r="H2573" t="s">
        <v>54</v>
      </c>
      <c r="I2573" s="2">
        <v>43182</v>
      </c>
      <c r="J2573" t="s">
        <v>267</v>
      </c>
      <c r="K2573" t="s">
        <v>242</v>
      </c>
      <c r="L2573" t="s">
        <v>243</v>
      </c>
      <c r="M2573" t="s">
        <v>484</v>
      </c>
      <c r="N2573" t="s">
        <v>485</v>
      </c>
      <c r="O2573" t="s">
        <v>39</v>
      </c>
      <c r="P2573" t="s">
        <v>40</v>
      </c>
      <c r="Q2573">
        <v>4</v>
      </c>
      <c r="R2573" t="s">
        <v>41</v>
      </c>
      <c r="S2573" t="s">
        <v>486</v>
      </c>
      <c r="T2573" t="s">
        <v>485</v>
      </c>
      <c r="U2573" t="str">
        <f t="shared" si="447"/>
        <v>09</v>
      </c>
      <c r="V2573" t="s">
        <v>268</v>
      </c>
      <c r="W2573" t="str">
        <f t="shared" si="448"/>
        <v>E5982</v>
      </c>
      <c r="X2573" t="s">
        <v>268</v>
      </c>
      <c r="AA2573" t="s">
        <v>46</v>
      </c>
      <c r="AB2573">
        <v>0</v>
      </c>
      <c r="AC2573">
        <v>0</v>
      </c>
      <c r="AD2573">
        <v>221.5</v>
      </c>
      <c r="AE2573">
        <v>0</v>
      </c>
    </row>
    <row r="2574" spans="1:31" x14ac:dyDescent="0.3">
      <c r="A2574" t="str">
        <f t="shared" si="443"/>
        <v>18</v>
      </c>
      <c r="B2574" t="str">
        <f t="shared" si="440"/>
        <v>09</v>
      </c>
      <c r="C2574" s="1">
        <v>43174.908634259256</v>
      </c>
      <c r="D2574" t="str">
        <f t="shared" si="444"/>
        <v>9</v>
      </c>
      <c r="E2574" t="s">
        <v>259</v>
      </c>
      <c r="H2574" t="s">
        <v>54</v>
      </c>
      <c r="I2574" s="2">
        <v>43182</v>
      </c>
      <c r="J2574" t="s">
        <v>267</v>
      </c>
      <c r="K2574" t="s">
        <v>242</v>
      </c>
      <c r="L2574" t="s">
        <v>243</v>
      </c>
      <c r="M2574" t="s">
        <v>484</v>
      </c>
      <c r="N2574" t="s">
        <v>485</v>
      </c>
      <c r="O2574" t="s">
        <v>39</v>
      </c>
      <c r="P2574" t="s">
        <v>40</v>
      </c>
      <c r="Q2574">
        <v>4</v>
      </c>
      <c r="R2574" t="s">
        <v>41</v>
      </c>
      <c r="S2574" t="s">
        <v>486</v>
      </c>
      <c r="T2574" t="s">
        <v>485</v>
      </c>
      <c r="U2574" t="str">
        <f t="shared" si="447"/>
        <v>09</v>
      </c>
      <c r="V2574" t="s">
        <v>268</v>
      </c>
      <c r="W2574" t="str">
        <f t="shared" si="448"/>
        <v>E5982</v>
      </c>
      <c r="X2574" t="s">
        <v>268</v>
      </c>
      <c r="AA2574" t="s">
        <v>46</v>
      </c>
      <c r="AB2574">
        <v>0</v>
      </c>
      <c r="AC2574">
        <v>0</v>
      </c>
      <c r="AD2574">
        <v>96.12</v>
      </c>
      <c r="AE2574">
        <v>0</v>
      </c>
    </row>
    <row r="2575" spans="1:31" x14ac:dyDescent="0.3">
      <c r="A2575" t="str">
        <f t="shared" si="443"/>
        <v>18</v>
      </c>
      <c r="B2575" t="str">
        <f t="shared" si="440"/>
        <v>09</v>
      </c>
      <c r="C2575" s="1">
        <v>43174.911863425928</v>
      </c>
      <c r="D2575" t="str">
        <f t="shared" si="444"/>
        <v>9</v>
      </c>
      <c r="E2575" t="s">
        <v>256</v>
      </c>
      <c r="H2575" t="s">
        <v>54</v>
      </c>
      <c r="I2575" s="2">
        <v>43182</v>
      </c>
      <c r="J2575" t="s">
        <v>267</v>
      </c>
      <c r="K2575" t="s">
        <v>242</v>
      </c>
      <c r="L2575" t="s">
        <v>243</v>
      </c>
      <c r="M2575" t="s">
        <v>484</v>
      </c>
      <c r="N2575" t="s">
        <v>485</v>
      </c>
      <c r="O2575" t="s">
        <v>39</v>
      </c>
      <c r="P2575" t="s">
        <v>40</v>
      </c>
      <c r="Q2575">
        <v>4</v>
      </c>
      <c r="R2575" t="s">
        <v>41</v>
      </c>
      <c r="S2575" t="s">
        <v>486</v>
      </c>
      <c r="T2575" t="s">
        <v>485</v>
      </c>
      <c r="U2575" t="str">
        <f t="shared" si="447"/>
        <v>09</v>
      </c>
      <c r="V2575" t="s">
        <v>268</v>
      </c>
      <c r="W2575" t="str">
        <f t="shared" si="448"/>
        <v>E5982</v>
      </c>
      <c r="X2575" t="s">
        <v>268</v>
      </c>
      <c r="AA2575" t="s">
        <v>46</v>
      </c>
      <c r="AB2575">
        <v>0</v>
      </c>
      <c r="AC2575">
        <v>0</v>
      </c>
      <c r="AD2575">
        <v>72.650000000000006</v>
      </c>
      <c r="AE2575">
        <v>0</v>
      </c>
    </row>
    <row r="2576" spans="1:31" x14ac:dyDescent="0.3">
      <c r="A2576" t="str">
        <f t="shared" si="443"/>
        <v>18</v>
      </c>
      <c r="B2576" t="str">
        <f t="shared" si="440"/>
        <v>09</v>
      </c>
      <c r="C2576" s="1">
        <v>43174.911874999998</v>
      </c>
      <c r="D2576" t="str">
        <f t="shared" si="444"/>
        <v>9</v>
      </c>
      <c r="E2576" t="s">
        <v>256</v>
      </c>
      <c r="H2576" t="s">
        <v>54</v>
      </c>
      <c r="I2576" s="2">
        <v>43182</v>
      </c>
      <c r="J2576" t="s">
        <v>267</v>
      </c>
      <c r="K2576" t="s">
        <v>242</v>
      </c>
      <c r="L2576" t="s">
        <v>243</v>
      </c>
      <c r="M2576" t="s">
        <v>484</v>
      </c>
      <c r="N2576" t="s">
        <v>485</v>
      </c>
      <c r="O2576" t="s">
        <v>39</v>
      </c>
      <c r="P2576" t="s">
        <v>40</v>
      </c>
      <c r="Q2576">
        <v>4</v>
      </c>
      <c r="R2576" t="s">
        <v>41</v>
      </c>
      <c r="S2576" t="s">
        <v>486</v>
      </c>
      <c r="T2576" t="s">
        <v>485</v>
      </c>
      <c r="U2576" t="str">
        <f t="shared" si="447"/>
        <v>09</v>
      </c>
      <c r="V2576" t="s">
        <v>268</v>
      </c>
      <c r="W2576" t="str">
        <f t="shared" si="448"/>
        <v>E5982</v>
      </c>
      <c r="X2576" t="s">
        <v>268</v>
      </c>
      <c r="AA2576" t="s">
        <v>46</v>
      </c>
      <c r="AB2576">
        <v>0</v>
      </c>
      <c r="AC2576">
        <v>0</v>
      </c>
      <c r="AD2576">
        <v>2.31</v>
      </c>
      <c r="AE2576">
        <v>0</v>
      </c>
    </row>
    <row r="2577" spans="1:31" x14ac:dyDescent="0.3">
      <c r="A2577" t="str">
        <f t="shared" si="443"/>
        <v>18</v>
      </c>
      <c r="B2577" t="str">
        <f t="shared" si="440"/>
        <v>09</v>
      </c>
      <c r="C2577" s="1">
        <v>43186.616724537038</v>
      </c>
      <c r="D2577" t="str">
        <f t="shared" si="444"/>
        <v>9</v>
      </c>
      <c r="E2577" t="s">
        <v>393</v>
      </c>
      <c r="H2577" t="s">
        <v>394</v>
      </c>
      <c r="I2577" s="2">
        <v>43186</v>
      </c>
      <c r="J2577" t="s">
        <v>70</v>
      </c>
      <c r="K2577" t="s">
        <v>242</v>
      </c>
      <c r="L2577" t="s">
        <v>243</v>
      </c>
      <c r="M2577" t="s">
        <v>490</v>
      </c>
      <c r="N2577" t="s">
        <v>491</v>
      </c>
      <c r="O2577" t="s">
        <v>39</v>
      </c>
      <c r="P2577" t="s">
        <v>40</v>
      </c>
      <c r="Q2577">
        <v>4</v>
      </c>
      <c r="R2577" t="s">
        <v>41</v>
      </c>
      <c r="S2577" t="s">
        <v>492</v>
      </c>
      <c r="T2577" t="s">
        <v>491</v>
      </c>
      <c r="U2577" t="str">
        <f>"05"</f>
        <v>05</v>
      </c>
      <c r="V2577" t="s">
        <v>58</v>
      </c>
      <c r="W2577" t="str">
        <f>"E5741"</f>
        <v>E5741</v>
      </c>
      <c r="X2577" t="s">
        <v>71</v>
      </c>
      <c r="AA2577" t="s">
        <v>46</v>
      </c>
      <c r="AB2577">
        <v>0</v>
      </c>
      <c r="AC2577">
        <v>0</v>
      </c>
      <c r="AD2577">
        <v>66.180000000000007</v>
      </c>
      <c r="AE2577">
        <v>0</v>
      </c>
    </row>
    <row r="2578" spans="1:31" x14ac:dyDescent="0.3">
      <c r="A2578" t="str">
        <f t="shared" si="443"/>
        <v>18</v>
      </c>
      <c r="B2578" t="str">
        <f t="shared" si="440"/>
        <v>09</v>
      </c>
      <c r="C2578" s="1">
        <v>43160.67287037037</v>
      </c>
      <c r="D2578" t="str">
        <f t="shared" si="444"/>
        <v>9</v>
      </c>
      <c r="E2578" t="s">
        <v>395</v>
      </c>
      <c r="F2578">
        <v>928302</v>
      </c>
      <c r="H2578" t="s">
        <v>493</v>
      </c>
      <c r="I2578" s="2">
        <v>43160</v>
      </c>
      <c r="J2578" t="s">
        <v>124</v>
      </c>
      <c r="K2578" t="s">
        <v>242</v>
      </c>
      <c r="L2578" t="s">
        <v>243</v>
      </c>
      <c r="M2578" t="s">
        <v>490</v>
      </c>
      <c r="N2578" t="s">
        <v>491</v>
      </c>
      <c r="O2578" t="s">
        <v>39</v>
      </c>
      <c r="P2578" t="s">
        <v>40</v>
      </c>
      <c r="Q2578">
        <v>4</v>
      </c>
      <c r="R2578" t="s">
        <v>41</v>
      </c>
      <c r="S2578" t="s">
        <v>492</v>
      </c>
      <c r="T2578" t="s">
        <v>491</v>
      </c>
      <c r="U2578" t="str">
        <f>"05"</f>
        <v>05</v>
      </c>
      <c r="V2578" t="s">
        <v>58</v>
      </c>
      <c r="W2578" t="str">
        <f>"E5741"</f>
        <v>E5741</v>
      </c>
      <c r="X2578" t="s">
        <v>71</v>
      </c>
      <c r="AA2578" t="s">
        <v>46</v>
      </c>
      <c r="AB2578">
        <v>0</v>
      </c>
      <c r="AC2578">
        <v>0</v>
      </c>
      <c r="AD2578">
        <v>9.3800000000000008</v>
      </c>
      <c r="AE2578">
        <v>0</v>
      </c>
    </row>
    <row r="2579" spans="1:31" x14ac:dyDescent="0.3">
      <c r="A2579" t="str">
        <f t="shared" si="443"/>
        <v>18</v>
      </c>
      <c r="B2579" t="str">
        <f t="shared" si="440"/>
        <v>09</v>
      </c>
      <c r="C2579" s="1">
        <v>43186.616736111115</v>
      </c>
      <c r="D2579" t="str">
        <f t="shared" si="444"/>
        <v>9</v>
      </c>
      <c r="E2579" t="s">
        <v>393</v>
      </c>
      <c r="H2579" t="s">
        <v>394</v>
      </c>
      <c r="I2579" s="2">
        <v>43186</v>
      </c>
      <c r="J2579" t="s">
        <v>265</v>
      </c>
      <c r="K2579" t="s">
        <v>242</v>
      </c>
      <c r="L2579" t="s">
        <v>243</v>
      </c>
      <c r="M2579" t="s">
        <v>490</v>
      </c>
      <c r="N2579" t="s">
        <v>491</v>
      </c>
      <c r="O2579" t="s">
        <v>39</v>
      </c>
      <c r="P2579" t="s">
        <v>40</v>
      </c>
      <c r="Q2579">
        <v>4</v>
      </c>
      <c r="R2579" t="s">
        <v>41</v>
      </c>
      <c r="S2579" t="s">
        <v>492</v>
      </c>
      <c r="T2579" t="s">
        <v>491</v>
      </c>
      <c r="U2579" t="str">
        <f>"RV"</f>
        <v>RV</v>
      </c>
      <c r="V2579" t="s">
        <v>44</v>
      </c>
      <c r="W2579" t="str">
        <f>"R3711E"</f>
        <v>R3711E</v>
      </c>
      <c r="X2579" t="s">
        <v>266</v>
      </c>
      <c r="AA2579" t="s">
        <v>46</v>
      </c>
      <c r="AB2579">
        <v>0</v>
      </c>
      <c r="AC2579">
        <v>0</v>
      </c>
      <c r="AD2579">
        <v>96.16</v>
      </c>
      <c r="AE2579">
        <v>0</v>
      </c>
    </row>
    <row r="2580" spans="1:31" x14ac:dyDescent="0.3">
      <c r="A2580" t="str">
        <f t="shared" si="443"/>
        <v>18</v>
      </c>
      <c r="B2580" t="str">
        <f t="shared" si="440"/>
        <v>09</v>
      </c>
      <c r="C2580" s="1">
        <v>43160.672881944447</v>
      </c>
      <c r="D2580" t="str">
        <f t="shared" si="444"/>
        <v>9</v>
      </c>
      <c r="E2580" t="s">
        <v>395</v>
      </c>
      <c r="F2580">
        <v>928302</v>
      </c>
      <c r="H2580" t="s">
        <v>493</v>
      </c>
      <c r="I2580" s="2">
        <v>43160</v>
      </c>
      <c r="J2580" t="s">
        <v>265</v>
      </c>
      <c r="K2580" t="s">
        <v>242</v>
      </c>
      <c r="L2580" t="s">
        <v>243</v>
      </c>
      <c r="M2580" t="s">
        <v>490</v>
      </c>
      <c r="N2580" t="s">
        <v>491</v>
      </c>
      <c r="O2580" t="s">
        <v>39</v>
      </c>
      <c r="P2580" t="s">
        <v>40</v>
      </c>
      <c r="Q2580">
        <v>4</v>
      </c>
      <c r="R2580" t="s">
        <v>41</v>
      </c>
      <c r="S2580" t="s">
        <v>492</v>
      </c>
      <c r="T2580" t="s">
        <v>491</v>
      </c>
      <c r="U2580" t="str">
        <f>"RV"</f>
        <v>RV</v>
      </c>
      <c r="V2580" t="s">
        <v>44</v>
      </c>
      <c r="W2580" t="str">
        <f>"R3711E"</f>
        <v>R3711E</v>
      </c>
      <c r="X2580" t="s">
        <v>266</v>
      </c>
      <c r="AA2580" t="s">
        <v>46</v>
      </c>
      <c r="AB2580">
        <v>0</v>
      </c>
      <c r="AC2580">
        <v>0</v>
      </c>
      <c r="AD2580">
        <v>13.63</v>
      </c>
      <c r="AE2580">
        <v>0</v>
      </c>
    </row>
    <row r="2581" spans="1:31" x14ac:dyDescent="0.3">
      <c r="A2581" t="str">
        <f t="shared" si="443"/>
        <v>18</v>
      </c>
      <c r="B2581" t="str">
        <f t="shared" si="440"/>
        <v>09</v>
      </c>
      <c r="C2581" s="1">
        <v>43186.616736111115</v>
      </c>
      <c r="D2581" t="str">
        <f t="shared" si="444"/>
        <v>9</v>
      </c>
      <c r="E2581" t="s">
        <v>393</v>
      </c>
      <c r="H2581" t="s">
        <v>394</v>
      </c>
      <c r="I2581" s="2">
        <v>43186</v>
      </c>
      <c r="J2581" t="s">
        <v>267</v>
      </c>
      <c r="K2581" t="s">
        <v>242</v>
      </c>
      <c r="L2581" t="s">
        <v>243</v>
      </c>
      <c r="M2581" t="s">
        <v>490</v>
      </c>
      <c r="N2581" t="s">
        <v>491</v>
      </c>
      <c r="O2581" t="s">
        <v>39</v>
      </c>
      <c r="P2581" t="s">
        <v>40</v>
      </c>
      <c r="Q2581">
        <v>4</v>
      </c>
      <c r="R2581" t="s">
        <v>41</v>
      </c>
      <c r="S2581" t="s">
        <v>492</v>
      </c>
      <c r="T2581" t="s">
        <v>491</v>
      </c>
      <c r="U2581" t="str">
        <f>"09"</f>
        <v>09</v>
      </c>
      <c r="V2581" t="s">
        <v>268</v>
      </c>
      <c r="W2581" t="str">
        <f>"E5982"</f>
        <v>E5982</v>
      </c>
      <c r="X2581" t="s">
        <v>268</v>
      </c>
      <c r="AA2581" t="s">
        <v>46</v>
      </c>
      <c r="AB2581">
        <v>0</v>
      </c>
      <c r="AC2581">
        <v>0</v>
      </c>
      <c r="AD2581">
        <v>29.98</v>
      </c>
      <c r="AE2581">
        <v>0</v>
      </c>
    </row>
    <row r="2582" spans="1:31" x14ac:dyDescent="0.3">
      <c r="A2582" t="str">
        <f t="shared" si="443"/>
        <v>18</v>
      </c>
      <c r="B2582" t="str">
        <f t="shared" si="440"/>
        <v>09</v>
      </c>
      <c r="C2582" s="1">
        <v>43160.672881944447</v>
      </c>
      <c r="D2582" t="str">
        <f t="shared" si="444"/>
        <v>9</v>
      </c>
      <c r="E2582" t="s">
        <v>395</v>
      </c>
      <c r="F2582">
        <v>928302</v>
      </c>
      <c r="H2582" t="s">
        <v>493</v>
      </c>
      <c r="I2582" s="2">
        <v>43160</v>
      </c>
      <c r="J2582" t="s">
        <v>267</v>
      </c>
      <c r="K2582" t="s">
        <v>242</v>
      </c>
      <c r="L2582" t="s">
        <v>243</v>
      </c>
      <c r="M2582" t="s">
        <v>490</v>
      </c>
      <c r="N2582" t="s">
        <v>491</v>
      </c>
      <c r="O2582" t="s">
        <v>39</v>
      </c>
      <c r="P2582" t="s">
        <v>40</v>
      </c>
      <c r="Q2582">
        <v>4</v>
      </c>
      <c r="R2582" t="s">
        <v>41</v>
      </c>
      <c r="S2582" t="s">
        <v>492</v>
      </c>
      <c r="T2582" t="s">
        <v>491</v>
      </c>
      <c r="U2582" t="str">
        <f>"09"</f>
        <v>09</v>
      </c>
      <c r="V2582" t="s">
        <v>268</v>
      </c>
      <c r="W2582" t="str">
        <f>"E5982"</f>
        <v>E5982</v>
      </c>
      <c r="X2582" t="s">
        <v>268</v>
      </c>
      <c r="AA2582" t="s">
        <v>46</v>
      </c>
      <c r="AB2582">
        <v>0</v>
      </c>
      <c r="AC2582">
        <v>0</v>
      </c>
      <c r="AD2582">
        <v>4.25</v>
      </c>
      <c r="AE2582">
        <v>0</v>
      </c>
    </row>
    <row r="2583" spans="1:31" x14ac:dyDescent="0.3">
      <c r="A2583" t="str">
        <f t="shared" si="443"/>
        <v>18</v>
      </c>
      <c r="B2583" t="str">
        <f>"00"</f>
        <v>00</v>
      </c>
      <c r="C2583" s="1">
        <v>42927.90221064815</v>
      </c>
      <c r="D2583" t="str">
        <f t="shared" si="444"/>
        <v>9</v>
      </c>
      <c r="E2583" t="s">
        <v>238</v>
      </c>
      <c r="G2583" t="s">
        <v>494</v>
      </c>
      <c r="H2583" t="s">
        <v>240</v>
      </c>
      <c r="I2583" s="2">
        <v>42917</v>
      </c>
      <c r="J2583" t="s">
        <v>241</v>
      </c>
      <c r="K2583" t="s">
        <v>242</v>
      </c>
      <c r="L2583" t="s">
        <v>243</v>
      </c>
      <c r="M2583" t="s">
        <v>495</v>
      </c>
      <c r="N2583" t="s">
        <v>496</v>
      </c>
      <c r="O2583" t="s">
        <v>39</v>
      </c>
      <c r="P2583" t="s">
        <v>40</v>
      </c>
      <c r="Q2583">
        <v>4</v>
      </c>
      <c r="R2583" t="s">
        <v>41</v>
      </c>
      <c r="S2583" t="s">
        <v>497</v>
      </c>
      <c r="T2583" t="s">
        <v>496</v>
      </c>
      <c r="U2583" t="str">
        <f>"05"</f>
        <v>05</v>
      </c>
      <c r="V2583" t="s">
        <v>58</v>
      </c>
      <c r="W2583" t="str">
        <f>"E5307"</f>
        <v>E5307</v>
      </c>
      <c r="X2583" t="s">
        <v>95</v>
      </c>
      <c r="AA2583" t="s">
        <v>46</v>
      </c>
      <c r="AB2583">
        <v>0</v>
      </c>
      <c r="AC2583">
        <v>0</v>
      </c>
      <c r="AD2583">
        <v>0</v>
      </c>
      <c r="AE2583">
        <v>23336</v>
      </c>
    </row>
    <row r="2584" spans="1:31" x14ac:dyDescent="0.3">
      <c r="A2584" t="str">
        <f t="shared" si="443"/>
        <v>18</v>
      </c>
      <c r="B2584" t="str">
        <f>"00"</f>
        <v>00</v>
      </c>
      <c r="C2584" s="1">
        <v>42927.90221064815</v>
      </c>
      <c r="D2584" t="str">
        <f t="shared" si="444"/>
        <v>9</v>
      </c>
      <c r="E2584" t="s">
        <v>238</v>
      </c>
      <c r="G2584" t="s">
        <v>494</v>
      </c>
      <c r="H2584" t="s">
        <v>240</v>
      </c>
      <c r="I2584" s="2">
        <v>42917</v>
      </c>
      <c r="J2584" t="s">
        <v>241</v>
      </c>
      <c r="K2584" t="s">
        <v>242</v>
      </c>
      <c r="L2584" t="s">
        <v>243</v>
      </c>
      <c r="M2584" t="s">
        <v>495</v>
      </c>
      <c r="N2584" t="s">
        <v>496</v>
      </c>
      <c r="O2584" t="s">
        <v>39</v>
      </c>
      <c r="P2584" t="s">
        <v>40</v>
      </c>
      <c r="Q2584">
        <v>4</v>
      </c>
      <c r="R2584" t="s">
        <v>41</v>
      </c>
      <c r="S2584" t="s">
        <v>497</v>
      </c>
      <c r="T2584" t="s">
        <v>496</v>
      </c>
      <c r="U2584" t="str">
        <f>"05"</f>
        <v>05</v>
      </c>
      <c r="V2584" t="s">
        <v>58</v>
      </c>
      <c r="W2584" t="str">
        <f>"E5307"</f>
        <v>E5307</v>
      </c>
      <c r="X2584" t="s">
        <v>95</v>
      </c>
      <c r="AA2584" t="s">
        <v>46</v>
      </c>
      <c r="AB2584">
        <v>0</v>
      </c>
      <c r="AC2584">
        <v>0</v>
      </c>
      <c r="AD2584">
        <v>0</v>
      </c>
      <c r="AE2584">
        <v>0</v>
      </c>
    </row>
    <row r="2585" spans="1:31" x14ac:dyDescent="0.3">
      <c r="A2585" t="str">
        <f t="shared" si="443"/>
        <v>18</v>
      </c>
      <c r="B2585" t="str">
        <f t="shared" ref="B2585:B2616" si="449">"09"</f>
        <v>09</v>
      </c>
      <c r="C2585" s="1">
        <v>43160.904618055552</v>
      </c>
      <c r="D2585" t="str">
        <f t="shared" si="444"/>
        <v>9</v>
      </c>
      <c r="E2585" t="s">
        <v>257</v>
      </c>
      <c r="H2585" t="s">
        <v>48</v>
      </c>
      <c r="I2585" s="2">
        <v>43168</v>
      </c>
      <c r="J2585" t="s">
        <v>83</v>
      </c>
      <c r="K2585" t="s">
        <v>242</v>
      </c>
      <c r="L2585" t="s">
        <v>243</v>
      </c>
      <c r="M2585" t="s">
        <v>498</v>
      </c>
      <c r="N2585" t="s">
        <v>499</v>
      </c>
      <c r="O2585" t="s">
        <v>39</v>
      </c>
      <c r="P2585" t="s">
        <v>40</v>
      </c>
      <c r="Q2585">
        <v>4</v>
      </c>
      <c r="R2585" t="s">
        <v>41</v>
      </c>
      <c r="S2585" t="s">
        <v>500</v>
      </c>
      <c r="T2585" t="s">
        <v>499</v>
      </c>
      <c r="U2585" t="str">
        <f>"03"</f>
        <v>03</v>
      </c>
      <c r="V2585" t="s">
        <v>120</v>
      </c>
      <c r="W2585" t="str">
        <f>"E4135"</f>
        <v>E4135</v>
      </c>
      <c r="X2585" t="s">
        <v>121</v>
      </c>
      <c r="AA2585" t="s">
        <v>46</v>
      </c>
      <c r="AB2585">
        <v>0</v>
      </c>
      <c r="AC2585">
        <v>0</v>
      </c>
      <c r="AD2585">
        <v>18.5</v>
      </c>
      <c r="AE2585">
        <v>0</v>
      </c>
    </row>
    <row r="2586" spans="1:31" x14ac:dyDescent="0.3">
      <c r="A2586" t="str">
        <f t="shared" si="443"/>
        <v>18</v>
      </c>
      <c r="B2586" t="str">
        <f t="shared" si="449"/>
        <v>09</v>
      </c>
      <c r="C2586" s="1">
        <v>43174.907789351855</v>
      </c>
      <c r="D2586" t="str">
        <f t="shared" si="444"/>
        <v>9</v>
      </c>
      <c r="E2586" t="s">
        <v>259</v>
      </c>
      <c r="H2586" t="s">
        <v>54</v>
      </c>
      <c r="I2586" s="2">
        <v>43182</v>
      </c>
      <c r="J2586" t="s">
        <v>83</v>
      </c>
      <c r="K2586" t="s">
        <v>242</v>
      </c>
      <c r="L2586" t="s">
        <v>243</v>
      </c>
      <c r="M2586" t="s">
        <v>498</v>
      </c>
      <c r="N2586" t="s">
        <v>499</v>
      </c>
      <c r="O2586" t="s">
        <v>39</v>
      </c>
      <c r="P2586" t="s">
        <v>40</v>
      </c>
      <c r="Q2586">
        <v>4</v>
      </c>
      <c r="R2586" t="s">
        <v>41</v>
      </c>
      <c r="S2586" t="s">
        <v>500</v>
      </c>
      <c r="T2586" t="s">
        <v>499</v>
      </c>
      <c r="U2586" t="str">
        <f>"03"</f>
        <v>03</v>
      </c>
      <c r="V2586" t="s">
        <v>120</v>
      </c>
      <c r="W2586" t="str">
        <f>"E4135"</f>
        <v>E4135</v>
      </c>
      <c r="X2586" t="s">
        <v>121</v>
      </c>
      <c r="AA2586" t="s">
        <v>46</v>
      </c>
      <c r="AB2586">
        <v>0</v>
      </c>
      <c r="AC2586">
        <v>0</v>
      </c>
      <c r="AD2586">
        <v>26.88</v>
      </c>
      <c r="AE2586">
        <v>0</v>
      </c>
    </row>
    <row r="2587" spans="1:31" x14ac:dyDescent="0.3">
      <c r="A2587" t="str">
        <f t="shared" si="443"/>
        <v>18</v>
      </c>
      <c r="B2587" t="str">
        <f t="shared" si="449"/>
        <v>09</v>
      </c>
      <c r="C2587" s="1">
        <v>43164.494328703702</v>
      </c>
      <c r="D2587" t="str">
        <f t="shared" si="444"/>
        <v>9</v>
      </c>
      <c r="E2587" t="s">
        <v>501</v>
      </c>
      <c r="H2587" t="s">
        <v>502</v>
      </c>
      <c r="I2587" s="2">
        <v>43165</v>
      </c>
      <c r="J2587" t="s">
        <v>74</v>
      </c>
      <c r="K2587" t="s">
        <v>242</v>
      </c>
      <c r="L2587" t="s">
        <v>243</v>
      </c>
      <c r="M2587" t="s">
        <v>498</v>
      </c>
      <c r="N2587" t="s">
        <v>499</v>
      </c>
      <c r="O2587" t="s">
        <v>39</v>
      </c>
      <c r="P2587" t="s">
        <v>40</v>
      </c>
      <c r="Q2587">
        <v>4</v>
      </c>
      <c r="R2587" t="s">
        <v>41</v>
      </c>
      <c r="S2587" t="s">
        <v>500</v>
      </c>
      <c r="T2587" t="s">
        <v>499</v>
      </c>
      <c r="U2587" t="str">
        <f>"05"</f>
        <v>05</v>
      </c>
      <c r="V2587" t="s">
        <v>58</v>
      </c>
      <c r="W2587" t="str">
        <f>"E5724"</f>
        <v>E5724</v>
      </c>
      <c r="X2587" t="s">
        <v>339</v>
      </c>
      <c r="AA2587" t="s">
        <v>46</v>
      </c>
      <c r="AB2587">
        <v>0</v>
      </c>
      <c r="AC2587">
        <v>0</v>
      </c>
      <c r="AD2587">
        <v>1116</v>
      </c>
      <c r="AE2587">
        <v>0</v>
      </c>
    </row>
    <row r="2588" spans="1:31" x14ac:dyDescent="0.3">
      <c r="A2588" t="str">
        <f t="shared" si="443"/>
        <v>18</v>
      </c>
      <c r="B2588" t="str">
        <f t="shared" si="449"/>
        <v>09</v>
      </c>
      <c r="C2588" s="1">
        <v>43160.907812500001</v>
      </c>
      <c r="D2588" t="str">
        <f t="shared" si="444"/>
        <v>9</v>
      </c>
      <c r="E2588" t="s">
        <v>255</v>
      </c>
      <c r="H2588" t="s">
        <v>48</v>
      </c>
      <c r="I2588" s="2">
        <v>43168</v>
      </c>
      <c r="J2588" t="s">
        <v>49</v>
      </c>
      <c r="K2588" t="s">
        <v>242</v>
      </c>
      <c r="L2588" t="s">
        <v>243</v>
      </c>
      <c r="M2588" t="s">
        <v>498</v>
      </c>
      <c r="N2588" t="s">
        <v>499</v>
      </c>
      <c r="O2588" t="s">
        <v>39</v>
      </c>
      <c r="P2588" t="s">
        <v>40</v>
      </c>
      <c r="Q2588">
        <v>4</v>
      </c>
      <c r="R2588" t="s">
        <v>41</v>
      </c>
      <c r="S2588" t="s">
        <v>500</v>
      </c>
      <c r="T2588" t="s">
        <v>499</v>
      </c>
      <c r="U2588" t="str">
        <f>"02"</f>
        <v>02</v>
      </c>
      <c r="V2588" t="s">
        <v>51</v>
      </c>
      <c r="W2588" t="str">
        <f>"E4282"</f>
        <v>E4282</v>
      </c>
      <c r="X2588" t="s">
        <v>163</v>
      </c>
      <c r="AA2588" t="s">
        <v>46</v>
      </c>
      <c r="AB2588">
        <v>0</v>
      </c>
      <c r="AC2588">
        <v>0</v>
      </c>
      <c r="AD2588">
        <v>0.44</v>
      </c>
      <c r="AE2588">
        <v>0</v>
      </c>
    </row>
    <row r="2589" spans="1:31" x14ac:dyDescent="0.3">
      <c r="A2589" t="str">
        <f t="shared" si="443"/>
        <v>18</v>
      </c>
      <c r="B2589" t="str">
        <f t="shared" si="449"/>
        <v>09</v>
      </c>
      <c r="C2589" s="1">
        <v>43174.910914351851</v>
      </c>
      <c r="D2589" t="str">
        <f t="shared" si="444"/>
        <v>9</v>
      </c>
      <c r="E2589" t="s">
        <v>256</v>
      </c>
      <c r="H2589" t="s">
        <v>54</v>
      </c>
      <c r="I2589" s="2">
        <v>43182</v>
      </c>
      <c r="J2589" t="s">
        <v>49</v>
      </c>
      <c r="K2589" t="s">
        <v>242</v>
      </c>
      <c r="L2589" t="s">
        <v>243</v>
      </c>
      <c r="M2589" t="s">
        <v>498</v>
      </c>
      <c r="N2589" t="s">
        <v>499</v>
      </c>
      <c r="O2589" t="s">
        <v>39</v>
      </c>
      <c r="P2589" t="s">
        <v>40</v>
      </c>
      <c r="Q2589">
        <v>4</v>
      </c>
      <c r="R2589" t="s">
        <v>41</v>
      </c>
      <c r="S2589" t="s">
        <v>500</v>
      </c>
      <c r="T2589" t="s">
        <v>499</v>
      </c>
      <c r="U2589" t="str">
        <f>"02"</f>
        <v>02</v>
      </c>
      <c r="V2589" t="s">
        <v>51</v>
      </c>
      <c r="W2589" t="str">
        <f>"E4282"</f>
        <v>E4282</v>
      </c>
      <c r="X2589" t="s">
        <v>163</v>
      </c>
      <c r="AA2589" t="s">
        <v>46</v>
      </c>
      <c r="AB2589">
        <v>0</v>
      </c>
      <c r="AC2589">
        <v>0</v>
      </c>
      <c r="AD2589">
        <v>0.65</v>
      </c>
      <c r="AE2589">
        <v>0</v>
      </c>
    </row>
    <row r="2590" spans="1:31" x14ac:dyDescent="0.3">
      <c r="A2590" t="str">
        <f t="shared" si="443"/>
        <v>18</v>
      </c>
      <c r="B2590" t="str">
        <f t="shared" si="449"/>
        <v>09</v>
      </c>
      <c r="C2590" s="1">
        <v>43160.907812500001</v>
      </c>
      <c r="D2590" t="str">
        <f t="shared" si="444"/>
        <v>9</v>
      </c>
      <c r="E2590" t="s">
        <v>255</v>
      </c>
      <c r="H2590" t="s">
        <v>48</v>
      </c>
      <c r="I2590" s="2">
        <v>43168</v>
      </c>
      <c r="J2590" t="s">
        <v>49</v>
      </c>
      <c r="K2590" t="s">
        <v>242</v>
      </c>
      <c r="L2590" t="s">
        <v>243</v>
      </c>
      <c r="M2590" t="s">
        <v>498</v>
      </c>
      <c r="N2590" t="s">
        <v>499</v>
      </c>
      <c r="O2590" t="s">
        <v>39</v>
      </c>
      <c r="P2590" t="s">
        <v>40</v>
      </c>
      <c r="Q2590">
        <v>4</v>
      </c>
      <c r="R2590" t="s">
        <v>41</v>
      </c>
      <c r="S2590" t="s">
        <v>500</v>
      </c>
      <c r="T2590" t="s">
        <v>499</v>
      </c>
      <c r="U2590" t="str">
        <f>"02"</f>
        <v>02</v>
      </c>
      <c r="V2590" t="s">
        <v>51</v>
      </c>
      <c r="W2590" t="str">
        <f>"E4281"</f>
        <v>E4281</v>
      </c>
      <c r="X2590" t="s">
        <v>52</v>
      </c>
      <c r="AA2590" t="s">
        <v>46</v>
      </c>
      <c r="AB2590">
        <v>0</v>
      </c>
      <c r="AC2590">
        <v>0</v>
      </c>
      <c r="AD2590">
        <v>353.6</v>
      </c>
      <c r="AE2590">
        <v>0</v>
      </c>
    </row>
    <row r="2591" spans="1:31" x14ac:dyDescent="0.3">
      <c r="A2591" t="str">
        <f t="shared" si="443"/>
        <v>18</v>
      </c>
      <c r="B2591" t="str">
        <f t="shared" si="449"/>
        <v>09</v>
      </c>
      <c r="C2591" s="1">
        <v>43174.910914351851</v>
      </c>
      <c r="D2591" t="str">
        <f t="shared" si="444"/>
        <v>9</v>
      </c>
      <c r="E2591" t="s">
        <v>256</v>
      </c>
      <c r="H2591" t="s">
        <v>54</v>
      </c>
      <c r="I2591" s="2">
        <v>43182</v>
      </c>
      <c r="J2591" t="s">
        <v>49</v>
      </c>
      <c r="K2591" t="s">
        <v>242</v>
      </c>
      <c r="L2591" t="s">
        <v>243</v>
      </c>
      <c r="M2591" t="s">
        <v>498</v>
      </c>
      <c r="N2591" t="s">
        <v>499</v>
      </c>
      <c r="O2591" t="s">
        <v>39</v>
      </c>
      <c r="P2591" t="s">
        <v>40</v>
      </c>
      <c r="Q2591">
        <v>4</v>
      </c>
      <c r="R2591" t="s">
        <v>41</v>
      </c>
      <c r="S2591" t="s">
        <v>500</v>
      </c>
      <c r="T2591" t="s">
        <v>499</v>
      </c>
      <c r="U2591" t="str">
        <f>"02"</f>
        <v>02</v>
      </c>
      <c r="V2591" t="s">
        <v>51</v>
      </c>
      <c r="W2591" t="str">
        <f>"E4281"</f>
        <v>E4281</v>
      </c>
      <c r="X2591" t="s">
        <v>52</v>
      </c>
      <c r="AA2591" t="s">
        <v>46</v>
      </c>
      <c r="AB2591">
        <v>0</v>
      </c>
      <c r="AC2591">
        <v>0</v>
      </c>
      <c r="AD2591">
        <v>479.46</v>
      </c>
      <c r="AE2591">
        <v>0</v>
      </c>
    </row>
    <row r="2592" spans="1:31" x14ac:dyDescent="0.3">
      <c r="A2592" t="str">
        <f t="shared" si="443"/>
        <v>18</v>
      </c>
      <c r="B2592" t="str">
        <f t="shared" si="449"/>
        <v>09</v>
      </c>
      <c r="C2592" s="1">
        <v>43160.354594907411</v>
      </c>
      <c r="D2592" t="str">
        <f t="shared" si="444"/>
        <v>9</v>
      </c>
      <c r="E2592" t="s">
        <v>503</v>
      </c>
      <c r="H2592" t="s">
        <v>504</v>
      </c>
      <c r="I2592" s="2">
        <v>43160</v>
      </c>
      <c r="J2592" t="s">
        <v>70</v>
      </c>
      <c r="K2592" t="s">
        <v>242</v>
      </c>
      <c r="L2592" t="s">
        <v>243</v>
      </c>
      <c r="M2592" t="s">
        <v>498</v>
      </c>
      <c r="N2592" t="s">
        <v>499</v>
      </c>
      <c r="O2592" t="s">
        <v>39</v>
      </c>
      <c r="P2592" t="s">
        <v>40</v>
      </c>
      <c r="Q2592">
        <v>4</v>
      </c>
      <c r="R2592" t="s">
        <v>41</v>
      </c>
      <c r="S2592" t="s">
        <v>500</v>
      </c>
      <c r="T2592" t="s">
        <v>499</v>
      </c>
      <c r="U2592" t="str">
        <f>"05"</f>
        <v>05</v>
      </c>
      <c r="V2592" t="s">
        <v>58</v>
      </c>
      <c r="W2592" t="str">
        <f>"E5741"</f>
        <v>E5741</v>
      </c>
      <c r="X2592" t="s">
        <v>71</v>
      </c>
      <c r="AA2592" t="s">
        <v>46</v>
      </c>
      <c r="AB2592">
        <v>0</v>
      </c>
      <c r="AC2592">
        <v>0</v>
      </c>
      <c r="AD2592">
        <v>12.69</v>
      </c>
      <c r="AE2592">
        <v>0</v>
      </c>
    </row>
    <row r="2593" spans="1:31" x14ac:dyDescent="0.3">
      <c r="A2593" t="str">
        <f t="shared" si="443"/>
        <v>18</v>
      </c>
      <c r="B2593" t="str">
        <f t="shared" si="449"/>
        <v>09</v>
      </c>
      <c r="C2593" s="1">
        <v>43160.904618055552</v>
      </c>
      <c r="D2593" t="str">
        <f t="shared" si="444"/>
        <v>9</v>
      </c>
      <c r="E2593" t="s">
        <v>257</v>
      </c>
      <c r="H2593" t="s">
        <v>48</v>
      </c>
      <c r="I2593" s="2">
        <v>43168</v>
      </c>
      <c r="J2593" t="s">
        <v>83</v>
      </c>
      <c r="K2593" t="s">
        <v>242</v>
      </c>
      <c r="L2593" t="s">
        <v>243</v>
      </c>
      <c r="M2593" t="s">
        <v>498</v>
      </c>
      <c r="N2593" t="s">
        <v>499</v>
      </c>
      <c r="O2593" t="s">
        <v>39</v>
      </c>
      <c r="P2593" t="s">
        <v>40</v>
      </c>
      <c r="Q2593">
        <v>4</v>
      </c>
      <c r="R2593" t="s">
        <v>41</v>
      </c>
      <c r="S2593" t="s">
        <v>500</v>
      </c>
      <c r="T2593" t="s">
        <v>499</v>
      </c>
      <c r="U2593" t="str">
        <f>"01"</f>
        <v>01</v>
      </c>
      <c r="V2593" t="s">
        <v>84</v>
      </c>
      <c r="W2593" t="str">
        <f>"E4105"</f>
        <v>E4105</v>
      </c>
      <c r="X2593" t="s">
        <v>84</v>
      </c>
      <c r="AA2593" t="s">
        <v>46</v>
      </c>
      <c r="AB2593">
        <v>0</v>
      </c>
      <c r="AC2593">
        <v>0</v>
      </c>
      <c r="AD2593">
        <v>1078.06</v>
      </c>
      <c r="AE2593">
        <v>0</v>
      </c>
    </row>
    <row r="2594" spans="1:31" x14ac:dyDescent="0.3">
      <c r="A2594" t="str">
        <f t="shared" si="443"/>
        <v>18</v>
      </c>
      <c r="B2594" t="str">
        <f t="shared" si="449"/>
        <v>09</v>
      </c>
      <c r="C2594" s="1">
        <v>43160.903009259258</v>
      </c>
      <c r="D2594" t="str">
        <f t="shared" si="444"/>
        <v>9</v>
      </c>
      <c r="E2594" t="s">
        <v>258</v>
      </c>
      <c r="G2594" t="s">
        <v>86</v>
      </c>
      <c r="H2594" t="s">
        <v>87</v>
      </c>
      <c r="I2594" s="2">
        <v>43160</v>
      </c>
      <c r="J2594" t="s">
        <v>88</v>
      </c>
      <c r="K2594" t="s">
        <v>242</v>
      </c>
      <c r="L2594" t="s">
        <v>243</v>
      </c>
      <c r="M2594" t="s">
        <v>498</v>
      </c>
      <c r="N2594" t="s">
        <v>499</v>
      </c>
      <c r="O2594" t="s">
        <v>39</v>
      </c>
      <c r="P2594" t="s">
        <v>40</v>
      </c>
      <c r="Q2594">
        <v>4</v>
      </c>
      <c r="R2594" t="s">
        <v>41</v>
      </c>
      <c r="S2594" t="s">
        <v>500</v>
      </c>
      <c r="T2594" t="s">
        <v>499</v>
      </c>
      <c r="U2594" t="str">
        <f>"01"</f>
        <v>01</v>
      </c>
      <c r="V2594" t="s">
        <v>84</v>
      </c>
      <c r="W2594" t="str">
        <f>"E4105"</f>
        <v>E4105</v>
      </c>
      <c r="X2594" t="s">
        <v>84</v>
      </c>
      <c r="AA2594" t="s">
        <v>65</v>
      </c>
      <c r="AB2594">
        <v>0</v>
      </c>
      <c r="AC2594">
        <v>0</v>
      </c>
      <c r="AD2594">
        <v>0</v>
      </c>
      <c r="AE2594">
        <v>-1078.05</v>
      </c>
    </row>
    <row r="2595" spans="1:31" x14ac:dyDescent="0.3">
      <c r="A2595" t="str">
        <f t="shared" si="443"/>
        <v>18</v>
      </c>
      <c r="B2595" t="str">
        <f t="shared" si="449"/>
        <v>09</v>
      </c>
      <c r="C2595" s="1">
        <v>43174.906030092592</v>
      </c>
      <c r="D2595" t="str">
        <f t="shared" si="444"/>
        <v>9</v>
      </c>
      <c r="E2595" t="s">
        <v>260</v>
      </c>
      <c r="G2595" t="s">
        <v>86</v>
      </c>
      <c r="H2595" t="s">
        <v>87</v>
      </c>
      <c r="I2595" s="2">
        <v>43174</v>
      </c>
      <c r="J2595" t="s">
        <v>88</v>
      </c>
      <c r="K2595" t="s">
        <v>242</v>
      </c>
      <c r="L2595" t="s">
        <v>243</v>
      </c>
      <c r="M2595" t="s">
        <v>498</v>
      </c>
      <c r="N2595" t="s">
        <v>499</v>
      </c>
      <c r="O2595" t="s">
        <v>39</v>
      </c>
      <c r="P2595" t="s">
        <v>40</v>
      </c>
      <c r="Q2595">
        <v>4</v>
      </c>
      <c r="R2595" t="s">
        <v>41</v>
      </c>
      <c r="S2595" t="s">
        <v>500</v>
      </c>
      <c r="T2595" t="s">
        <v>499</v>
      </c>
      <c r="U2595" t="str">
        <f>"01"</f>
        <v>01</v>
      </c>
      <c r="V2595" t="s">
        <v>84</v>
      </c>
      <c r="W2595" t="str">
        <f>"E4105"</f>
        <v>E4105</v>
      </c>
      <c r="X2595" t="s">
        <v>84</v>
      </c>
      <c r="AA2595" t="s">
        <v>65</v>
      </c>
      <c r="AB2595">
        <v>0</v>
      </c>
      <c r="AC2595">
        <v>0</v>
      </c>
      <c r="AD2595">
        <v>0</v>
      </c>
      <c r="AE2595">
        <v>-1461.76</v>
      </c>
    </row>
    <row r="2596" spans="1:31" x14ac:dyDescent="0.3">
      <c r="A2596" t="str">
        <f t="shared" si="443"/>
        <v>18</v>
      </c>
      <c r="B2596" t="str">
        <f t="shared" si="449"/>
        <v>09</v>
      </c>
      <c r="C2596" s="1">
        <v>43174.907789351855</v>
      </c>
      <c r="D2596" t="str">
        <f t="shared" si="444"/>
        <v>9</v>
      </c>
      <c r="E2596" t="s">
        <v>259</v>
      </c>
      <c r="H2596" t="s">
        <v>54</v>
      </c>
      <c r="I2596" s="2">
        <v>43182</v>
      </c>
      <c r="J2596" t="s">
        <v>83</v>
      </c>
      <c r="K2596" t="s">
        <v>242</v>
      </c>
      <c r="L2596" t="s">
        <v>243</v>
      </c>
      <c r="M2596" t="s">
        <v>498</v>
      </c>
      <c r="N2596" t="s">
        <v>499</v>
      </c>
      <c r="O2596" t="s">
        <v>39</v>
      </c>
      <c r="P2596" t="s">
        <v>40</v>
      </c>
      <c r="Q2596">
        <v>4</v>
      </c>
      <c r="R2596" t="s">
        <v>41</v>
      </c>
      <c r="S2596" t="s">
        <v>500</v>
      </c>
      <c r="T2596" t="s">
        <v>499</v>
      </c>
      <c r="U2596" t="str">
        <f>"01"</f>
        <v>01</v>
      </c>
      <c r="V2596" t="s">
        <v>84</v>
      </c>
      <c r="W2596" t="str">
        <f>"E4105"</f>
        <v>E4105</v>
      </c>
      <c r="X2596" t="s">
        <v>84</v>
      </c>
      <c r="AA2596" t="s">
        <v>46</v>
      </c>
      <c r="AB2596">
        <v>0</v>
      </c>
      <c r="AC2596">
        <v>0</v>
      </c>
      <c r="AD2596">
        <v>1461.76</v>
      </c>
      <c r="AE2596">
        <v>0</v>
      </c>
    </row>
    <row r="2597" spans="1:31" x14ac:dyDescent="0.3">
      <c r="A2597" t="str">
        <f t="shared" si="443"/>
        <v>18</v>
      </c>
      <c r="B2597" t="str">
        <f t="shared" si="449"/>
        <v>09</v>
      </c>
      <c r="C2597" s="1">
        <v>43188.904340277775</v>
      </c>
      <c r="D2597" t="str">
        <f t="shared" si="444"/>
        <v>9</v>
      </c>
      <c r="E2597" t="s">
        <v>261</v>
      </c>
      <c r="G2597" t="s">
        <v>86</v>
      </c>
      <c r="H2597" t="s">
        <v>87</v>
      </c>
      <c r="I2597" s="2">
        <v>43188</v>
      </c>
      <c r="J2597" t="s">
        <v>88</v>
      </c>
      <c r="K2597" t="s">
        <v>242</v>
      </c>
      <c r="L2597" t="s">
        <v>243</v>
      </c>
      <c r="M2597" t="s">
        <v>498</v>
      </c>
      <c r="N2597" t="s">
        <v>499</v>
      </c>
      <c r="O2597" t="s">
        <v>39</v>
      </c>
      <c r="P2597" t="s">
        <v>40</v>
      </c>
      <c r="Q2597">
        <v>4</v>
      </c>
      <c r="R2597" t="s">
        <v>41</v>
      </c>
      <c r="S2597" t="s">
        <v>500</v>
      </c>
      <c r="T2597" t="s">
        <v>499</v>
      </c>
      <c r="U2597" t="str">
        <f>"01"</f>
        <v>01</v>
      </c>
      <c r="V2597" t="s">
        <v>84</v>
      </c>
      <c r="W2597" t="str">
        <f>"E4105"</f>
        <v>E4105</v>
      </c>
      <c r="X2597" t="s">
        <v>84</v>
      </c>
      <c r="AA2597" t="s">
        <v>65</v>
      </c>
      <c r="AB2597">
        <v>0</v>
      </c>
      <c r="AC2597">
        <v>0</v>
      </c>
      <c r="AD2597">
        <v>0</v>
      </c>
      <c r="AE2597">
        <v>-1461.76</v>
      </c>
    </row>
    <row r="2598" spans="1:31" x14ac:dyDescent="0.3">
      <c r="A2598" t="str">
        <f t="shared" si="443"/>
        <v>18</v>
      </c>
      <c r="B2598" t="str">
        <f t="shared" si="449"/>
        <v>09</v>
      </c>
      <c r="C2598" s="1">
        <v>43160.905358796299</v>
      </c>
      <c r="D2598" t="str">
        <f t="shared" si="444"/>
        <v>9</v>
      </c>
      <c r="E2598" t="s">
        <v>257</v>
      </c>
      <c r="H2598" t="s">
        <v>48</v>
      </c>
      <c r="I2598" s="2">
        <v>43168</v>
      </c>
      <c r="J2598" t="s">
        <v>265</v>
      </c>
      <c r="K2598" t="s">
        <v>242</v>
      </c>
      <c r="L2598" t="s">
        <v>243</v>
      </c>
      <c r="M2598" t="s">
        <v>498</v>
      </c>
      <c r="N2598" t="s">
        <v>499</v>
      </c>
      <c r="O2598" t="s">
        <v>39</v>
      </c>
      <c r="P2598" t="s">
        <v>40</v>
      </c>
      <c r="Q2598">
        <v>4</v>
      </c>
      <c r="R2598" t="s">
        <v>41</v>
      </c>
      <c r="S2598" t="s">
        <v>500</v>
      </c>
      <c r="T2598" t="s">
        <v>499</v>
      </c>
      <c r="U2598" t="str">
        <f t="shared" ref="U2598:U2607" si="450">"RV"</f>
        <v>RV</v>
      </c>
      <c r="V2598" t="s">
        <v>44</v>
      </c>
      <c r="W2598" t="str">
        <f t="shared" ref="W2598:W2607" si="451">"R3711E"</f>
        <v>R3711E</v>
      </c>
      <c r="X2598" t="s">
        <v>266</v>
      </c>
      <c r="AA2598" t="s">
        <v>46</v>
      </c>
      <c r="AB2598">
        <v>0</v>
      </c>
      <c r="AC2598">
        <v>0</v>
      </c>
      <c r="AD2598">
        <v>1566.42</v>
      </c>
      <c r="AE2598">
        <v>0</v>
      </c>
    </row>
    <row r="2599" spans="1:31" x14ac:dyDescent="0.3">
      <c r="A2599" t="str">
        <f t="shared" si="443"/>
        <v>18</v>
      </c>
      <c r="B2599" t="str">
        <f t="shared" si="449"/>
        <v>09</v>
      </c>
      <c r="C2599" s="1">
        <v>43160.905370370368</v>
      </c>
      <c r="D2599" t="str">
        <f t="shared" si="444"/>
        <v>9</v>
      </c>
      <c r="E2599" t="s">
        <v>257</v>
      </c>
      <c r="H2599" t="s">
        <v>48</v>
      </c>
      <c r="I2599" s="2">
        <v>43168</v>
      </c>
      <c r="J2599" t="s">
        <v>265</v>
      </c>
      <c r="K2599" t="s">
        <v>242</v>
      </c>
      <c r="L2599" t="s">
        <v>243</v>
      </c>
      <c r="M2599" t="s">
        <v>498</v>
      </c>
      <c r="N2599" t="s">
        <v>499</v>
      </c>
      <c r="O2599" t="s">
        <v>39</v>
      </c>
      <c r="P2599" t="s">
        <v>40</v>
      </c>
      <c r="Q2599">
        <v>4</v>
      </c>
      <c r="R2599" t="s">
        <v>41</v>
      </c>
      <c r="S2599" t="s">
        <v>500</v>
      </c>
      <c r="T2599" t="s">
        <v>499</v>
      </c>
      <c r="U2599" t="str">
        <f t="shared" si="450"/>
        <v>RV</v>
      </c>
      <c r="V2599" t="s">
        <v>44</v>
      </c>
      <c r="W2599" t="str">
        <f t="shared" si="451"/>
        <v>R3711E</v>
      </c>
      <c r="X2599" t="s">
        <v>266</v>
      </c>
      <c r="AA2599" t="s">
        <v>46</v>
      </c>
      <c r="AB2599">
        <v>0</v>
      </c>
      <c r="AC2599">
        <v>0</v>
      </c>
      <c r="AD2599">
        <v>26.88</v>
      </c>
      <c r="AE2599">
        <v>0</v>
      </c>
    </row>
    <row r="2600" spans="1:31" x14ac:dyDescent="0.3">
      <c r="A2600" t="str">
        <f t="shared" si="443"/>
        <v>18</v>
      </c>
      <c r="B2600" t="str">
        <f t="shared" si="449"/>
        <v>09</v>
      </c>
      <c r="C2600" s="1">
        <v>43160.908842592595</v>
      </c>
      <c r="D2600" t="str">
        <f t="shared" si="444"/>
        <v>9</v>
      </c>
      <c r="E2600" t="s">
        <v>255</v>
      </c>
      <c r="H2600" t="s">
        <v>48</v>
      </c>
      <c r="I2600" s="2">
        <v>43168</v>
      </c>
      <c r="J2600" t="s">
        <v>265</v>
      </c>
      <c r="K2600" t="s">
        <v>242</v>
      </c>
      <c r="L2600" t="s">
        <v>243</v>
      </c>
      <c r="M2600" t="s">
        <v>498</v>
      </c>
      <c r="N2600" t="s">
        <v>499</v>
      </c>
      <c r="O2600" t="s">
        <v>39</v>
      </c>
      <c r="P2600" t="s">
        <v>40</v>
      </c>
      <c r="Q2600">
        <v>4</v>
      </c>
      <c r="R2600" t="s">
        <v>41</v>
      </c>
      <c r="S2600" t="s">
        <v>500</v>
      </c>
      <c r="T2600" t="s">
        <v>499</v>
      </c>
      <c r="U2600" t="str">
        <f t="shared" si="450"/>
        <v>RV</v>
      </c>
      <c r="V2600" t="s">
        <v>44</v>
      </c>
      <c r="W2600" t="str">
        <f t="shared" si="451"/>
        <v>R3711E</v>
      </c>
      <c r="X2600" t="s">
        <v>266</v>
      </c>
      <c r="AA2600" t="s">
        <v>46</v>
      </c>
      <c r="AB2600">
        <v>0</v>
      </c>
      <c r="AC2600">
        <v>0</v>
      </c>
      <c r="AD2600">
        <v>513.78</v>
      </c>
      <c r="AE2600">
        <v>0</v>
      </c>
    </row>
    <row r="2601" spans="1:31" x14ac:dyDescent="0.3">
      <c r="A2601" t="str">
        <f t="shared" si="443"/>
        <v>18</v>
      </c>
      <c r="B2601" t="str">
        <f t="shared" si="449"/>
        <v>09</v>
      </c>
      <c r="C2601" s="1">
        <v>43160.908842592595</v>
      </c>
      <c r="D2601" t="str">
        <f t="shared" si="444"/>
        <v>9</v>
      </c>
      <c r="E2601" t="s">
        <v>255</v>
      </c>
      <c r="H2601" t="s">
        <v>48</v>
      </c>
      <c r="I2601" s="2">
        <v>43168</v>
      </c>
      <c r="J2601" t="s">
        <v>265</v>
      </c>
      <c r="K2601" t="s">
        <v>242</v>
      </c>
      <c r="L2601" t="s">
        <v>243</v>
      </c>
      <c r="M2601" t="s">
        <v>498</v>
      </c>
      <c r="N2601" t="s">
        <v>499</v>
      </c>
      <c r="O2601" t="s">
        <v>39</v>
      </c>
      <c r="P2601" t="s">
        <v>40</v>
      </c>
      <c r="Q2601">
        <v>4</v>
      </c>
      <c r="R2601" t="s">
        <v>41</v>
      </c>
      <c r="S2601" t="s">
        <v>500</v>
      </c>
      <c r="T2601" t="s">
        <v>499</v>
      </c>
      <c r="U2601" t="str">
        <f t="shared" si="450"/>
        <v>RV</v>
      </c>
      <c r="V2601" t="s">
        <v>44</v>
      </c>
      <c r="W2601" t="str">
        <f t="shared" si="451"/>
        <v>R3711E</v>
      </c>
      <c r="X2601" t="s">
        <v>266</v>
      </c>
      <c r="AA2601" t="s">
        <v>46</v>
      </c>
      <c r="AB2601">
        <v>0</v>
      </c>
      <c r="AC2601">
        <v>0</v>
      </c>
      <c r="AD2601">
        <v>0.64</v>
      </c>
      <c r="AE2601">
        <v>0</v>
      </c>
    </row>
    <row r="2602" spans="1:31" x14ac:dyDescent="0.3">
      <c r="A2602" t="str">
        <f t="shared" si="443"/>
        <v>18</v>
      </c>
      <c r="B2602" t="str">
        <f t="shared" si="449"/>
        <v>09</v>
      </c>
      <c r="C2602" s="1">
        <v>43174.908564814818</v>
      </c>
      <c r="D2602" t="str">
        <f t="shared" si="444"/>
        <v>9</v>
      </c>
      <c r="E2602" t="s">
        <v>259</v>
      </c>
      <c r="H2602" t="s">
        <v>54</v>
      </c>
      <c r="I2602" s="2">
        <v>43182</v>
      </c>
      <c r="J2602" t="s">
        <v>265</v>
      </c>
      <c r="K2602" t="s">
        <v>242</v>
      </c>
      <c r="L2602" t="s">
        <v>243</v>
      </c>
      <c r="M2602" t="s">
        <v>498</v>
      </c>
      <c r="N2602" t="s">
        <v>499</v>
      </c>
      <c r="O2602" t="s">
        <v>39</v>
      </c>
      <c r="P2602" t="s">
        <v>40</v>
      </c>
      <c r="Q2602">
        <v>4</v>
      </c>
      <c r="R2602" t="s">
        <v>41</v>
      </c>
      <c r="S2602" t="s">
        <v>500</v>
      </c>
      <c r="T2602" t="s">
        <v>499</v>
      </c>
      <c r="U2602" t="str">
        <f t="shared" si="450"/>
        <v>RV</v>
      </c>
      <c r="V2602" t="s">
        <v>44</v>
      </c>
      <c r="W2602" t="str">
        <f t="shared" si="451"/>
        <v>R3711E</v>
      </c>
      <c r="X2602" t="s">
        <v>266</v>
      </c>
      <c r="AA2602" t="s">
        <v>46</v>
      </c>
      <c r="AB2602">
        <v>0</v>
      </c>
      <c r="AC2602">
        <v>0</v>
      </c>
      <c r="AD2602">
        <v>2123.94</v>
      </c>
      <c r="AE2602">
        <v>0</v>
      </c>
    </row>
    <row r="2603" spans="1:31" x14ac:dyDescent="0.3">
      <c r="A2603" t="str">
        <f t="shared" si="443"/>
        <v>18</v>
      </c>
      <c r="B2603" t="str">
        <f t="shared" si="449"/>
        <v>09</v>
      </c>
      <c r="C2603" s="1">
        <v>43174.908564814818</v>
      </c>
      <c r="D2603" t="str">
        <f t="shared" si="444"/>
        <v>9</v>
      </c>
      <c r="E2603" t="s">
        <v>259</v>
      </c>
      <c r="H2603" t="s">
        <v>54</v>
      </c>
      <c r="I2603" s="2">
        <v>43182</v>
      </c>
      <c r="J2603" t="s">
        <v>265</v>
      </c>
      <c r="K2603" t="s">
        <v>242</v>
      </c>
      <c r="L2603" t="s">
        <v>243</v>
      </c>
      <c r="M2603" t="s">
        <v>498</v>
      </c>
      <c r="N2603" t="s">
        <v>499</v>
      </c>
      <c r="O2603" t="s">
        <v>39</v>
      </c>
      <c r="P2603" t="s">
        <v>40</v>
      </c>
      <c r="Q2603">
        <v>4</v>
      </c>
      <c r="R2603" t="s">
        <v>41</v>
      </c>
      <c r="S2603" t="s">
        <v>500</v>
      </c>
      <c r="T2603" t="s">
        <v>499</v>
      </c>
      <c r="U2603" t="str">
        <f t="shared" si="450"/>
        <v>RV</v>
      </c>
      <c r="V2603" t="s">
        <v>44</v>
      </c>
      <c r="W2603" t="str">
        <f t="shared" si="451"/>
        <v>R3711E</v>
      </c>
      <c r="X2603" t="s">
        <v>266</v>
      </c>
      <c r="AA2603" t="s">
        <v>46</v>
      </c>
      <c r="AB2603">
        <v>0</v>
      </c>
      <c r="AC2603">
        <v>0</v>
      </c>
      <c r="AD2603">
        <v>39.06</v>
      </c>
      <c r="AE2603">
        <v>0</v>
      </c>
    </row>
    <row r="2604" spans="1:31" x14ac:dyDescent="0.3">
      <c r="A2604" t="str">
        <f t="shared" si="443"/>
        <v>18</v>
      </c>
      <c r="B2604" t="str">
        <f t="shared" si="449"/>
        <v>09</v>
      </c>
      <c r="C2604" s="1">
        <v>43174.911793981482</v>
      </c>
      <c r="D2604" t="str">
        <f t="shared" si="444"/>
        <v>9</v>
      </c>
      <c r="E2604" t="s">
        <v>256</v>
      </c>
      <c r="H2604" t="s">
        <v>54</v>
      </c>
      <c r="I2604" s="2">
        <v>43182</v>
      </c>
      <c r="J2604" t="s">
        <v>265</v>
      </c>
      <c r="K2604" t="s">
        <v>242</v>
      </c>
      <c r="L2604" t="s">
        <v>243</v>
      </c>
      <c r="M2604" t="s">
        <v>498</v>
      </c>
      <c r="N2604" t="s">
        <v>499</v>
      </c>
      <c r="O2604" t="s">
        <v>39</v>
      </c>
      <c r="P2604" t="s">
        <v>40</v>
      </c>
      <c r="Q2604">
        <v>4</v>
      </c>
      <c r="R2604" t="s">
        <v>41</v>
      </c>
      <c r="S2604" t="s">
        <v>500</v>
      </c>
      <c r="T2604" t="s">
        <v>499</v>
      </c>
      <c r="U2604" t="str">
        <f t="shared" si="450"/>
        <v>RV</v>
      </c>
      <c r="V2604" t="s">
        <v>44</v>
      </c>
      <c r="W2604" t="str">
        <f t="shared" si="451"/>
        <v>R3711E</v>
      </c>
      <c r="X2604" t="s">
        <v>266</v>
      </c>
      <c r="AA2604" t="s">
        <v>46</v>
      </c>
      <c r="AB2604">
        <v>0</v>
      </c>
      <c r="AC2604">
        <v>0</v>
      </c>
      <c r="AD2604">
        <v>696.66</v>
      </c>
      <c r="AE2604">
        <v>0</v>
      </c>
    </row>
    <row r="2605" spans="1:31" x14ac:dyDescent="0.3">
      <c r="A2605" t="str">
        <f t="shared" si="443"/>
        <v>18</v>
      </c>
      <c r="B2605" t="str">
        <f t="shared" si="449"/>
        <v>09</v>
      </c>
      <c r="C2605" s="1">
        <v>43174.911793981482</v>
      </c>
      <c r="D2605" t="str">
        <f t="shared" si="444"/>
        <v>9</v>
      </c>
      <c r="E2605" t="s">
        <v>256</v>
      </c>
      <c r="H2605" t="s">
        <v>54</v>
      </c>
      <c r="I2605" s="2">
        <v>43182</v>
      </c>
      <c r="J2605" t="s">
        <v>265</v>
      </c>
      <c r="K2605" t="s">
        <v>242</v>
      </c>
      <c r="L2605" t="s">
        <v>243</v>
      </c>
      <c r="M2605" t="s">
        <v>498</v>
      </c>
      <c r="N2605" t="s">
        <v>499</v>
      </c>
      <c r="O2605" t="s">
        <v>39</v>
      </c>
      <c r="P2605" t="s">
        <v>40</v>
      </c>
      <c r="Q2605">
        <v>4</v>
      </c>
      <c r="R2605" t="s">
        <v>41</v>
      </c>
      <c r="S2605" t="s">
        <v>500</v>
      </c>
      <c r="T2605" t="s">
        <v>499</v>
      </c>
      <c r="U2605" t="str">
        <f t="shared" si="450"/>
        <v>RV</v>
      </c>
      <c r="V2605" t="s">
        <v>44</v>
      </c>
      <c r="W2605" t="str">
        <f t="shared" si="451"/>
        <v>R3711E</v>
      </c>
      <c r="X2605" t="s">
        <v>266</v>
      </c>
      <c r="AA2605" t="s">
        <v>46</v>
      </c>
      <c r="AB2605">
        <v>0</v>
      </c>
      <c r="AC2605">
        <v>0</v>
      </c>
      <c r="AD2605">
        <v>0.94</v>
      </c>
      <c r="AE2605">
        <v>0</v>
      </c>
    </row>
    <row r="2606" spans="1:31" x14ac:dyDescent="0.3">
      <c r="A2606" t="str">
        <f t="shared" si="443"/>
        <v>18</v>
      </c>
      <c r="B2606" t="str">
        <f t="shared" si="449"/>
        <v>09</v>
      </c>
      <c r="C2606" s="1">
        <v>43164.494328703702</v>
      </c>
      <c r="D2606" t="str">
        <f t="shared" si="444"/>
        <v>9</v>
      </c>
      <c r="E2606" t="s">
        <v>501</v>
      </c>
      <c r="H2606" t="s">
        <v>502</v>
      </c>
      <c r="I2606" s="2">
        <v>43165</v>
      </c>
      <c r="J2606" t="s">
        <v>265</v>
      </c>
      <c r="K2606" t="s">
        <v>242</v>
      </c>
      <c r="L2606" t="s">
        <v>243</v>
      </c>
      <c r="M2606" t="s">
        <v>498</v>
      </c>
      <c r="N2606" t="s">
        <v>499</v>
      </c>
      <c r="O2606" t="s">
        <v>39</v>
      </c>
      <c r="P2606" t="s">
        <v>40</v>
      </c>
      <c r="Q2606">
        <v>4</v>
      </c>
      <c r="R2606" t="s">
        <v>41</v>
      </c>
      <c r="S2606" t="s">
        <v>500</v>
      </c>
      <c r="T2606" t="s">
        <v>499</v>
      </c>
      <c r="U2606" t="str">
        <f t="shared" si="450"/>
        <v>RV</v>
      </c>
      <c r="V2606" t="s">
        <v>44</v>
      </c>
      <c r="W2606" t="str">
        <f t="shared" si="451"/>
        <v>R3711E</v>
      </c>
      <c r="X2606" t="s">
        <v>266</v>
      </c>
      <c r="AA2606" t="s">
        <v>46</v>
      </c>
      <c r="AB2606">
        <v>0</v>
      </c>
      <c r="AC2606">
        <v>0</v>
      </c>
      <c r="AD2606">
        <v>1621.55</v>
      </c>
      <c r="AE2606">
        <v>0</v>
      </c>
    </row>
    <row r="2607" spans="1:31" x14ac:dyDescent="0.3">
      <c r="A2607" t="str">
        <f t="shared" si="443"/>
        <v>18</v>
      </c>
      <c r="B2607" t="str">
        <f t="shared" si="449"/>
        <v>09</v>
      </c>
      <c r="C2607" s="1">
        <v>43160.35460648148</v>
      </c>
      <c r="D2607" t="str">
        <f t="shared" si="444"/>
        <v>9</v>
      </c>
      <c r="E2607" t="s">
        <v>503</v>
      </c>
      <c r="H2607" t="s">
        <v>504</v>
      </c>
      <c r="I2607" s="2">
        <v>43160</v>
      </c>
      <c r="J2607" t="s">
        <v>265</v>
      </c>
      <c r="K2607" t="s">
        <v>242</v>
      </c>
      <c r="L2607" t="s">
        <v>243</v>
      </c>
      <c r="M2607" t="s">
        <v>498</v>
      </c>
      <c r="N2607" t="s">
        <v>499</v>
      </c>
      <c r="O2607" t="s">
        <v>39</v>
      </c>
      <c r="P2607" t="s">
        <v>40</v>
      </c>
      <c r="Q2607">
        <v>4</v>
      </c>
      <c r="R2607" t="s">
        <v>41</v>
      </c>
      <c r="S2607" t="s">
        <v>500</v>
      </c>
      <c r="T2607" t="s">
        <v>499</v>
      </c>
      <c r="U2607" t="str">
        <f t="shared" si="450"/>
        <v>RV</v>
      </c>
      <c r="V2607" t="s">
        <v>44</v>
      </c>
      <c r="W2607" t="str">
        <f t="shared" si="451"/>
        <v>R3711E</v>
      </c>
      <c r="X2607" t="s">
        <v>266</v>
      </c>
      <c r="AA2607" t="s">
        <v>46</v>
      </c>
      <c r="AB2607">
        <v>0</v>
      </c>
      <c r="AC2607">
        <v>0</v>
      </c>
      <c r="AD2607">
        <v>18.440000000000001</v>
      </c>
      <c r="AE2607">
        <v>0</v>
      </c>
    </row>
    <row r="2608" spans="1:31" x14ac:dyDescent="0.3">
      <c r="A2608" t="str">
        <f t="shared" si="443"/>
        <v>18</v>
      </c>
      <c r="B2608" t="str">
        <f t="shared" si="449"/>
        <v>09</v>
      </c>
      <c r="C2608" s="1">
        <v>43160.905358796299</v>
      </c>
      <c r="D2608" t="str">
        <f t="shared" si="444"/>
        <v>9</v>
      </c>
      <c r="E2608" t="s">
        <v>257</v>
      </c>
      <c r="H2608" t="s">
        <v>48</v>
      </c>
      <c r="I2608" s="2">
        <v>43168</v>
      </c>
      <c r="J2608" t="s">
        <v>267</v>
      </c>
      <c r="K2608" t="s">
        <v>242</v>
      </c>
      <c r="L2608" t="s">
        <v>243</v>
      </c>
      <c r="M2608" t="s">
        <v>498</v>
      </c>
      <c r="N2608" t="s">
        <v>499</v>
      </c>
      <c r="O2608" t="s">
        <v>39</v>
      </c>
      <c r="P2608" t="s">
        <v>40</v>
      </c>
      <c r="Q2608">
        <v>4</v>
      </c>
      <c r="R2608" t="s">
        <v>41</v>
      </c>
      <c r="S2608" t="s">
        <v>500</v>
      </c>
      <c r="T2608" t="s">
        <v>499</v>
      </c>
      <c r="U2608" t="str">
        <f t="shared" ref="U2608:U2617" si="452">"09"</f>
        <v>09</v>
      </c>
      <c r="V2608" t="s">
        <v>268</v>
      </c>
      <c r="W2608" t="str">
        <f t="shared" ref="W2608:W2617" si="453">"E5982"</f>
        <v>E5982</v>
      </c>
      <c r="X2608" t="s">
        <v>268</v>
      </c>
      <c r="AA2608" t="s">
        <v>46</v>
      </c>
      <c r="AB2608">
        <v>0</v>
      </c>
      <c r="AC2608">
        <v>0</v>
      </c>
      <c r="AD2608">
        <v>488.36</v>
      </c>
      <c r="AE2608">
        <v>0</v>
      </c>
    </row>
    <row r="2609" spans="1:31" x14ac:dyDescent="0.3">
      <c r="A2609" t="str">
        <f t="shared" si="443"/>
        <v>18</v>
      </c>
      <c r="B2609" t="str">
        <f t="shared" si="449"/>
        <v>09</v>
      </c>
      <c r="C2609" s="1">
        <v>43160.905370370368</v>
      </c>
      <c r="D2609" t="str">
        <f t="shared" si="444"/>
        <v>9</v>
      </c>
      <c r="E2609" t="s">
        <v>257</v>
      </c>
      <c r="H2609" t="s">
        <v>48</v>
      </c>
      <c r="I2609" s="2">
        <v>43168</v>
      </c>
      <c r="J2609" t="s">
        <v>267</v>
      </c>
      <c r="K2609" t="s">
        <v>242</v>
      </c>
      <c r="L2609" t="s">
        <v>243</v>
      </c>
      <c r="M2609" t="s">
        <v>498</v>
      </c>
      <c r="N2609" t="s">
        <v>499</v>
      </c>
      <c r="O2609" t="s">
        <v>39</v>
      </c>
      <c r="P2609" t="s">
        <v>40</v>
      </c>
      <c r="Q2609">
        <v>4</v>
      </c>
      <c r="R2609" t="s">
        <v>41</v>
      </c>
      <c r="S2609" t="s">
        <v>500</v>
      </c>
      <c r="T2609" t="s">
        <v>499</v>
      </c>
      <c r="U2609" t="str">
        <f t="shared" si="452"/>
        <v>09</v>
      </c>
      <c r="V2609" t="s">
        <v>268</v>
      </c>
      <c r="W2609" t="str">
        <f t="shared" si="453"/>
        <v>E5982</v>
      </c>
      <c r="X2609" t="s">
        <v>268</v>
      </c>
      <c r="AA2609" t="s">
        <v>46</v>
      </c>
      <c r="AB2609">
        <v>0</v>
      </c>
      <c r="AC2609">
        <v>0</v>
      </c>
      <c r="AD2609">
        <v>8.3800000000000008</v>
      </c>
      <c r="AE2609">
        <v>0</v>
      </c>
    </row>
    <row r="2610" spans="1:31" x14ac:dyDescent="0.3">
      <c r="A2610" t="str">
        <f t="shared" si="443"/>
        <v>18</v>
      </c>
      <c r="B2610" t="str">
        <f t="shared" si="449"/>
        <v>09</v>
      </c>
      <c r="C2610" s="1">
        <v>43160.908842592595</v>
      </c>
      <c r="D2610" t="str">
        <f t="shared" si="444"/>
        <v>9</v>
      </c>
      <c r="E2610" t="s">
        <v>255</v>
      </c>
      <c r="H2610" t="s">
        <v>48</v>
      </c>
      <c r="I2610" s="2">
        <v>43168</v>
      </c>
      <c r="J2610" t="s">
        <v>267</v>
      </c>
      <c r="K2610" t="s">
        <v>242</v>
      </c>
      <c r="L2610" t="s">
        <v>243</v>
      </c>
      <c r="M2610" t="s">
        <v>498</v>
      </c>
      <c r="N2610" t="s">
        <v>499</v>
      </c>
      <c r="O2610" t="s">
        <v>39</v>
      </c>
      <c r="P2610" t="s">
        <v>40</v>
      </c>
      <c r="Q2610">
        <v>4</v>
      </c>
      <c r="R2610" t="s">
        <v>41</v>
      </c>
      <c r="S2610" t="s">
        <v>500</v>
      </c>
      <c r="T2610" t="s">
        <v>499</v>
      </c>
      <c r="U2610" t="str">
        <f t="shared" si="452"/>
        <v>09</v>
      </c>
      <c r="V2610" t="s">
        <v>268</v>
      </c>
      <c r="W2610" t="str">
        <f t="shared" si="453"/>
        <v>E5982</v>
      </c>
      <c r="X2610" t="s">
        <v>268</v>
      </c>
      <c r="AA2610" t="s">
        <v>46</v>
      </c>
      <c r="AB2610">
        <v>0</v>
      </c>
      <c r="AC2610">
        <v>0</v>
      </c>
      <c r="AD2610">
        <v>160.18</v>
      </c>
      <c r="AE2610">
        <v>0</v>
      </c>
    </row>
    <row r="2611" spans="1:31" x14ac:dyDescent="0.3">
      <c r="A2611" t="str">
        <f t="shared" si="443"/>
        <v>18</v>
      </c>
      <c r="B2611" t="str">
        <f t="shared" si="449"/>
        <v>09</v>
      </c>
      <c r="C2611" s="1">
        <v>43160.908842592595</v>
      </c>
      <c r="D2611" t="str">
        <f t="shared" si="444"/>
        <v>9</v>
      </c>
      <c r="E2611" t="s">
        <v>255</v>
      </c>
      <c r="H2611" t="s">
        <v>48</v>
      </c>
      <c r="I2611" s="2">
        <v>43168</v>
      </c>
      <c r="J2611" t="s">
        <v>267</v>
      </c>
      <c r="K2611" t="s">
        <v>242</v>
      </c>
      <c r="L2611" t="s">
        <v>243</v>
      </c>
      <c r="M2611" t="s">
        <v>498</v>
      </c>
      <c r="N2611" t="s">
        <v>499</v>
      </c>
      <c r="O2611" t="s">
        <v>39</v>
      </c>
      <c r="P2611" t="s">
        <v>40</v>
      </c>
      <c r="Q2611">
        <v>4</v>
      </c>
      <c r="R2611" t="s">
        <v>41</v>
      </c>
      <c r="S2611" t="s">
        <v>500</v>
      </c>
      <c r="T2611" t="s">
        <v>499</v>
      </c>
      <c r="U2611" t="str">
        <f t="shared" si="452"/>
        <v>09</v>
      </c>
      <c r="V2611" t="s">
        <v>268</v>
      </c>
      <c r="W2611" t="str">
        <f t="shared" si="453"/>
        <v>E5982</v>
      </c>
      <c r="X2611" t="s">
        <v>268</v>
      </c>
      <c r="AA2611" t="s">
        <v>46</v>
      </c>
      <c r="AB2611">
        <v>0</v>
      </c>
      <c r="AC2611">
        <v>0</v>
      </c>
      <c r="AD2611">
        <v>0.2</v>
      </c>
      <c r="AE2611">
        <v>0</v>
      </c>
    </row>
    <row r="2612" spans="1:31" x14ac:dyDescent="0.3">
      <c r="A2612" t="str">
        <f t="shared" si="443"/>
        <v>18</v>
      </c>
      <c r="B2612" t="str">
        <f t="shared" si="449"/>
        <v>09</v>
      </c>
      <c r="C2612" s="1">
        <v>43174.908564814818</v>
      </c>
      <c r="D2612" t="str">
        <f t="shared" si="444"/>
        <v>9</v>
      </c>
      <c r="E2612" t="s">
        <v>259</v>
      </c>
      <c r="H2612" t="s">
        <v>54</v>
      </c>
      <c r="I2612" s="2">
        <v>43182</v>
      </c>
      <c r="J2612" t="s">
        <v>267</v>
      </c>
      <c r="K2612" t="s">
        <v>242</v>
      </c>
      <c r="L2612" t="s">
        <v>243</v>
      </c>
      <c r="M2612" t="s">
        <v>498</v>
      </c>
      <c r="N2612" t="s">
        <v>499</v>
      </c>
      <c r="O2612" t="s">
        <v>39</v>
      </c>
      <c r="P2612" t="s">
        <v>40</v>
      </c>
      <c r="Q2612">
        <v>4</v>
      </c>
      <c r="R2612" t="s">
        <v>41</v>
      </c>
      <c r="S2612" t="s">
        <v>500</v>
      </c>
      <c r="T2612" t="s">
        <v>499</v>
      </c>
      <c r="U2612" t="str">
        <f t="shared" si="452"/>
        <v>09</v>
      </c>
      <c r="V2612" t="s">
        <v>268</v>
      </c>
      <c r="W2612" t="str">
        <f t="shared" si="453"/>
        <v>E5982</v>
      </c>
      <c r="X2612" t="s">
        <v>268</v>
      </c>
      <c r="AA2612" t="s">
        <v>46</v>
      </c>
      <c r="AB2612">
        <v>0</v>
      </c>
      <c r="AC2612">
        <v>0</v>
      </c>
      <c r="AD2612">
        <v>662.18</v>
      </c>
      <c r="AE2612">
        <v>0</v>
      </c>
    </row>
    <row r="2613" spans="1:31" x14ac:dyDescent="0.3">
      <c r="A2613" t="str">
        <f t="shared" si="443"/>
        <v>18</v>
      </c>
      <c r="B2613" t="str">
        <f t="shared" si="449"/>
        <v>09</v>
      </c>
      <c r="C2613" s="1">
        <v>43174.908564814818</v>
      </c>
      <c r="D2613" t="str">
        <f t="shared" si="444"/>
        <v>9</v>
      </c>
      <c r="E2613" t="s">
        <v>259</v>
      </c>
      <c r="H2613" t="s">
        <v>54</v>
      </c>
      <c r="I2613" s="2">
        <v>43182</v>
      </c>
      <c r="J2613" t="s">
        <v>267</v>
      </c>
      <c r="K2613" t="s">
        <v>242</v>
      </c>
      <c r="L2613" t="s">
        <v>243</v>
      </c>
      <c r="M2613" t="s">
        <v>498</v>
      </c>
      <c r="N2613" t="s">
        <v>499</v>
      </c>
      <c r="O2613" t="s">
        <v>39</v>
      </c>
      <c r="P2613" t="s">
        <v>40</v>
      </c>
      <c r="Q2613">
        <v>4</v>
      </c>
      <c r="R2613" t="s">
        <v>41</v>
      </c>
      <c r="S2613" t="s">
        <v>500</v>
      </c>
      <c r="T2613" t="s">
        <v>499</v>
      </c>
      <c r="U2613" t="str">
        <f t="shared" si="452"/>
        <v>09</v>
      </c>
      <c r="V2613" t="s">
        <v>268</v>
      </c>
      <c r="W2613" t="str">
        <f t="shared" si="453"/>
        <v>E5982</v>
      </c>
      <c r="X2613" t="s">
        <v>268</v>
      </c>
      <c r="AA2613" t="s">
        <v>46</v>
      </c>
      <c r="AB2613">
        <v>0</v>
      </c>
      <c r="AC2613">
        <v>0</v>
      </c>
      <c r="AD2613">
        <v>12.18</v>
      </c>
      <c r="AE2613">
        <v>0</v>
      </c>
    </row>
    <row r="2614" spans="1:31" x14ac:dyDescent="0.3">
      <c r="A2614" t="str">
        <f t="shared" si="443"/>
        <v>18</v>
      </c>
      <c r="B2614" t="str">
        <f t="shared" si="449"/>
        <v>09</v>
      </c>
      <c r="C2614" s="1">
        <v>43174.911793981482</v>
      </c>
      <c r="D2614" t="str">
        <f t="shared" si="444"/>
        <v>9</v>
      </c>
      <c r="E2614" t="s">
        <v>256</v>
      </c>
      <c r="H2614" t="s">
        <v>54</v>
      </c>
      <c r="I2614" s="2">
        <v>43182</v>
      </c>
      <c r="J2614" t="s">
        <v>267</v>
      </c>
      <c r="K2614" t="s">
        <v>242</v>
      </c>
      <c r="L2614" t="s">
        <v>243</v>
      </c>
      <c r="M2614" t="s">
        <v>498</v>
      </c>
      <c r="N2614" t="s">
        <v>499</v>
      </c>
      <c r="O2614" t="s">
        <v>39</v>
      </c>
      <c r="P2614" t="s">
        <v>40</v>
      </c>
      <c r="Q2614">
        <v>4</v>
      </c>
      <c r="R2614" t="s">
        <v>41</v>
      </c>
      <c r="S2614" t="s">
        <v>500</v>
      </c>
      <c r="T2614" t="s">
        <v>499</v>
      </c>
      <c r="U2614" t="str">
        <f t="shared" si="452"/>
        <v>09</v>
      </c>
      <c r="V2614" t="s">
        <v>268</v>
      </c>
      <c r="W2614" t="str">
        <f t="shared" si="453"/>
        <v>E5982</v>
      </c>
      <c r="X2614" t="s">
        <v>268</v>
      </c>
      <c r="AA2614" t="s">
        <v>46</v>
      </c>
      <c r="AB2614">
        <v>0</v>
      </c>
      <c r="AC2614">
        <v>0</v>
      </c>
      <c r="AD2614">
        <v>217.2</v>
      </c>
      <c r="AE2614">
        <v>0</v>
      </c>
    </row>
    <row r="2615" spans="1:31" x14ac:dyDescent="0.3">
      <c r="A2615" t="str">
        <f t="shared" si="443"/>
        <v>18</v>
      </c>
      <c r="B2615" t="str">
        <f t="shared" si="449"/>
        <v>09</v>
      </c>
      <c r="C2615" s="1">
        <v>43174.911793981482</v>
      </c>
      <c r="D2615" t="str">
        <f t="shared" si="444"/>
        <v>9</v>
      </c>
      <c r="E2615" t="s">
        <v>256</v>
      </c>
      <c r="H2615" t="s">
        <v>54</v>
      </c>
      <c r="I2615" s="2">
        <v>43182</v>
      </c>
      <c r="J2615" t="s">
        <v>267</v>
      </c>
      <c r="K2615" t="s">
        <v>242</v>
      </c>
      <c r="L2615" t="s">
        <v>243</v>
      </c>
      <c r="M2615" t="s">
        <v>498</v>
      </c>
      <c r="N2615" t="s">
        <v>499</v>
      </c>
      <c r="O2615" t="s">
        <v>39</v>
      </c>
      <c r="P2615" t="s">
        <v>40</v>
      </c>
      <c r="Q2615">
        <v>4</v>
      </c>
      <c r="R2615" t="s">
        <v>41</v>
      </c>
      <c r="S2615" t="s">
        <v>500</v>
      </c>
      <c r="T2615" t="s">
        <v>499</v>
      </c>
      <c r="U2615" t="str">
        <f t="shared" si="452"/>
        <v>09</v>
      </c>
      <c r="V2615" t="s">
        <v>268</v>
      </c>
      <c r="W2615" t="str">
        <f t="shared" si="453"/>
        <v>E5982</v>
      </c>
      <c r="X2615" t="s">
        <v>268</v>
      </c>
      <c r="AA2615" t="s">
        <v>46</v>
      </c>
      <c r="AB2615">
        <v>0</v>
      </c>
      <c r="AC2615">
        <v>0</v>
      </c>
      <c r="AD2615">
        <v>0.28999999999999998</v>
      </c>
      <c r="AE2615">
        <v>0</v>
      </c>
    </row>
    <row r="2616" spans="1:31" x14ac:dyDescent="0.3">
      <c r="A2616" t="str">
        <f t="shared" si="443"/>
        <v>18</v>
      </c>
      <c r="B2616" t="str">
        <f t="shared" si="449"/>
        <v>09</v>
      </c>
      <c r="C2616" s="1">
        <v>43164.494328703702</v>
      </c>
      <c r="D2616" t="str">
        <f t="shared" si="444"/>
        <v>9</v>
      </c>
      <c r="E2616" t="s">
        <v>501</v>
      </c>
      <c r="H2616" t="s">
        <v>502</v>
      </c>
      <c r="I2616" s="2">
        <v>43165</v>
      </c>
      <c r="J2616" t="s">
        <v>267</v>
      </c>
      <c r="K2616" t="s">
        <v>242</v>
      </c>
      <c r="L2616" t="s">
        <v>243</v>
      </c>
      <c r="M2616" t="s">
        <v>498</v>
      </c>
      <c r="N2616" t="s">
        <v>499</v>
      </c>
      <c r="O2616" t="s">
        <v>39</v>
      </c>
      <c r="P2616" t="s">
        <v>40</v>
      </c>
      <c r="Q2616">
        <v>4</v>
      </c>
      <c r="R2616" t="s">
        <v>41</v>
      </c>
      <c r="S2616" t="s">
        <v>500</v>
      </c>
      <c r="T2616" t="s">
        <v>499</v>
      </c>
      <c r="U2616" t="str">
        <f t="shared" si="452"/>
        <v>09</v>
      </c>
      <c r="V2616" t="s">
        <v>268</v>
      </c>
      <c r="W2616" t="str">
        <f t="shared" si="453"/>
        <v>E5982</v>
      </c>
      <c r="X2616" t="s">
        <v>268</v>
      </c>
      <c r="AA2616" t="s">
        <v>46</v>
      </c>
      <c r="AB2616">
        <v>0</v>
      </c>
      <c r="AC2616">
        <v>0</v>
      </c>
      <c r="AD2616">
        <v>505.55</v>
      </c>
      <c r="AE2616">
        <v>0</v>
      </c>
    </row>
    <row r="2617" spans="1:31" x14ac:dyDescent="0.3">
      <c r="A2617" t="str">
        <f t="shared" si="443"/>
        <v>18</v>
      </c>
      <c r="B2617" t="str">
        <f t="shared" ref="B2617:B2651" si="454">"09"</f>
        <v>09</v>
      </c>
      <c r="C2617" s="1">
        <v>43160.35460648148</v>
      </c>
      <c r="D2617" t="str">
        <f t="shared" si="444"/>
        <v>9</v>
      </c>
      <c r="E2617" t="s">
        <v>503</v>
      </c>
      <c r="H2617" t="s">
        <v>504</v>
      </c>
      <c r="I2617" s="2">
        <v>43160</v>
      </c>
      <c r="J2617" t="s">
        <v>267</v>
      </c>
      <c r="K2617" t="s">
        <v>242</v>
      </c>
      <c r="L2617" t="s">
        <v>243</v>
      </c>
      <c r="M2617" t="s">
        <v>498</v>
      </c>
      <c r="N2617" t="s">
        <v>499</v>
      </c>
      <c r="O2617" t="s">
        <v>39</v>
      </c>
      <c r="P2617" t="s">
        <v>40</v>
      </c>
      <c r="Q2617">
        <v>4</v>
      </c>
      <c r="R2617" t="s">
        <v>41</v>
      </c>
      <c r="S2617" t="s">
        <v>500</v>
      </c>
      <c r="T2617" t="s">
        <v>499</v>
      </c>
      <c r="U2617" t="str">
        <f t="shared" si="452"/>
        <v>09</v>
      </c>
      <c r="V2617" t="s">
        <v>268</v>
      </c>
      <c r="W2617" t="str">
        <f t="shared" si="453"/>
        <v>E5982</v>
      </c>
      <c r="X2617" t="s">
        <v>268</v>
      </c>
      <c r="AA2617" t="s">
        <v>46</v>
      </c>
      <c r="AB2617">
        <v>0</v>
      </c>
      <c r="AC2617">
        <v>0</v>
      </c>
      <c r="AD2617">
        <v>5.75</v>
      </c>
      <c r="AE2617">
        <v>0</v>
      </c>
    </row>
    <row r="2618" spans="1:31" x14ac:dyDescent="0.3">
      <c r="A2618" t="str">
        <f t="shared" si="443"/>
        <v>18</v>
      </c>
      <c r="B2618" t="str">
        <f t="shared" si="454"/>
        <v>09</v>
      </c>
      <c r="C2618" s="1">
        <v>43160.904618055552</v>
      </c>
      <c r="D2618" t="str">
        <f t="shared" si="444"/>
        <v>9</v>
      </c>
      <c r="E2618" t="s">
        <v>257</v>
      </c>
      <c r="H2618" t="s">
        <v>48</v>
      </c>
      <c r="I2618" s="2">
        <v>43168</v>
      </c>
      <c r="J2618" t="s">
        <v>83</v>
      </c>
      <c r="K2618" t="s">
        <v>242</v>
      </c>
      <c r="L2618" t="s">
        <v>243</v>
      </c>
      <c r="M2618" t="s">
        <v>505</v>
      </c>
      <c r="N2618" t="s">
        <v>506</v>
      </c>
      <c r="O2618" t="s">
        <v>39</v>
      </c>
      <c r="P2618" t="s">
        <v>40</v>
      </c>
      <c r="Q2618">
        <v>4</v>
      </c>
      <c r="R2618" t="s">
        <v>41</v>
      </c>
      <c r="S2618" t="s">
        <v>507</v>
      </c>
      <c r="T2618" t="s">
        <v>506</v>
      </c>
      <c r="U2618" t="str">
        <f>"03"</f>
        <v>03</v>
      </c>
      <c r="V2618" t="s">
        <v>120</v>
      </c>
      <c r="W2618" t="str">
        <f>"E4135"</f>
        <v>E4135</v>
      </c>
      <c r="X2618" t="s">
        <v>121</v>
      </c>
      <c r="AA2618" t="s">
        <v>46</v>
      </c>
      <c r="AB2618">
        <v>0</v>
      </c>
      <c r="AC2618">
        <v>0</v>
      </c>
      <c r="AD2618">
        <v>18.5</v>
      </c>
      <c r="AE2618">
        <v>0</v>
      </c>
    </row>
    <row r="2619" spans="1:31" x14ac:dyDescent="0.3">
      <c r="A2619" t="str">
        <f t="shared" si="443"/>
        <v>18</v>
      </c>
      <c r="B2619" t="str">
        <f t="shared" si="454"/>
        <v>09</v>
      </c>
      <c r="C2619" s="1">
        <v>43174.907789351855</v>
      </c>
      <c r="D2619" t="str">
        <f t="shared" si="444"/>
        <v>9</v>
      </c>
      <c r="E2619" t="s">
        <v>259</v>
      </c>
      <c r="H2619" t="s">
        <v>54</v>
      </c>
      <c r="I2619" s="2">
        <v>43182</v>
      </c>
      <c r="J2619" t="s">
        <v>83</v>
      </c>
      <c r="K2619" t="s">
        <v>242</v>
      </c>
      <c r="L2619" t="s">
        <v>243</v>
      </c>
      <c r="M2619" t="s">
        <v>505</v>
      </c>
      <c r="N2619" t="s">
        <v>506</v>
      </c>
      <c r="O2619" t="s">
        <v>39</v>
      </c>
      <c r="P2619" t="s">
        <v>40</v>
      </c>
      <c r="Q2619">
        <v>4</v>
      </c>
      <c r="R2619" t="s">
        <v>41</v>
      </c>
      <c r="S2619" t="s">
        <v>507</v>
      </c>
      <c r="T2619" t="s">
        <v>506</v>
      </c>
      <c r="U2619" t="str">
        <f>"03"</f>
        <v>03</v>
      </c>
      <c r="V2619" t="s">
        <v>120</v>
      </c>
      <c r="W2619" t="str">
        <f>"E4135"</f>
        <v>E4135</v>
      </c>
      <c r="X2619" t="s">
        <v>121</v>
      </c>
      <c r="AA2619" t="s">
        <v>46</v>
      </c>
      <c r="AB2619">
        <v>0</v>
      </c>
      <c r="AC2619">
        <v>0</v>
      </c>
      <c r="AD2619">
        <v>26.88</v>
      </c>
      <c r="AE2619">
        <v>0</v>
      </c>
    </row>
    <row r="2620" spans="1:31" x14ac:dyDescent="0.3">
      <c r="A2620" t="str">
        <f t="shared" si="443"/>
        <v>18</v>
      </c>
      <c r="B2620" t="str">
        <f t="shared" si="454"/>
        <v>09</v>
      </c>
      <c r="C2620" s="1">
        <v>43160.907812500001</v>
      </c>
      <c r="D2620" t="str">
        <f t="shared" si="444"/>
        <v>9</v>
      </c>
      <c r="E2620" t="s">
        <v>255</v>
      </c>
      <c r="H2620" t="s">
        <v>48</v>
      </c>
      <c r="I2620" s="2">
        <v>43168</v>
      </c>
      <c r="J2620" t="s">
        <v>49</v>
      </c>
      <c r="K2620" t="s">
        <v>242</v>
      </c>
      <c r="L2620" t="s">
        <v>243</v>
      </c>
      <c r="M2620" t="s">
        <v>505</v>
      </c>
      <c r="N2620" t="s">
        <v>506</v>
      </c>
      <c r="O2620" t="s">
        <v>39</v>
      </c>
      <c r="P2620" t="s">
        <v>40</v>
      </c>
      <c r="Q2620">
        <v>4</v>
      </c>
      <c r="R2620" t="s">
        <v>41</v>
      </c>
      <c r="S2620" t="s">
        <v>507</v>
      </c>
      <c r="T2620" t="s">
        <v>506</v>
      </c>
      <c r="U2620" t="str">
        <f t="shared" ref="U2620:U2625" si="455">"02"</f>
        <v>02</v>
      </c>
      <c r="V2620" t="s">
        <v>51</v>
      </c>
      <c r="W2620" t="str">
        <f>"E4282"</f>
        <v>E4282</v>
      </c>
      <c r="X2620" t="s">
        <v>163</v>
      </c>
      <c r="AA2620" t="s">
        <v>46</v>
      </c>
      <c r="AB2620">
        <v>0</v>
      </c>
      <c r="AC2620">
        <v>0</v>
      </c>
      <c r="AD2620">
        <v>0.44</v>
      </c>
      <c r="AE2620">
        <v>0</v>
      </c>
    </row>
    <row r="2621" spans="1:31" x14ac:dyDescent="0.3">
      <c r="A2621" t="str">
        <f t="shared" ref="A2621:A2651" si="456">"18"</f>
        <v>18</v>
      </c>
      <c r="B2621" t="str">
        <f t="shared" si="454"/>
        <v>09</v>
      </c>
      <c r="C2621" s="1">
        <v>43174.910914351851</v>
      </c>
      <c r="D2621" t="str">
        <f t="shared" ref="D2621:D2651" si="457">"9"</f>
        <v>9</v>
      </c>
      <c r="E2621" t="s">
        <v>256</v>
      </c>
      <c r="H2621" t="s">
        <v>54</v>
      </c>
      <c r="I2621" s="2">
        <v>43182</v>
      </c>
      <c r="J2621" t="s">
        <v>49</v>
      </c>
      <c r="K2621" t="s">
        <v>242</v>
      </c>
      <c r="L2621" t="s">
        <v>243</v>
      </c>
      <c r="M2621" t="s">
        <v>505</v>
      </c>
      <c r="N2621" t="s">
        <v>506</v>
      </c>
      <c r="O2621" t="s">
        <v>39</v>
      </c>
      <c r="P2621" t="s">
        <v>40</v>
      </c>
      <c r="Q2621">
        <v>4</v>
      </c>
      <c r="R2621" t="s">
        <v>41</v>
      </c>
      <c r="S2621" t="s">
        <v>507</v>
      </c>
      <c r="T2621" t="s">
        <v>506</v>
      </c>
      <c r="U2621" t="str">
        <f t="shared" si="455"/>
        <v>02</v>
      </c>
      <c r="V2621" t="s">
        <v>51</v>
      </c>
      <c r="W2621" t="str">
        <f>"E4282"</f>
        <v>E4282</v>
      </c>
      <c r="X2621" t="s">
        <v>163</v>
      </c>
      <c r="AA2621" t="s">
        <v>46</v>
      </c>
      <c r="AB2621">
        <v>0</v>
      </c>
      <c r="AC2621">
        <v>0</v>
      </c>
      <c r="AD2621">
        <v>0.65</v>
      </c>
      <c r="AE2621">
        <v>0</v>
      </c>
    </row>
    <row r="2622" spans="1:31" x14ac:dyDescent="0.3">
      <c r="A2622" t="str">
        <f t="shared" si="456"/>
        <v>18</v>
      </c>
      <c r="B2622" t="str">
        <f t="shared" si="454"/>
        <v>09</v>
      </c>
      <c r="C2622" s="1">
        <v>43160.907812500001</v>
      </c>
      <c r="D2622" t="str">
        <f t="shared" si="457"/>
        <v>9</v>
      </c>
      <c r="E2622" t="s">
        <v>255</v>
      </c>
      <c r="H2622" t="s">
        <v>48</v>
      </c>
      <c r="I2622" s="2">
        <v>43168</v>
      </c>
      <c r="J2622" t="s">
        <v>49</v>
      </c>
      <c r="K2622" t="s">
        <v>242</v>
      </c>
      <c r="L2622" t="s">
        <v>243</v>
      </c>
      <c r="M2622" t="s">
        <v>505</v>
      </c>
      <c r="N2622" t="s">
        <v>506</v>
      </c>
      <c r="O2622" t="s">
        <v>39</v>
      </c>
      <c r="P2622" t="s">
        <v>40</v>
      </c>
      <c r="Q2622">
        <v>4</v>
      </c>
      <c r="R2622" t="s">
        <v>41</v>
      </c>
      <c r="S2622" t="s">
        <v>507</v>
      </c>
      <c r="T2622" t="s">
        <v>506</v>
      </c>
      <c r="U2622" t="str">
        <f t="shared" si="455"/>
        <v>02</v>
      </c>
      <c r="V2622" t="s">
        <v>51</v>
      </c>
      <c r="W2622" t="str">
        <f>"E4281"</f>
        <v>E4281</v>
      </c>
      <c r="X2622" t="s">
        <v>52</v>
      </c>
      <c r="AA2622" t="s">
        <v>46</v>
      </c>
      <c r="AB2622">
        <v>0</v>
      </c>
      <c r="AC2622">
        <v>0</v>
      </c>
      <c r="AD2622">
        <v>179.72</v>
      </c>
      <c r="AE2622">
        <v>0</v>
      </c>
    </row>
    <row r="2623" spans="1:31" x14ac:dyDescent="0.3">
      <c r="A2623" t="str">
        <f t="shared" si="456"/>
        <v>18</v>
      </c>
      <c r="B2623" t="str">
        <f t="shared" si="454"/>
        <v>09</v>
      </c>
      <c r="C2623" s="1">
        <v>43174.910914351851</v>
      </c>
      <c r="D2623" t="str">
        <f t="shared" si="457"/>
        <v>9</v>
      </c>
      <c r="E2623" t="s">
        <v>256</v>
      </c>
      <c r="H2623" t="s">
        <v>54</v>
      </c>
      <c r="I2623" s="2">
        <v>43182</v>
      </c>
      <c r="J2623" t="s">
        <v>49</v>
      </c>
      <c r="K2623" t="s">
        <v>242</v>
      </c>
      <c r="L2623" t="s">
        <v>243</v>
      </c>
      <c r="M2623" t="s">
        <v>505</v>
      </c>
      <c r="N2623" t="s">
        <v>506</v>
      </c>
      <c r="O2623" t="s">
        <v>39</v>
      </c>
      <c r="P2623" t="s">
        <v>40</v>
      </c>
      <c r="Q2623">
        <v>4</v>
      </c>
      <c r="R2623" t="s">
        <v>41</v>
      </c>
      <c r="S2623" t="s">
        <v>507</v>
      </c>
      <c r="T2623" t="s">
        <v>506</v>
      </c>
      <c r="U2623" t="str">
        <f t="shared" si="455"/>
        <v>02</v>
      </c>
      <c r="V2623" t="s">
        <v>51</v>
      </c>
      <c r="W2623" t="str">
        <f>"E4281"</f>
        <v>E4281</v>
      </c>
      <c r="X2623" t="s">
        <v>52</v>
      </c>
      <c r="AA2623" t="s">
        <v>46</v>
      </c>
      <c r="AB2623">
        <v>0</v>
      </c>
      <c r="AC2623">
        <v>0</v>
      </c>
      <c r="AD2623">
        <v>179.72</v>
      </c>
      <c r="AE2623">
        <v>0</v>
      </c>
    </row>
    <row r="2624" spans="1:31" x14ac:dyDescent="0.3">
      <c r="A2624" t="str">
        <f t="shared" si="456"/>
        <v>18</v>
      </c>
      <c r="B2624" t="str">
        <f t="shared" si="454"/>
        <v>09</v>
      </c>
      <c r="C2624" s="1">
        <v>43160.907812500001</v>
      </c>
      <c r="D2624" t="str">
        <f t="shared" si="457"/>
        <v>9</v>
      </c>
      <c r="E2624" t="s">
        <v>255</v>
      </c>
      <c r="H2624" t="s">
        <v>48</v>
      </c>
      <c r="I2624" s="2">
        <v>43168</v>
      </c>
      <c r="J2624" t="s">
        <v>49</v>
      </c>
      <c r="K2624" t="s">
        <v>242</v>
      </c>
      <c r="L2624" t="s">
        <v>243</v>
      </c>
      <c r="M2624" t="s">
        <v>505</v>
      </c>
      <c r="N2624" t="s">
        <v>506</v>
      </c>
      <c r="O2624" t="s">
        <v>39</v>
      </c>
      <c r="P2624" t="s">
        <v>40</v>
      </c>
      <c r="Q2624">
        <v>4</v>
      </c>
      <c r="R2624" t="s">
        <v>41</v>
      </c>
      <c r="S2624" t="s">
        <v>507</v>
      </c>
      <c r="T2624" t="s">
        <v>506</v>
      </c>
      <c r="U2624" t="str">
        <f t="shared" si="455"/>
        <v>02</v>
      </c>
      <c r="V2624" t="s">
        <v>51</v>
      </c>
      <c r="W2624" t="str">
        <f>"E4280"</f>
        <v>E4280</v>
      </c>
      <c r="X2624" t="s">
        <v>164</v>
      </c>
      <c r="AA2624" t="s">
        <v>46</v>
      </c>
      <c r="AB2624">
        <v>0</v>
      </c>
      <c r="AC2624">
        <v>0</v>
      </c>
      <c r="AD2624">
        <v>112.94</v>
      </c>
      <c r="AE2624">
        <v>0</v>
      </c>
    </row>
    <row r="2625" spans="1:31" x14ac:dyDescent="0.3">
      <c r="A2625" t="str">
        <f t="shared" si="456"/>
        <v>18</v>
      </c>
      <c r="B2625" t="str">
        <f t="shared" si="454"/>
        <v>09</v>
      </c>
      <c r="C2625" s="1">
        <v>43174.910914351851</v>
      </c>
      <c r="D2625" t="str">
        <f t="shared" si="457"/>
        <v>9</v>
      </c>
      <c r="E2625" t="s">
        <v>256</v>
      </c>
      <c r="H2625" t="s">
        <v>54</v>
      </c>
      <c r="I2625" s="2">
        <v>43182</v>
      </c>
      <c r="J2625" t="s">
        <v>49</v>
      </c>
      <c r="K2625" t="s">
        <v>242</v>
      </c>
      <c r="L2625" t="s">
        <v>243</v>
      </c>
      <c r="M2625" t="s">
        <v>505</v>
      </c>
      <c r="N2625" t="s">
        <v>506</v>
      </c>
      <c r="O2625" t="s">
        <v>39</v>
      </c>
      <c r="P2625" t="s">
        <v>40</v>
      </c>
      <c r="Q2625">
        <v>4</v>
      </c>
      <c r="R2625" t="s">
        <v>41</v>
      </c>
      <c r="S2625" t="s">
        <v>507</v>
      </c>
      <c r="T2625" t="s">
        <v>506</v>
      </c>
      <c r="U2625" t="str">
        <f t="shared" si="455"/>
        <v>02</v>
      </c>
      <c r="V2625" t="s">
        <v>51</v>
      </c>
      <c r="W2625" t="str">
        <f>"E4280"</f>
        <v>E4280</v>
      </c>
      <c r="X2625" t="s">
        <v>164</v>
      </c>
      <c r="AA2625" t="s">
        <v>46</v>
      </c>
      <c r="AB2625">
        <v>0</v>
      </c>
      <c r="AC2625">
        <v>0</v>
      </c>
      <c r="AD2625">
        <v>112.95</v>
      </c>
      <c r="AE2625">
        <v>0</v>
      </c>
    </row>
    <row r="2626" spans="1:31" x14ac:dyDescent="0.3">
      <c r="A2626" t="str">
        <f t="shared" si="456"/>
        <v>18</v>
      </c>
      <c r="B2626" t="str">
        <f t="shared" si="454"/>
        <v>09</v>
      </c>
      <c r="C2626" s="1">
        <v>43160.902499999997</v>
      </c>
      <c r="D2626" t="str">
        <f t="shared" si="457"/>
        <v>9</v>
      </c>
      <c r="E2626" t="s">
        <v>258</v>
      </c>
      <c r="G2626" t="s">
        <v>86</v>
      </c>
      <c r="H2626" t="s">
        <v>87</v>
      </c>
      <c r="I2626" s="2">
        <v>43160</v>
      </c>
      <c r="J2626" t="s">
        <v>88</v>
      </c>
      <c r="K2626" t="s">
        <v>242</v>
      </c>
      <c r="L2626" t="s">
        <v>243</v>
      </c>
      <c r="M2626" t="s">
        <v>505</v>
      </c>
      <c r="N2626" t="s">
        <v>506</v>
      </c>
      <c r="O2626" t="s">
        <v>39</v>
      </c>
      <c r="P2626" t="s">
        <v>40</v>
      </c>
      <c r="Q2626">
        <v>4</v>
      </c>
      <c r="R2626" t="s">
        <v>41</v>
      </c>
      <c r="S2626" t="s">
        <v>507</v>
      </c>
      <c r="T2626" t="s">
        <v>506</v>
      </c>
      <c r="U2626" t="str">
        <f t="shared" ref="U2626:U2631" si="458">"01"</f>
        <v>01</v>
      </c>
      <c r="V2626" t="s">
        <v>84</v>
      </c>
      <c r="W2626" t="str">
        <f t="shared" ref="W2626:W2631" si="459">"E4105"</f>
        <v>E4105</v>
      </c>
      <c r="X2626" t="s">
        <v>84</v>
      </c>
      <c r="AA2626" t="s">
        <v>46</v>
      </c>
      <c r="AB2626">
        <v>0</v>
      </c>
      <c r="AC2626">
        <v>0</v>
      </c>
      <c r="AD2626">
        <v>0</v>
      </c>
      <c r="AE2626">
        <v>1962.45</v>
      </c>
    </row>
    <row r="2627" spans="1:31" x14ac:dyDescent="0.3">
      <c r="A2627" t="str">
        <f t="shared" si="456"/>
        <v>18</v>
      </c>
      <c r="B2627" t="str">
        <f t="shared" si="454"/>
        <v>09</v>
      </c>
      <c r="C2627" s="1">
        <v>43160.904618055552</v>
      </c>
      <c r="D2627" t="str">
        <f t="shared" si="457"/>
        <v>9</v>
      </c>
      <c r="E2627" t="s">
        <v>257</v>
      </c>
      <c r="H2627" t="s">
        <v>48</v>
      </c>
      <c r="I2627" s="2">
        <v>43168</v>
      </c>
      <c r="J2627" t="s">
        <v>83</v>
      </c>
      <c r="K2627" t="s">
        <v>242</v>
      </c>
      <c r="L2627" t="s">
        <v>243</v>
      </c>
      <c r="M2627" t="s">
        <v>505</v>
      </c>
      <c r="N2627" t="s">
        <v>506</v>
      </c>
      <c r="O2627" t="s">
        <v>39</v>
      </c>
      <c r="P2627" t="s">
        <v>40</v>
      </c>
      <c r="Q2627">
        <v>4</v>
      </c>
      <c r="R2627" t="s">
        <v>41</v>
      </c>
      <c r="S2627" t="s">
        <v>507</v>
      </c>
      <c r="T2627" t="s">
        <v>506</v>
      </c>
      <c r="U2627" t="str">
        <f t="shared" si="458"/>
        <v>01</v>
      </c>
      <c r="V2627" t="s">
        <v>84</v>
      </c>
      <c r="W2627" t="str">
        <f t="shared" si="459"/>
        <v>E4105</v>
      </c>
      <c r="X2627" t="s">
        <v>84</v>
      </c>
      <c r="AA2627" t="s">
        <v>46</v>
      </c>
      <c r="AB2627">
        <v>0</v>
      </c>
      <c r="AC2627">
        <v>0</v>
      </c>
      <c r="AD2627">
        <v>984.02</v>
      </c>
      <c r="AE2627">
        <v>0</v>
      </c>
    </row>
    <row r="2628" spans="1:31" x14ac:dyDescent="0.3">
      <c r="A2628" t="str">
        <f t="shared" si="456"/>
        <v>18</v>
      </c>
      <c r="B2628" t="str">
        <f t="shared" si="454"/>
        <v>09</v>
      </c>
      <c r="C2628" s="1">
        <v>43160.903009259258</v>
      </c>
      <c r="D2628" t="str">
        <f t="shared" si="457"/>
        <v>9</v>
      </c>
      <c r="E2628" t="s">
        <v>258</v>
      </c>
      <c r="G2628" t="s">
        <v>86</v>
      </c>
      <c r="H2628" t="s">
        <v>87</v>
      </c>
      <c r="I2628" s="2">
        <v>43160</v>
      </c>
      <c r="J2628" t="s">
        <v>88</v>
      </c>
      <c r="K2628" t="s">
        <v>242</v>
      </c>
      <c r="L2628" t="s">
        <v>243</v>
      </c>
      <c r="M2628" t="s">
        <v>505</v>
      </c>
      <c r="N2628" t="s">
        <v>506</v>
      </c>
      <c r="O2628" t="s">
        <v>39</v>
      </c>
      <c r="P2628" t="s">
        <v>40</v>
      </c>
      <c r="Q2628">
        <v>4</v>
      </c>
      <c r="R2628" t="s">
        <v>41</v>
      </c>
      <c r="S2628" t="s">
        <v>507</v>
      </c>
      <c r="T2628" t="s">
        <v>506</v>
      </c>
      <c r="U2628" t="str">
        <f t="shared" si="458"/>
        <v>01</v>
      </c>
      <c r="V2628" t="s">
        <v>84</v>
      </c>
      <c r="W2628" t="str">
        <f t="shared" si="459"/>
        <v>E4105</v>
      </c>
      <c r="X2628" t="s">
        <v>84</v>
      </c>
      <c r="AA2628" t="s">
        <v>65</v>
      </c>
      <c r="AB2628">
        <v>0</v>
      </c>
      <c r="AC2628">
        <v>0</v>
      </c>
      <c r="AD2628">
        <v>0</v>
      </c>
      <c r="AE2628">
        <v>-2946.47</v>
      </c>
    </row>
    <row r="2629" spans="1:31" x14ac:dyDescent="0.3">
      <c r="A2629" t="str">
        <f t="shared" si="456"/>
        <v>18</v>
      </c>
      <c r="B2629" t="str">
        <f t="shared" si="454"/>
        <v>09</v>
      </c>
      <c r="C2629" s="1">
        <v>43174.906030092592</v>
      </c>
      <c r="D2629" t="str">
        <f t="shared" si="457"/>
        <v>9</v>
      </c>
      <c r="E2629" t="s">
        <v>260</v>
      </c>
      <c r="G2629" t="s">
        <v>86</v>
      </c>
      <c r="H2629" t="s">
        <v>87</v>
      </c>
      <c r="I2629" s="2">
        <v>43174</v>
      </c>
      <c r="J2629" t="s">
        <v>88</v>
      </c>
      <c r="K2629" t="s">
        <v>242</v>
      </c>
      <c r="L2629" t="s">
        <v>243</v>
      </c>
      <c r="M2629" t="s">
        <v>505</v>
      </c>
      <c r="N2629" t="s">
        <v>506</v>
      </c>
      <c r="O2629" t="s">
        <v>39</v>
      </c>
      <c r="P2629" t="s">
        <v>40</v>
      </c>
      <c r="Q2629">
        <v>4</v>
      </c>
      <c r="R2629" t="s">
        <v>41</v>
      </c>
      <c r="S2629" t="s">
        <v>507</v>
      </c>
      <c r="T2629" t="s">
        <v>506</v>
      </c>
      <c r="U2629" t="str">
        <f t="shared" si="458"/>
        <v>01</v>
      </c>
      <c r="V2629" t="s">
        <v>84</v>
      </c>
      <c r="W2629" t="str">
        <f t="shared" si="459"/>
        <v>E4105</v>
      </c>
      <c r="X2629" t="s">
        <v>84</v>
      </c>
      <c r="AA2629" t="s">
        <v>65</v>
      </c>
      <c r="AB2629">
        <v>0</v>
      </c>
      <c r="AC2629">
        <v>0</v>
      </c>
      <c r="AD2629">
        <v>0</v>
      </c>
      <c r="AE2629">
        <v>-984.02</v>
      </c>
    </row>
    <row r="2630" spans="1:31" x14ac:dyDescent="0.3">
      <c r="A2630" t="str">
        <f t="shared" si="456"/>
        <v>18</v>
      </c>
      <c r="B2630" t="str">
        <f t="shared" si="454"/>
        <v>09</v>
      </c>
      <c r="C2630" s="1">
        <v>43174.907789351855</v>
      </c>
      <c r="D2630" t="str">
        <f t="shared" si="457"/>
        <v>9</v>
      </c>
      <c r="E2630" t="s">
        <v>259</v>
      </c>
      <c r="H2630" t="s">
        <v>54</v>
      </c>
      <c r="I2630" s="2">
        <v>43182</v>
      </c>
      <c r="J2630" t="s">
        <v>83</v>
      </c>
      <c r="K2630" t="s">
        <v>242</v>
      </c>
      <c r="L2630" t="s">
        <v>243</v>
      </c>
      <c r="M2630" t="s">
        <v>505</v>
      </c>
      <c r="N2630" t="s">
        <v>506</v>
      </c>
      <c r="O2630" t="s">
        <v>39</v>
      </c>
      <c r="P2630" t="s">
        <v>40</v>
      </c>
      <c r="Q2630">
        <v>4</v>
      </c>
      <c r="R2630" t="s">
        <v>41</v>
      </c>
      <c r="S2630" t="s">
        <v>507</v>
      </c>
      <c r="T2630" t="s">
        <v>506</v>
      </c>
      <c r="U2630" t="str">
        <f t="shared" si="458"/>
        <v>01</v>
      </c>
      <c r="V2630" t="s">
        <v>84</v>
      </c>
      <c r="W2630" t="str">
        <f t="shared" si="459"/>
        <v>E4105</v>
      </c>
      <c r="X2630" t="s">
        <v>84</v>
      </c>
      <c r="AA2630" t="s">
        <v>46</v>
      </c>
      <c r="AB2630">
        <v>0</v>
      </c>
      <c r="AC2630">
        <v>0</v>
      </c>
      <c r="AD2630">
        <v>984.02</v>
      </c>
      <c r="AE2630">
        <v>0</v>
      </c>
    </row>
    <row r="2631" spans="1:31" x14ac:dyDescent="0.3">
      <c r="A2631" t="str">
        <f t="shared" si="456"/>
        <v>18</v>
      </c>
      <c r="B2631" t="str">
        <f t="shared" si="454"/>
        <v>09</v>
      </c>
      <c r="C2631" s="1">
        <v>43188.904340277775</v>
      </c>
      <c r="D2631" t="str">
        <f t="shared" si="457"/>
        <v>9</v>
      </c>
      <c r="E2631" t="s">
        <v>261</v>
      </c>
      <c r="G2631" t="s">
        <v>86</v>
      </c>
      <c r="H2631" t="s">
        <v>87</v>
      </c>
      <c r="I2631" s="2">
        <v>43188</v>
      </c>
      <c r="J2631" t="s">
        <v>88</v>
      </c>
      <c r="K2631" t="s">
        <v>242</v>
      </c>
      <c r="L2631" t="s">
        <v>243</v>
      </c>
      <c r="M2631" t="s">
        <v>505</v>
      </c>
      <c r="N2631" t="s">
        <v>506</v>
      </c>
      <c r="O2631" t="s">
        <v>39</v>
      </c>
      <c r="P2631" t="s">
        <v>40</v>
      </c>
      <c r="Q2631">
        <v>4</v>
      </c>
      <c r="R2631" t="s">
        <v>41</v>
      </c>
      <c r="S2631" t="s">
        <v>507</v>
      </c>
      <c r="T2631" t="s">
        <v>506</v>
      </c>
      <c r="U2631" t="str">
        <f t="shared" si="458"/>
        <v>01</v>
      </c>
      <c r="V2631" t="s">
        <v>84</v>
      </c>
      <c r="W2631" t="str">
        <f t="shared" si="459"/>
        <v>E4105</v>
      </c>
      <c r="X2631" t="s">
        <v>84</v>
      </c>
      <c r="AA2631" t="s">
        <v>65</v>
      </c>
      <c r="AB2631">
        <v>0</v>
      </c>
      <c r="AC2631">
        <v>0</v>
      </c>
      <c r="AD2631">
        <v>0</v>
      </c>
      <c r="AE2631">
        <v>-984.02</v>
      </c>
    </row>
    <row r="2632" spans="1:31" x14ac:dyDescent="0.3">
      <c r="A2632" t="str">
        <f t="shared" si="456"/>
        <v>18</v>
      </c>
      <c r="B2632" t="str">
        <f t="shared" si="454"/>
        <v>09</v>
      </c>
      <c r="C2632" s="1">
        <v>43160.905358796299</v>
      </c>
      <c r="D2632" t="str">
        <f t="shared" si="457"/>
        <v>9</v>
      </c>
      <c r="E2632" t="s">
        <v>257</v>
      </c>
      <c r="H2632" t="s">
        <v>48</v>
      </c>
      <c r="I2632" s="2">
        <v>43168</v>
      </c>
      <c r="J2632" t="s">
        <v>265</v>
      </c>
      <c r="K2632" t="s">
        <v>242</v>
      </c>
      <c r="L2632" t="s">
        <v>243</v>
      </c>
      <c r="M2632" t="s">
        <v>505</v>
      </c>
      <c r="N2632" t="s">
        <v>506</v>
      </c>
      <c r="O2632" t="s">
        <v>39</v>
      </c>
      <c r="P2632" t="s">
        <v>40</v>
      </c>
      <c r="Q2632">
        <v>4</v>
      </c>
      <c r="R2632" t="s">
        <v>41</v>
      </c>
      <c r="S2632" t="s">
        <v>507</v>
      </c>
      <c r="T2632" t="s">
        <v>506</v>
      </c>
      <c r="U2632" t="str">
        <f t="shared" ref="U2632:U2641" si="460">"RV"</f>
        <v>RV</v>
      </c>
      <c r="V2632" t="s">
        <v>44</v>
      </c>
      <c r="W2632" t="str">
        <f t="shared" ref="W2632:W2641" si="461">"R3711E"</f>
        <v>R3711E</v>
      </c>
      <c r="X2632" t="s">
        <v>266</v>
      </c>
      <c r="AA2632" t="s">
        <v>46</v>
      </c>
      <c r="AB2632">
        <v>0</v>
      </c>
      <c r="AC2632">
        <v>0</v>
      </c>
      <c r="AD2632">
        <v>1429.78</v>
      </c>
      <c r="AE2632">
        <v>0</v>
      </c>
    </row>
    <row r="2633" spans="1:31" x14ac:dyDescent="0.3">
      <c r="A2633" t="str">
        <f t="shared" si="456"/>
        <v>18</v>
      </c>
      <c r="B2633" t="str">
        <f t="shared" si="454"/>
        <v>09</v>
      </c>
      <c r="C2633" s="1">
        <v>43160.905358796299</v>
      </c>
      <c r="D2633" t="str">
        <f t="shared" si="457"/>
        <v>9</v>
      </c>
      <c r="E2633" t="s">
        <v>257</v>
      </c>
      <c r="H2633" t="s">
        <v>48</v>
      </c>
      <c r="I2633" s="2">
        <v>43168</v>
      </c>
      <c r="J2633" t="s">
        <v>265</v>
      </c>
      <c r="K2633" t="s">
        <v>242</v>
      </c>
      <c r="L2633" t="s">
        <v>243</v>
      </c>
      <c r="M2633" t="s">
        <v>505</v>
      </c>
      <c r="N2633" t="s">
        <v>506</v>
      </c>
      <c r="O2633" t="s">
        <v>39</v>
      </c>
      <c r="P2633" t="s">
        <v>40</v>
      </c>
      <c r="Q2633">
        <v>4</v>
      </c>
      <c r="R2633" t="s">
        <v>41</v>
      </c>
      <c r="S2633" t="s">
        <v>507</v>
      </c>
      <c r="T2633" t="s">
        <v>506</v>
      </c>
      <c r="U2633" t="str">
        <f t="shared" si="460"/>
        <v>RV</v>
      </c>
      <c r="V2633" t="s">
        <v>44</v>
      </c>
      <c r="W2633" t="str">
        <f t="shared" si="461"/>
        <v>R3711E</v>
      </c>
      <c r="X2633" t="s">
        <v>266</v>
      </c>
      <c r="AA2633" t="s">
        <v>46</v>
      </c>
      <c r="AB2633">
        <v>0</v>
      </c>
      <c r="AC2633">
        <v>0</v>
      </c>
      <c r="AD2633">
        <v>26.88</v>
      </c>
      <c r="AE2633">
        <v>0</v>
      </c>
    </row>
    <row r="2634" spans="1:31" x14ac:dyDescent="0.3">
      <c r="A2634" t="str">
        <f t="shared" si="456"/>
        <v>18</v>
      </c>
      <c r="B2634" t="str">
        <f t="shared" si="454"/>
        <v>09</v>
      </c>
      <c r="C2634" s="1">
        <v>43160.908842592595</v>
      </c>
      <c r="D2634" t="str">
        <f t="shared" si="457"/>
        <v>9</v>
      </c>
      <c r="E2634" t="s">
        <v>255</v>
      </c>
      <c r="H2634" t="s">
        <v>48</v>
      </c>
      <c r="I2634" s="2">
        <v>43168</v>
      </c>
      <c r="J2634" t="s">
        <v>265</v>
      </c>
      <c r="K2634" t="s">
        <v>242</v>
      </c>
      <c r="L2634" t="s">
        <v>243</v>
      </c>
      <c r="M2634" t="s">
        <v>505</v>
      </c>
      <c r="N2634" t="s">
        <v>506</v>
      </c>
      <c r="O2634" t="s">
        <v>39</v>
      </c>
      <c r="P2634" t="s">
        <v>40</v>
      </c>
      <c r="Q2634">
        <v>4</v>
      </c>
      <c r="R2634" t="s">
        <v>41</v>
      </c>
      <c r="S2634" t="s">
        <v>507</v>
      </c>
      <c r="T2634" t="s">
        <v>506</v>
      </c>
      <c r="U2634" t="str">
        <f t="shared" si="460"/>
        <v>RV</v>
      </c>
      <c r="V2634" t="s">
        <v>44</v>
      </c>
      <c r="W2634" t="str">
        <f t="shared" si="461"/>
        <v>R3711E</v>
      </c>
      <c r="X2634" t="s">
        <v>266</v>
      </c>
      <c r="AA2634" t="s">
        <v>46</v>
      </c>
      <c r="AB2634">
        <v>0</v>
      </c>
      <c r="AC2634">
        <v>0</v>
      </c>
      <c r="AD2634">
        <v>164.1</v>
      </c>
      <c r="AE2634">
        <v>0</v>
      </c>
    </row>
    <row r="2635" spans="1:31" x14ac:dyDescent="0.3">
      <c r="A2635" t="str">
        <f t="shared" si="456"/>
        <v>18</v>
      </c>
      <c r="B2635" t="str">
        <f t="shared" si="454"/>
        <v>09</v>
      </c>
      <c r="C2635" s="1">
        <v>43160.908842592595</v>
      </c>
      <c r="D2635" t="str">
        <f t="shared" si="457"/>
        <v>9</v>
      </c>
      <c r="E2635" t="s">
        <v>255</v>
      </c>
      <c r="H2635" t="s">
        <v>48</v>
      </c>
      <c r="I2635" s="2">
        <v>43168</v>
      </c>
      <c r="J2635" t="s">
        <v>265</v>
      </c>
      <c r="K2635" t="s">
        <v>242</v>
      </c>
      <c r="L2635" t="s">
        <v>243</v>
      </c>
      <c r="M2635" t="s">
        <v>505</v>
      </c>
      <c r="N2635" t="s">
        <v>506</v>
      </c>
      <c r="O2635" t="s">
        <v>39</v>
      </c>
      <c r="P2635" t="s">
        <v>40</v>
      </c>
      <c r="Q2635">
        <v>4</v>
      </c>
      <c r="R2635" t="s">
        <v>41</v>
      </c>
      <c r="S2635" t="s">
        <v>507</v>
      </c>
      <c r="T2635" t="s">
        <v>506</v>
      </c>
      <c r="U2635" t="str">
        <f t="shared" si="460"/>
        <v>RV</v>
      </c>
      <c r="V2635" t="s">
        <v>44</v>
      </c>
      <c r="W2635" t="str">
        <f t="shared" si="461"/>
        <v>R3711E</v>
      </c>
      <c r="X2635" t="s">
        <v>266</v>
      </c>
      <c r="AA2635" t="s">
        <v>46</v>
      </c>
      <c r="AB2635">
        <v>0</v>
      </c>
      <c r="AC2635">
        <v>0</v>
      </c>
      <c r="AD2635">
        <v>261.13</v>
      </c>
      <c r="AE2635">
        <v>0</v>
      </c>
    </row>
    <row r="2636" spans="1:31" x14ac:dyDescent="0.3">
      <c r="A2636" t="str">
        <f t="shared" si="456"/>
        <v>18</v>
      </c>
      <c r="B2636" t="str">
        <f t="shared" si="454"/>
        <v>09</v>
      </c>
      <c r="C2636" s="1">
        <v>43160.908842592595</v>
      </c>
      <c r="D2636" t="str">
        <f t="shared" si="457"/>
        <v>9</v>
      </c>
      <c r="E2636" t="s">
        <v>255</v>
      </c>
      <c r="H2636" t="s">
        <v>48</v>
      </c>
      <c r="I2636" s="2">
        <v>43168</v>
      </c>
      <c r="J2636" t="s">
        <v>265</v>
      </c>
      <c r="K2636" t="s">
        <v>242</v>
      </c>
      <c r="L2636" t="s">
        <v>243</v>
      </c>
      <c r="M2636" t="s">
        <v>505</v>
      </c>
      <c r="N2636" t="s">
        <v>506</v>
      </c>
      <c r="O2636" t="s">
        <v>39</v>
      </c>
      <c r="P2636" t="s">
        <v>40</v>
      </c>
      <c r="Q2636">
        <v>4</v>
      </c>
      <c r="R2636" t="s">
        <v>41</v>
      </c>
      <c r="S2636" t="s">
        <v>507</v>
      </c>
      <c r="T2636" t="s">
        <v>506</v>
      </c>
      <c r="U2636" t="str">
        <f t="shared" si="460"/>
        <v>RV</v>
      </c>
      <c r="V2636" t="s">
        <v>44</v>
      </c>
      <c r="W2636" t="str">
        <f t="shared" si="461"/>
        <v>R3711E</v>
      </c>
      <c r="X2636" t="s">
        <v>266</v>
      </c>
      <c r="AA2636" t="s">
        <v>46</v>
      </c>
      <c r="AB2636">
        <v>0</v>
      </c>
      <c r="AC2636">
        <v>0</v>
      </c>
      <c r="AD2636">
        <v>0.64</v>
      </c>
      <c r="AE2636">
        <v>0</v>
      </c>
    </row>
    <row r="2637" spans="1:31" x14ac:dyDescent="0.3">
      <c r="A2637" t="str">
        <f t="shared" si="456"/>
        <v>18</v>
      </c>
      <c r="B2637" t="str">
        <f t="shared" si="454"/>
        <v>09</v>
      </c>
      <c r="C2637" s="1">
        <v>43174.908553240741</v>
      </c>
      <c r="D2637" t="str">
        <f t="shared" si="457"/>
        <v>9</v>
      </c>
      <c r="E2637" t="s">
        <v>259</v>
      </c>
      <c r="H2637" t="s">
        <v>54</v>
      </c>
      <c r="I2637" s="2">
        <v>43182</v>
      </c>
      <c r="J2637" t="s">
        <v>265</v>
      </c>
      <c r="K2637" t="s">
        <v>242</v>
      </c>
      <c r="L2637" t="s">
        <v>243</v>
      </c>
      <c r="M2637" t="s">
        <v>505</v>
      </c>
      <c r="N2637" t="s">
        <v>506</v>
      </c>
      <c r="O2637" t="s">
        <v>39</v>
      </c>
      <c r="P2637" t="s">
        <v>40</v>
      </c>
      <c r="Q2637">
        <v>4</v>
      </c>
      <c r="R2637" t="s">
        <v>41</v>
      </c>
      <c r="S2637" t="s">
        <v>507</v>
      </c>
      <c r="T2637" t="s">
        <v>506</v>
      </c>
      <c r="U2637" t="str">
        <f t="shared" si="460"/>
        <v>RV</v>
      </c>
      <c r="V2637" t="s">
        <v>44</v>
      </c>
      <c r="W2637" t="str">
        <f t="shared" si="461"/>
        <v>R3711E</v>
      </c>
      <c r="X2637" t="s">
        <v>266</v>
      </c>
      <c r="AA2637" t="s">
        <v>46</v>
      </c>
      <c r="AB2637">
        <v>0</v>
      </c>
      <c r="AC2637">
        <v>0</v>
      </c>
      <c r="AD2637">
        <v>1429.78</v>
      </c>
      <c r="AE2637">
        <v>0</v>
      </c>
    </row>
    <row r="2638" spans="1:31" x14ac:dyDescent="0.3">
      <c r="A2638" t="str">
        <f t="shared" si="456"/>
        <v>18</v>
      </c>
      <c r="B2638" t="str">
        <f t="shared" si="454"/>
        <v>09</v>
      </c>
      <c r="C2638" s="1">
        <v>43174.908553240741</v>
      </c>
      <c r="D2638" t="str">
        <f t="shared" si="457"/>
        <v>9</v>
      </c>
      <c r="E2638" t="s">
        <v>259</v>
      </c>
      <c r="H2638" t="s">
        <v>54</v>
      </c>
      <c r="I2638" s="2">
        <v>43182</v>
      </c>
      <c r="J2638" t="s">
        <v>265</v>
      </c>
      <c r="K2638" t="s">
        <v>242</v>
      </c>
      <c r="L2638" t="s">
        <v>243</v>
      </c>
      <c r="M2638" t="s">
        <v>505</v>
      </c>
      <c r="N2638" t="s">
        <v>506</v>
      </c>
      <c r="O2638" t="s">
        <v>39</v>
      </c>
      <c r="P2638" t="s">
        <v>40</v>
      </c>
      <c r="Q2638">
        <v>4</v>
      </c>
      <c r="R2638" t="s">
        <v>41</v>
      </c>
      <c r="S2638" t="s">
        <v>507</v>
      </c>
      <c r="T2638" t="s">
        <v>506</v>
      </c>
      <c r="U2638" t="str">
        <f t="shared" si="460"/>
        <v>RV</v>
      </c>
      <c r="V2638" t="s">
        <v>44</v>
      </c>
      <c r="W2638" t="str">
        <f t="shared" si="461"/>
        <v>R3711E</v>
      </c>
      <c r="X2638" t="s">
        <v>266</v>
      </c>
      <c r="AA2638" t="s">
        <v>46</v>
      </c>
      <c r="AB2638">
        <v>0</v>
      </c>
      <c r="AC2638">
        <v>0</v>
      </c>
      <c r="AD2638">
        <v>39.06</v>
      </c>
      <c r="AE2638">
        <v>0</v>
      </c>
    </row>
    <row r="2639" spans="1:31" x14ac:dyDescent="0.3">
      <c r="A2639" t="str">
        <f t="shared" si="456"/>
        <v>18</v>
      </c>
      <c r="B2639" t="str">
        <f t="shared" si="454"/>
        <v>09</v>
      </c>
      <c r="C2639" s="1">
        <v>43174.911793981482</v>
      </c>
      <c r="D2639" t="str">
        <f t="shared" si="457"/>
        <v>9</v>
      </c>
      <c r="E2639" t="s">
        <v>256</v>
      </c>
      <c r="H2639" t="s">
        <v>54</v>
      </c>
      <c r="I2639" s="2">
        <v>43182</v>
      </c>
      <c r="J2639" t="s">
        <v>265</v>
      </c>
      <c r="K2639" t="s">
        <v>242</v>
      </c>
      <c r="L2639" t="s">
        <v>243</v>
      </c>
      <c r="M2639" t="s">
        <v>505</v>
      </c>
      <c r="N2639" t="s">
        <v>506</v>
      </c>
      <c r="O2639" t="s">
        <v>39</v>
      </c>
      <c r="P2639" t="s">
        <v>40</v>
      </c>
      <c r="Q2639">
        <v>4</v>
      </c>
      <c r="R2639" t="s">
        <v>41</v>
      </c>
      <c r="S2639" t="s">
        <v>507</v>
      </c>
      <c r="T2639" t="s">
        <v>506</v>
      </c>
      <c r="U2639" t="str">
        <f t="shared" si="460"/>
        <v>RV</v>
      </c>
      <c r="V2639" t="s">
        <v>44</v>
      </c>
      <c r="W2639" t="str">
        <f t="shared" si="461"/>
        <v>R3711E</v>
      </c>
      <c r="X2639" t="s">
        <v>266</v>
      </c>
      <c r="AA2639" t="s">
        <v>46</v>
      </c>
      <c r="AB2639">
        <v>0</v>
      </c>
      <c r="AC2639">
        <v>0</v>
      </c>
      <c r="AD2639">
        <v>164.12</v>
      </c>
      <c r="AE2639">
        <v>0</v>
      </c>
    </row>
    <row r="2640" spans="1:31" x14ac:dyDescent="0.3">
      <c r="A2640" t="str">
        <f t="shared" si="456"/>
        <v>18</v>
      </c>
      <c r="B2640" t="str">
        <f t="shared" si="454"/>
        <v>09</v>
      </c>
      <c r="C2640" s="1">
        <v>43174.911793981482</v>
      </c>
      <c r="D2640" t="str">
        <f t="shared" si="457"/>
        <v>9</v>
      </c>
      <c r="E2640" t="s">
        <v>256</v>
      </c>
      <c r="H2640" t="s">
        <v>54</v>
      </c>
      <c r="I2640" s="2">
        <v>43182</v>
      </c>
      <c r="J2640" t="s">
        <v>265</v>
      </c>
      <c r="K2640" t="s">
        <v>242</v>
      </c>
      <c r="L2640" t="s">
        <v>243</v>
      </c>
      <c r="M2640" t="s">
        <v>505</v>
      </c>
      <c r="N2640" t="s">
        <v>506</v>
      </c>
      <c r="O2640" t="s">
        <v>39</v>
      </c>
      <c r="P2640" t="s">
        <v>40</v>
      </c>
      <c r="Q2640">
        <v>4</v>
      </c>
      <c r="R2640" t="s">
        <v>41</v>
      </c>
      <c r="S2640" t="s">
        <v>507</v>
      </c>
      <c r="T2640" t="s">
        <v>506</v>
      </c>
      <c r="U2640" t="str">
        <f t="shared" si="460"/>
        <v>RV</v>
      </c>
      <c r="V2640" t="s">
        <v>44</v>
      </c>
      <c r="W2640" t="str">
        <f t="shared" si="461"/>
        <v>R3711E</v>
      </c>
      <c r="X2640" t="s">
        <v>266</v>
      </c>
      <c r="AA2640" t="s">
        <v>46</v>
      </c>
      <c r="AB2640">
        <v>0</v>
      </c>
      <c r="AC2640">
        <v>0</v>
      </c>
      <c r="AD2640">
        <v>261.13</v>
      </c>
      <c r="AE2640">
        <v>0</v>
      </c>
    </row>
    <row r="2641" spans="1:31" x14ac:dyDescent="0.3">
      <c r="A2641" t="str">
        <f t="shared" si="456"/>
        <v>18</v>
      </c>
      <c r="B2641" t="str">
        <f t="shared" si="454"/>
        <v>09</v>
      </c>
      <c r="C2641" s="1">
        <v>43174.911793981482</v>
      </c>
      <c r="D2641" t="str">
        <f t="shared" si="457"/>
        <v>9</v>
      </c>
      <c r="E2641" t="s">
        <v>256</v>
      </c>
      <c r="H2641" t="s">
        <v>54</v>
      </c>
      <c r="I2641" s="2">
        <v>43182</v>
      </c>
      <c r="J2641" t="s">
        <v>265</v>
      </c>
      <c r="K2641" t="s">
        <v>242</v>
      </c>
      <c r="L2641" t="s">
        <v>243</v>
      </c>
      <c r="M2641" t="s">
        <v>505</v>
      </c>
      <c r="N2641" t="s">
        <v>506</v>
      </c>
      <c r="O2641" t="s">
        <v>39</v>
      </c>
      <c r="P2641" t="s">
        <v>40</v>
      </c>
      <c r="Q2641">
        <v>4</v>
      </c>
      <c r="R2641" t="s">
        <v>41</v>
      </c>
      <c r="S2641" t="s">
        <v>507</v>
      </c>
      <c r="T2641" t="s">
        <v>506</v>
      </c>
      <c r="U2641" t="str">
        <f t="shared" si="460"/>
        <v>RV</v>
      </c>
      <c r="V2641" t="s">
        <v>44</v>
      </c>
      <c r="W2641" t="str">
        <f t="shared" si="461"/>
        <v>R3711E</v>
      </c>
      <c r="X2641" t="s">
        <v>266</v>
      </c>
      <c r="AA2641" t="s">
        <v>46</v>
      </c>
      <c r="AB2641">
        <v>0</v>
      </c>
      <c r="AC2641">
        <v>0</v>
      </c>
      <c r="AD2641">
        <v>0.94</v>
      </c>
      <c r="AE2641">
        <v>0</v>
      </c>
    </row>
    <row r="2642" spans="1:31" x14ac:dyDescent="0.3">
      <c r="A2642" t="str">
        <f t="shared" si="456"/>
        <v>18</v>
      </c>
      <c r="B2642" t="str">
        <f t="shared" si="454"/>
        <v>09</v>
      </c>
      <c r="C2642" s="1">
        <v>43160.905358796299</v>
      </c>
      <c r="D2642" t="str">
        <f t="shared" si="457"/>
        <v>9</v>
      </c>
      <c r="E2642" t="s">
        <v>257</v>
      </c>
      <c r="H2642" t="s">
        <v>48</v>
      </c>
      <c r="I2642" s="2">
        <v>43168</v>
      </c>
      <c r="J2642" t="s">
        <v>267</v>
      </c>
      <c r="K2642" t="s">
        <v>242</v>
      </c>
      <c r="L2642" t="s">
        <v>243</v>
      </c>
      <c r="M2642" t="s">
        <v>505</v>
      </c>
      <c r="N2642" t="s">
        <v>506</v>
      </c>
      <c r="O2642" t="s">
        <v>39</v>
      </c>
      <c r="P2642" t="s">
        <v>40</v>
      </c>
      <c r="Q2642">
        <v>4</v>
      </c>
      <c r="R2642" t="s">
        <v>41</v>
      </c>
      <c r="S2642" t="s">
        <v>507</v>
      </c>
      <c r="T2642" t="s">
        <v>506</v>
      </c>
      <c r="U2642" t="str">
        <f t="shared" ref="U2642:U2651" si="462">"09"</f>
        <v>09</v>
      </c>
      <c r="V2642" t="s">
        <v>268</v>
      </c>
      <c r="W2642" t="str">
        <f t="shared" ref="W2642:W2651" si="463">"E5982"</f>
        <v>E5982</v>
      </c>
      <c r="X2642" t="s">
        <v>268</v>
      </c>
      <c r="AA2642" t="s">
        <v>46</v>
      </c>
      <c r="AB2642">
        <v>0</v>
      </c>
      <c r="AC2642">
        <v>0</v>
      </c>
      <c r="AD2642">
        <v>445.76</v>
      </c>
      <c r="AE2642">
        <v>0</v>
      </c>
    </row>
    <row r="2643" spans="1:31" x14ac:dyDescent="0.3">
      <c r="A2643" t="str">
        <f t="shared" si="456"/>
        <v>18</v>
      </c>
      <c r="B2643" t="str">
        <f t="shared" si="454"/>
        <v>09</v>
      </c>
      <c r="C2643" s="1">
        <v>43160.905358796299</v>
      </c>
      <c r="D2643" t="str">
        <f t="shared" si="457"/>
        <v>9</v>
      </c>
      <c r="E2643" t="s">
        <v>257</v>
      </c>
      <c r="H2643" t="s">
        <v>48</v>
      </c>
      <c r="I2643" s="2">
        <v>43168</v>
      </c>
      <c r="J2643" t="s">
        <v>267</v>
      </c>
      <c r="K2643" t="s">
        <v>242</v>
      </c>
      <c r="L2643" t="s">
        <v>243</v>
      </c>
      <c r="M2643" t="s">
        <v>505</v>
      </c>
      <c r="N2643" t="s">
        <v>506</v>
      </c>
      <c r="O2643" t="s">
        <v>39</v>
      </c>
      <c r="P2643" t="s">
        <v>40</v>
      </c>
      <c r="Q2643">
        <v>4</v>
      </c>
      <c r="R2643" t="s">
        <v>41</v>
      </c>
      <c r="S2643" t="s">
        <v>507</v>
      </c>
      <c r="T2643" t="s">
        <v>506</v>
      </c>
      <c r="U2643" t="str">
        <f t="shared" si="462"/>
        <v>09</v>
      </c>
      <c r="V2643" t="s">
        <v>268</v>
      </c>
      <c r="W2643" t="str">
        <f t="shared" si="463"/>
        <v>E5982</v>
      </c>
      <c r="X2643" t="s">
        <v>268</v>
      </c>
      <c r="AA2643" t="s">
        <v>46</v>
      </c>
      <c r="AB2643">
        <v>0</v>
      </c>
      <c r="AC2643">
        <v>0</v>
      </c>
      <c r="AD2643">
        <v>8.3800000000000008</v>
      </c>
      <c r="AE2643">
        <v>0</v>
      </c>
    </row>
    <row r="2644" spans="1:31" x14ac:dyDescent="0.3">
      <c r="A2644" t="str">
        <f t="shared" si="456"/>
        <v>18</v>
      </c>
      <c r="B2644" t="str">
        <f t="shared" si="454"/>
        <v>09</v>
      </c>
      <c r="C2644" s="1">
        <v>43160.908831018518</v>
      </c>
      <c r="D2644" t="str">
        <f t="shared" si="457"/>
        <v>9</v>
      </c>
      <c r="E2644" t="s">
        <v>255</v>
      </c>
      <c r="H2644" t="s">
        <v>48</v>
      </c>
      <c r="I2644" s="2">
        <v>43168</v>
      </c>
      <c r="J2644" t="s">
        <v>267</v>
      </c>
      <c r="K2644" t="s">
        <v>242</v>
      </c>
      <c r="L2644" t="s">
        <v>243</v>
      </c>
      <c r="M2644" t="s">
        <v>505</v>
      </c>
      <c r="N2644" t="s">
        <v>506</v>
      </c>
      <c r="O2644" t="s">
        <v>39</v>
      </c>
      <c r="P2644" t="s">
        <v>40</v>
      </c>
      <c r="Q2644">
        <v>4</v>
      </c>
      <c r="R2644" t="s">
        <v>41</v>
      </c>
      <c r="S2644" t="s">
        <v>507</v>
      </c>
      <c r="T2644" t="s">
        <v>506</v>
      </c>
      <c r="U2644" t="str">
        <f t="shared" si="462"/>
        <v>09</v>
      </c>
      <c r="V2644" t="s">
        <v>268</v>
      </c>
      <c r="W2644" t="str">
        <f t="shared" si="463"/>
        <v>E5982</v>
      </c>
      <c r="X2644" t="s">
        <v>268</v>
      </c>
      <c r="AA2644" t="s">
        <v>46</v>
      </c>
      <c r="AB2644">
        <v>0</v>
      </c>
      <c r="AC2644">
        <v>0</v>
      </c>
      <c r="AD2644">
        <v>51.16</v>
      </c>
      <c r="AE2644">
        <v>0</v>
      </c>
    </row>
    <row r="2645" spans="1:31" x14ac:dyDescent="0.3">
      <c r="A2645" t="str">
        <f t="shared" si="456"/>
        <v>18</v>
      </c>
      <c r="B2645" t="str">
        <f t="shared" si="454"/>
        <v>09</v>
      </c>
      <c r="C2645" s="1">
        <v>43160.908842592595</v>
      </c>
      <c r="D2645" t="str">
        <f t="shared" si="457"/>
        <v>9</v>
      </c>
      <c r="E2645" t="s">
        <v>255</v>
      </c>
      <c r="H2645" t="s">
        <v>48</v>
      </c>
      <c r="I2645" s="2">
        <v>43168</v>
      </c>
      <c r="J2645" t="s">
        <v>267</v>
      </c>
      <c r="K2645" t="s">
        <v>242</v>
      </c>
      <c r="L2645" t="s">
        <v>243</v>
      </c>
      <c r="M2645" t="s">
        <v>505</v>
      </c>
      <c r="N2645" t="s">
        <v>506</v>
      </c>
      <c r="O2645" t="s">
        <v>39</v>
      </c>
      <c r="P2645" t="s">
        <v>40</v>
      </c>
      <c r="Q2645">
        <v>4</v>
      </c>
      <c r="R2645" t="s">
        <v>41</v>
      </c>
      <c r="S2645" t="s">
        <v>507</v>
      </c>
      <c r="T2645" t="s">
        <v>506</v>
      </c>
      <c r="U2645" t="str">
        <f t="shared" si="462"/>
        <v>09</v>
      </c>
      <c r="V2645" t="s">
        <v>268</v>
      </c>
      <c r="W2645" t="str">
        <f t="shared" si="463"/>
        <v>E5982</v>
      </c>
      <c r="X2645" t="s">
        <v>268</v>
      </c>
      <c r="AA2645" t="s">
        <v>46</v>
      </c>
      <c r="AB2645">
        <v>0</v>
      </c>
      <c r="AC2645">
        <v>0</v>
      </c>
      <c r="AD2645">
        <v>81.41</v>
      </c>
      <c r="AE2645">
        <v>0</v>
      </c>
    </row>
    <row r="2646" spans="1:31" x14ac:dyDescent="0.3">
      <c r="A2646" t="str">
        <f t="shared" si="456"/>
        <v>18</v>
      </c>
      <c r="B2646" t="str">
        <f t="shared" si="454"/>
        <v>09</v>
      </c>
      <c r="C2646" s="1">
        <v>43160.908842592595</v>
      </c>
      <c r="D2646" t="str">
        <f t="shared" si="457"/>
        <v>9</v>
      </c>
      <c r="E2646" t="s">
        <v>255</v>
      </c>
      <c r="H2646" t="s">
        <v>48</v>
      </c>
      <c r="I2646" s="2">
        <v>43168</v>
      </c>
      <c r="J2646" t="s">
        <v>267</v>
      </c>
      <c r="K2646" t="s">
        <v>242</v>
      </c>
      <c r="L2646" t="s">
        <v>243</v>
      </c>
      <c r="M2646" t="s">
        <v>505</v>
      </c>
      <c r="N2646" t="s">
        <v>506</v>
      </c>
      <c r="O2646" t="s">
        <v>39</v>
      </c>
      <c r="P2646" t="s">
        <v>40</v>
      </c>
      <c r="Q2646">
        <v>4</v>
      </c>
      <c r="R2646" t="s">
        <v>41</v>
      </c>
      <c r="S2646" t="s">
        <v>507</v>
      </c>
      <c r="T2646" t="s">
        <v>506</v>
      </c>
      <c r="U2646" t="str">
        <f t="shared" si="462"/>
        <v>09</v>
      </c>
      <c r="V2646" t="s">
        <v>268</v>
      </c>
      <c r="W2646" t="str">
        <f t="shared" si="463"/>
        <v>E5982</v>
      </c>
      <c r="X2646" t="s">
        <v>268</v>
      </c>
      <c r="AA2646" t="s">
        <v>46</v>
      </c>
      <c r="AB2646">
        <v>0</v>
      </c>
      <c r="AC2646">
        <v>0</v>
      </c>
      <c r="AD2646">
        <v>0.2</v>
      </c>
      <c r="AE2646">
        <v>0</v>
      </c>
    </row>
    <row r="2647" spans="1:31" x14ac:dyDescent="0.3">
      <c r="A2647" t="str">
        <f t="shared" si="456"/>
        <v>18</v>
      </c>
      <c r="B2647" t="str">
        <f t="shared" si="454"/>
        <v>09</v>
      </c>
      <c r="C2647" s="1">
        <v>43174.908553240741</v>
      </c>
      <c r="D2647" t="str">
        <f t="shared" si="457"/>
        <v>9</v>
      </c>
      <c r="E2647" t="s">
        <v>259</v>
      </c>
      <c r="H2647" t="s">
        <v>54</v>
      </c>
      <c r="I2647" s="2">
        <v>43182</v>
      </c>
      <c r="J2647" t="s">
        <v>267</v>
      </c>
      <c r="K2647" t="s">
        <v>242</v>
      </c>
      <c r="L2647" t="s">
        <v>243</v>
      </c>
      <c r="M2647" t="s">
        <v>505</v>
      </c>
      <c r="N2647" t="s">
        <v>506</v>
      </c>
      <c r="O2647" t="s">
        <v>39</v>
      </c>
      <c r="P2647" t="s">
        <v>40</v>
      </c>
      <c r="Q2647">
        <v>4</v>
      </c>
      <c r="R2647" t="s">
        <v>41</v>
      </c>
      <c r="S2647" t="s">
        <v>507</v>
      </c>
      <c r="T2647" t="s">
        <v>506</v>
      </c>
      <c r="U2647" t="str">
        <f t="shared" si="462"/>
        <v>09</v>
      </c>
      <c r="V2647" t="s">
        <v>268</v>
      </c>
      <c r="W2647" t="str">
        <f t="shared" si="463"/>
        <v>E5982</v>
      </c>
      <c r="X2647" t="s">
        <v>268</v>
      </c>
      <c r="AA2647" t="s">
        <v>46</v>
      </c>
      <c r="AB2647">
        <v>0</v>
      </c>
      <c r="AC2647">
        <v>0</v>
      </c>
      <c r="AD2647">
        <v>445.76</v>
      </c>
      <c r="AE2647">
        <v>0</v>
      </c>
    </row>
    <row r="2648" spans="1:31" x14ac:dyDescent="0.3">
      <c r="A2648" t="str">
        <f t="shared" si="456"/>
        <v>18</v>
      </c>
      <c r="B2648" t="str">
        <f t="shared" si="454"/>
        <v>09</v>
      </c>
      <c r="C2648" s="1">
        <v>43174.908553240741</v>
      </c>
      <c r="D2648" t="str">
        <f t="shared" si="457"/>
        <v>9</v>
      </c>
      <c r="E2648" t="s">
        <v>259</v>
      </c>
      <c r="H2648" t="s">
        <v>54</v>
      </c>
      <c r="I2648" s="2">
        <v>43182</v>
      </c>
      <c r="J2648" t="s">
        <v>267</v>
      </c>
      <c r="K2648" t="s">
        <v>242</v>
      </c>
      <c r="L2648" t="s">
        <v>243</v>
      </c>
      <c r="M2648" t="s">
        <v>505</v>
      </c>
      <c r="N2648" t="s">
        <v>506</v>
      </c>
      <c r="O2648" t="s">
        <v>39</v>
      </c>
      <c r="P2648" t="s">
        <v>40</v>
      </c>
      <c r="Q2648">
        <v>4</v>
      </c>
      <c r="R2648" t="s">
        <v>41</v>
      </c>
      <c r="S2648" t="s">
        <v>507</v>
      </c>
      <c r="T2648" t="s">
        <v>506</v>
      </c>
      <c r="U2648" t="str">
        <f t="shared" si="462"/>
        <v>09</v>
      </c>
      <c r="V2648" t="s">
        <v>268</v>
      </c>
      <c r="W2648" t="str">
        <f t="shared" si="463"/>
        <v>E5982</v>
      </c>
      <c r="X2648" t="s">
        <v>268</v>
      </c>
      <c r="AA2648" t="s">
        <v>46</v>
      </c>
      <c r="AB2648">
        <v>0</v>
      </c>
      <c r="AC2648">
        <v>0</v>
      </c>
      <c r="AD2648">
        <v>12.18</v>
      </c>
      <c r="AE2648">
        <v>0</v>
      </c>
    </row>
    <row r="2649" spans="1:31" x14ac:dyDescent="0.3">
      <c r="A2649" t="str">
        <f t="shared" si="456"/>
        <v>18</v>
      </c>
      <c r="B2649" t="str">
        <f t="shared" si="454"/>
        <v>09</v>
      </c>
      <c r="C2649" s="1">
        <v>43174.911782407406</v>
      </c>
      <c r="D2649" t="str">
        <f t="shared" si="457"/>
        <v>9</v>
      </c>
      <c r="E2649" t="s">
        <v>256</v>
      </c>
      <c r="H2649" t="s">
        <v>54</v>
      </c>
      <c r="I2649" s="2">
        <v>43182</v>
      </c>
      <c r="J2649" t="s">
        <v>267</v>
      </c>
      <c r="K2649" t="s">
        <v>242</v>
      </c>
      <c r="L2649" t="s">
        <v>243</v>
      </c>
      <c r="M2649" t="s">
        <v>505</v>
      </c>
      <c r="N2649" t="s">
        <v>506</v>
      </c>
      <c r="O2649" t="s">
        <v>39</v>
      </c>
      <c r="P2649" t="s">
        <v>40</v>
      </c>
      <c r="Q2649">
        <v>4</v>
      </c>
      <c r="R2649" t="s">
        <v>41</v>
      </c>
      <c r="S2649" t="s">
        <v>507</v>
      </c>
      <c r="T2649" t="s">
        <v>506</v>
      </c>
      <c r="U2649" t="str">
        <f t="shared" si="462"/>
        <v>09</v>
      </c>
      <c r="V2649" t="s">
        <v>268</v>
      </c>
      <c r="W2649" t="str">
        <f t="shared" si="463"/>
        <v>E5982</v>
      </c>
      <c r="X2649" t="s">
        <v>268</v>
      </c>
      <c r="AA2649" t="s">
        <v>46</v>
      </c>
      <c r="AB2649">
        <v>0</v>
      </c>
      <c r="AC2649">
        <v>0</v>
      </c>
      <c r="AD2649">
        <v>51.17</v>
      </c>
      <c r="AE2649">
        <v>0</v>
      </c>
    </row>
    <row r="2650" spans="1:31" x14ac:dyDescent="0.3">
      <c r="A2650" t="str">
        <f t="shared" si="456"/>
        <v>18</v>
      </c>
      <c r="B2650" t="str">
        <f t="shared" si="454"/>
        <v>09</v>
      </c>
      <c r="C2650" s="1">
        <v>43174.911793981482</v>
      </c>
      <c r="D2650" t="str">
        <f t="shared" si="457"/>
        <v>9</v>
      </c>
      <c r="E2650" t="s">
        <v>256</v>
      </c>
      <c r="H2650" t="s">
        <v>54</v>
      </c>
      <c r="I2650" s="2">
        <v>43182</v>
      </c>
      <c r="J2650" t="s">
        <v>267</v>
      </c>
      <c r="K2650" t="s">
        <v>242</v>
      </c>
      <c r="L2650" t="s">
        <v>243</v>
      </c>
      <c r="M2650" t="s">
        <v>505</v>
      </c>
      <c r="N2650" t="s">
        <v>506</v>
      </c>
      <c r="O2650" t="s">
        <v>39</v>
      </c>
      <c r="P2650" t="s">
        <v>40</v>
      </c>
      <c r="Q2650">
        <v>4</v>
      </c>
      <c r="R2650" t="s">
        <v>41</v>
      </c>
      <c r="S2650" t="s">
        <v>507</v>
      </c>
      <c r="T2650" t="s">
        <v>506</v>
      </c>
      <c r="U2650" t="str">
        <f t="shared" si="462"/>
        <v>09</v>
      </c>
      <c r="V2650" t="s">
        <v>268</v>
      </c>
      <c r="W2650" t="str">
        <f t="shared" si="463"/>
        <v>E5982</v>
      </c>
      <c r="X2650" t="s">
        <v>268</v>
      </c>
      <c r="AA2650" t="s">
        <v>46</v>
      </c>
      <c r="AB2650">
        <v>0</v>
      </c>
      <c r="AC2650">
        <v>0</v>
      </c>
      <c r="AD2650">
        <v>81.41</v>
      </c>
      <c r="AE2650">
        <v>0</v>
      </c>
    </row>
    <row r="2651" spans="1:31" x14ac:dyDescent="0.3">
      <c r="A2651" t="str">
        <f t="shared" si="456"/>
        <v>18</v>
      </c>
      <c r="B2651" t="str">
        <f t="shared" si="454"/>
        <v>09</v>
      </c>
      <c r="C2651" s="1">
        <v>43174.911793981482</v>
      </c>
      <c r="D2651" t="str">
        <f t="shared" si="457"/>
        <v>9</v>
      </c>
      <c r="E2651" t="s">
        <v>256</v>
      </c>
      <c r="H2651" t="s">
        <v>54</v>
      </c>
      <c r="I2651" s="2">
        <v>43182</v>
      </c>
      <c r="J2651" t="s">
        <v>267</v>
      </c>
      <c r="K2651" t="s">
        <v>242</v>
      </c>
      <c r="L2651" t="s">
        <v>243</v>
      </c>
      <c r="M2651" t="s">
        <v>505</v>
      </c>
      <c r="N2651" t="s">
        <v>506</v>
      </c>
      <c r="O2651" t="s">
        <v>39</v>
      </c>
      <c r="P2651" t="s">
        <v>40</v>
      </c>
      <c r="Q2651">
        <v>4</v>
      </c>
      <c r="R2651" t="s">
        <v>41</v>
      </c>
      <c r="S2651" t="s">
        <v>507</v>
      </c>
      <c r="T2651" t="s">
        <v>506</v>
      </c>
      <c r="U2651" t="str">
        <f t="shared" si="462"/>
        <v>09</v>
      </c>
      <c r="V2651" t="s">
        <v>268</v>
      </c>
      <c r="W2651" t="str">
        <f t="shared" si="463"/>
        <v>E5982</v>
      </c>
      <c r="X2651" t="s">
        <v>268</v>
      </c>
      <c r="AA2651" t="s">
        <v>46</v>
      </c>
      <c r="AB2651">
        <v>0</v>
      </c>
      <c r="AC2651">
        <v>0</v>
      </c>
      <c r="AD2651">
        <v>0.28999999999999998</v>
      </c>
      <c r="AE2651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Transaction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Kenwyn (kenwynr@uidaho.edu)</dc:creator>
  <cp:lastModifiedBy>Richards, Kenwyn (kenwynr@uidaho.edu)</cp:lastModifiedBy>
  <cp:lastPrinted>2018-05-31T21:43:11Z</cp:lastPrinted>
  <dcterms:created xsi:type="dcterms:W3CDTF">2018-05-31T16:53:36Z</dcterms:created>
  <dcterms:modified xsi:type="dcterms:W3CDTF">2018-06-04T19:51:25Z</dcterms:modified>
</cp:coreProperties>
</file>